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13_ncr:1_{26DF489B-7465-49D9-99A3-A28D5CD489CA}" xr6:coauthVersionLast="47" xr6:coauthVersionMax="47" xr10:uidLastSave="{00000000-0000-0000-0000-000000000000}"/>
  <bookViews>
    <workbookView xWindow="-120" yWindow="-120" windowWidth="20730" windowHeight="11160" tabRatio="840" firstSheet="76" activeTab="82" xr2:uid="{117C09DE-5BA7-4E06-BFC7-0FA2ACFD5987}"/>
  </bookViews>
  <sheets>
    <sheet name="21-9-21" sheetId="4" r:id="rId1"/>
    <sheet name="30-9-21" sheetId="5" r:id="rId2"/>
    <sheet name="05-10-21" sheetId="6" r:id="rId3"/>
    <sheet name="7-10-21" sheetId="7" r:id="rId4"/>
    <sheet name="12-10-21" sheetId="8" r:id="rId5"/>
    <sheet name="14-10-21" sheetId="9" r:id="rId6"/>
    <sheet name="NOVIEMBRE" sheetId="13" r:id="rId7"/>
    <sheet name="21-10-21" sheetId="1" r:id="rId8"/>
    <sheet name="26-10-21" sheetId="3" r:id="rId9"/>
    <sheet name="28-10-21" sheetId="10" r:id="rId10"/>
    <sheet name="4-11-21" sheetId="11" r:id="rId11"/>
    <sheet name="9-11-21" sheetId="12" r:id="rId12"/>
    <sheet name="11-11-21" sheetId="16" r:id="rId13"/>
    <sheet name="16-11-21" sheetId="17" r:id="rId14"/>
    <sheet name="18-11-21" sheetId="20" r:id="rId15"/>
    <sheet name="DICIEMBRE" sheetId="19" r:id="rId16"/>
    <sheet name="19-11-21 SI GAR NO VTA" sheetId="21" r:id="rId17"/>
    <sheet name="02-12-21 SI GAR NO VTA" sheetId="25" r:id="rId18"/>
    <sheet name="23-11-21 pagado a tkdc1" sheetId="22" r:id="rId19"/>
    <sheet name="30-11-21 pagado a tkdc1" sheetId="24" r:id="rId20"/>
    <sheet name="07-12-21 pagado a tkdc1" sheetId="26" r:id="rId21"/>
    <sheet name="DIC 2" sheetId="15" r:id="rId22"/>
    <sheet name="25-11-21 F PAGARVTA" sheetId="23" r:id="rId23"/>
    <sheet name="09-12-21 F PAGARVTA" sheetId="27" r:id="rId24"/>
    <sheet name="14-12-21 F PAGARVTA" sheetId="28" r:id="rId25"/>
    <sheet name="16-12-21" sheetId="31" r:id="rId26"/>
    <sheet name="21-12-21" sheetId="32" r:id="rId27"/>
    <sheet name="23-12-21" sheetId="33" r:id="rId28"/>
    <sheet name="28-12-21" sheetId="34" r:id="rId29"/>
    <sheet name="ENERO 2022" sheetId="42" r:id="rId30"/>
    <sheet name="03-01-21" sheetId="35" r:id="rId31"/>
    <sheet name="06-1-22 FACT ENE22" sheetId="37" r:id="rId32"/>
    <sheet name="febrero 2022" sheetId="49" r:id="rId33"/>
    <sheet name="13-1-22 FACT ENE22" sheetId="39" r:id="rId34"/>
    <sheet name="18-1-22" sheetId="40" r:id="rId35"/>
    <sheet name="20-1-22" sheetId="41" r:id="rId36"/>
    <sheet name="25-1-22" sheetId="43" r:id="rId37"/>
    <sheet name="27-1-22" sheetId="44" r:id="rId38"/>
    <sheet name="01-2-22" sheetId="46" r:id="rId39"/>
    <sheet name="03-2-22" sheetId="47" r:id="rId40"/>
    <sheet name="08-2-22" sheetId="48" r:id="rId41"/>
    <sheet name="COBRAR FEB" sheetId="51" r:id="rId42"/>
    <sheet name="10-2-22" sheetId="50" r:id="rId43"/>
    <sheet name="15-2-22" sheetId="52" r:id="rId44"/>
    <sheet name="16-2-22" sheetId="53" r:id="rId45"/>
    <sheet name="MARZO" sheetId="58" r:id="rId46"/>
    <sheet name="22-2-22" sheetId="55" r:id="rId47"/>
    <sheet name="23-2-22" sheetId="56" r:id="rId48"/>
    <sheet name="03-3-22" sheetId="57" r:id="rId49"/>
    <sheet name="8Y10-3-22" sheetId="59" r:id="rId50"/>
    <sheet name="15-3-22" sheetId="61" r:id="rId51"/>
    <sheet name="PENDIENTES 14-3-22" sheetId="60" r:id="rId52"/>
    <sheet name="Pendiente al 21-3-22" sheetId="66" r:id="rId53"/>
    <sheet name="COBRAR MARZO" sheetId="68" r:id="rId54"/>
    <sheet name="ABRIL2022" sheetId="69" r:id="rId55"/>
    <sheet name="17-3-22" sheetId="62" r:id="rId56"/>
    <sheet name="22-3-22" sheetId="65" r:id="rId57"/>
    <sheet name="24-3-22" sheetId="67" r:id="rId58"/>
    <sheet name="Pendiente al 25-3-22" sheetId="71" r:id="rId59"/>
    <sheet name="31-3-22" sheetId="70" r:id="rId60"/>
    <sheet name="7-4-22" sheetId="74" r:id="rId61"/>
    <sheet name="12-4-22" sheetId="75" r:id="rId62"/>
    <sheet name="Pendiente al 18-4-22" sheetId="78" r:id="rId63"/>
    <sheet name="COBRAR ABRIL 2022" sheetId="72" r:id="rId64"/>
    <sheet name="AQUI EMPIEZAN PEDIDOS PARA MAYO" sheetId="79" r:id="rId65"/>
    <sheet name="14-4-22" sheetId="76" r:id="rId66"/>
    <sheet name="19NADA 21-4-22" sheetId="77" r:id="rId67"/>
    <sheet name="MAYO 2022" sheetId="82" r:id="rId68"/>
    <sheet name="21-4-22" sheetId="81" r:id="rId69"/>
    <sheet name="26-4-22" sheetId="80" r:id="rId70"/>
    <sheet name="28-4-22" sheetId="83" r:id="rId71"/>
    <sheet name="03-05-22" sheetId="84" r:id="rId72"/>
    <sheet name="05-5-22" sheetId="85" r:id="rId73"/>
    <sheet name="10-5-22" sheetId="86" r:id="rId74"/>
    <sheet name="12-5-22" sheetId="88" r:id="rId75"/>
    <sheet name="Hoja2" sheetId="92" r:id="rId76"/>
    <sheet name="JUNIO" sheetId="93" r:id="rId77"/>
    <sheet name="17-5-22 FALTAN COBRAR VENTAS" sheetId="89" r:id="rId78"/>
    <sheet name="19-5-22 NO FUE A BODEGA" sheetId="90" r:id="rId79"/>
    <sheet name="24-5-22" sheetId="91" r:id="rId80"/>
    <sheet name="31-5-22" sheetId="94" r:id="rId81"/>
    <sheet name="7-6-22" sheetId="95" r:id="rId82"/>
    <sheet name="8-6-22" sheetId="96" r:id="rId83"/>
    <sheet name="Ronald 2022" sheetId="38" r:id="rId84"/>
    <sheet name="OJO VTA" sheetId="29" r:id="rId85"/>
  </sheets>
  <definedNames>
    <definedName name="_xlnm._FilterDatabase" localSheetId="73" hidden="1">'10-5-22'!$A$1:$AU$180</definedName>
    <definedName name="_xlnm._FilterDatabase" localSheetId="74" hidden="1">'12-5-22'!$A$1:$AU$180</definedName>
    <definedName name="_xlnm._FilterDatabase" localSheetId="77" hidden="1">'17-5-22 FALTAN COBRAR VENTAS'!$A$1:$AU$180</definedName>
    <definedName name="_xlnm._FilterDatabase" localSheetId="78" hidden="1">'19-5-22 NO FUE A BODEGA'!$A$1:$AU$180</definedName>
    <definedName name="_xlnm._FilterDatabase" localSheetId="79" hidden="1">'24-5-22'!$A$1:$AU$180</definedName>
    <definedName name="_xlnm._FilterDatabase" localSheetId="80" hidden="1">'31-5-22'!$A$1:$AU$180</definedName>
    <definedName name="_xlnm._FilterDatabase" localSheetId="81" hidden="1">'7-6-22'!$A$1:$AU$181</definedName>
    <definedName name="_xlnm._FilterDatabase" localSheetId="82" hidden="1">'8-6-22'!$A$1:$AU$181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92" i="38" l="1"/>
  <c r="H587" i="38" l="1"/>
  <c r="L570" i="38"/>
  <c r="I573" i="38"/>
  <c r="J573" i="38" s="1"/>
  <c r="H552" i="38"/>
  <c r="I556" i="38" s="1"/>
  <c r="H548" i="38" l="1"/>
  <c r="I515" i="38" l="1"/>
  <c r="I503" i="38"/>
  <c r="I507" i="38" s="1"/>
  <c r="J507" i="38" s="1"/>
  <c r="G503" i="38"/>
  <c r="I482" i="38" l="1"/>
  <c r="J482" i="38" s="1"/>
  <c r="I473" i="38"/>
  <c r="J473" i="38" s="1"/>
  <c r="I464" i="38"/>
  <c r="I455" i="38" l="1"/>
  <c r="J455" i="38" s="1"/>
  <c r="I427" i="38"/>
  <c r="J427" i="38" s="1"/>
  <c r="I417" i="38" l="1"/>
  <c r="I344" i="38"/>
  <c r="H334" i="38"/>
  <c r="H335" i="38" s="1"/>
  <c r="I325" i="38"/>
  <c r="I313" i="38"/>
  <c r="E47" i="62"/>
  <c r="T13" i="68"/>
  <c r="K287" i="38"/>
  <c r="AM15" i="56"/>
  <c r="H196" i="38"/>
  <c r="H198" i="38" s="1"/>
  <c r="I195" i="38"/>
  <c r="H148" i="38" l="1"/>
  <c r="I146" i="38"/>
  <c r="I147" i="38" s="1"/>
  <c r="H146" i="38"/>
  <c r="G108" i="38"/>
  <c r="L113" i="38"/>
  <c r="L105" i="38" l="1"/>
  <c r="I91" i="38"/>
  <c r="H89" i="38"/>
  <c r="I74" i="38"/>
  <c r="H58" i="38"/>
  <c r="K45" i="38"/>
  <c r="H42" i="38"/>
  <c r="H32" i="38"/>
  <c r="I32" i="38"/>
  <c r="K35" i="38"/>
  <c r="K26" i="38"/>
  <c r="I18" i="38"/>
  <c r="I19" i="38" s="1"/>
  <c r="J19" i="38" s="1"/>
  <c r="H16" i="38"/>
  <c r="H17" i="38" l="1"/>
  <c r="H18" i="38" s="1"/>
  <c r="I10" i="38"/>
  <c r="AK13" i="41"/>
  <c r="AL13" i="41" s="1"/>
  <c r="AN11" i="37" l="1"/>
  <c r="AJ5" i="42"/>
  <c r="AI5" i="42"/>
  <c r="AI4" i="42"/>
  <c r="AQ19" i="28" l="1"/>
  <c r="AP19" i="28"/>
</calcChain>
</file>

<file path=xl/sharedStrings.xml><?xml version="1.0" encoding="utf-8"?>
<sst xmlns="http://schemas.openxmlformats.org/spreadsheetml/2006/main" count="34718" uniqueCount="3917">
  <si>
    <t>SOLICITUD DE REPUESTOS</t>
  </si>
  <si>
    <t>SERVICIO TECNICO AUTORIZADO</t>
  </si>
  <si>
    <t>POR EL CENTRO DE SERVICIO:</t>
  </si>
  <si>
    <t>CLIENTE:</t>
  </si>
  <si>
    <t>SR.Roman Holguin</t>
  </si>
  <si>
    <t>TELEFONO:</t>
  </si>
  <si>
    <t>FECHA DE ENVIO:</t>
  </si>
  <si>
    <t>DIRECCION:</t>
  </si>
  <si>
    <t>SOLICITUD</t>
  </si>
  <si>
    <t>#</t>
  </si>
  <si>
    <t>CODIGO</t>
  </si>
  <si>
    <t>ARTEFACTO</t>
  </si>
  <si>
    <t>DESCRIPCION DEL RESPUESTO</t>
  </si>
  <si>
    <t xml:space="preserve">MODELO </t>
  </si>
  <si>
    <t>SERIE</t>
  </si>
  <si>
    <t>Placa electronica</t>
  </si>
  <si>
    <t>soporte ceramico</t>
  </si>
  <si>
    <t>Microondas</t>
  </si>
  <si>
    <t>MWL 22</t>
  </si>
  <si>
    <t>Cliente</t>
  </si>
  <si>
    <t>Telefono</t>
  </si>
  <si>
    <t>Pedido</t>
  </si>
  <si>
    <t>Direccion</t>
  </si>
  <si>
    <t>Tecnico</t>
  </si>
  <si>
    <t>Ronald</t>
  </si>
  <si>
    <t>Xavier</t>
  </si>
  <si>
    <t>Fcha pedido</t>
  </si>
  <si>
    <t>Fcha despachado</t>
  </si>
  <si>
    <t>Fcha cambiado</t>
  </si>
  <si>
    <t>Tapa q. rapido</t>
  </si>
  <si>
    <t>Tapa q. s/rapido</t>
  </si>
  <si>
    <t>Tapa q. auxiliar</t>
  </si>
  <si>
    <t>Tapa q. ext. Tripleanillo</t>
  </si>
  <si>
    <t>Tapa q. int. Tripleanillo</t>
  </si>
  <si>
    <t>Filtro metalico 28,5*37</t>
  </si>
  <si>
    <t>Mando TB95</t>
  </si>
  <si>
    <t>Conmutador 5 pos</t>
  </si>
  <si>
    <t>Resistencia grill</t>
  </si>
  <si>
    <t>Cocina</t>
  </si>
  <si>
    <t>Campana</t>
  </si>
  <si>
    <t>Horno</t>
  </si>
  <si>
    <t>EF 90 5G AI TR</t>
  </si>
  <si>
    <t>FG 924</t>
  </si>
  <si>
    <t>099-9424500</t>
  </si>
  <si>
    <t>Maria Gracia Gilbert</t>
  </si>
  <si>
    <t>Vista al parque solar 41</t>
  </si>
  <si>
    <t>F autorizo</t>
  </si>
  <si>
    <t>099-1348937</t>
  </si>
  <si>
    <t>samanes 6 mz 965 villa 2</t>
  </si>
  <si>
    <t>TP159V00379</t>
  </si>
  <si>
    <t xml:space="preserve">Proforma </t>
  </si>
  <si>
    <t>NN</t>
  </si>
  <si>
    <t>Maria Jose Pizman</t>
  </si>
  <si>
    <t>IG 940 2G</t>
  </si>
  <si>
    <t>Bujia</t>
  </si>
  <si>
    <t>Eduardo Andrade</t>
  </si>
  <si>
    <t>Teddy</t>
  </si>
  <si>
    <t>099-9514769</t>
  </si>
  <si>
    <t>Vista sol mz i villa 15</t>
  </si>
  <si>
    <t>Catenaria</t>
  </si>
  <si>
    <t>Lampara led</t>
  </si>
  <si>
    <t>DVL 90</t>
  </si>
  <si>
    <t>PONER EN LISTA UN MOTOR TRAD EN VTA PARA XAVIER</t>
  </si>
  <si>
    <t>Bujia T.C</t>
  </si>
  <si>
    <t>GBC 75030 KBB</t>
  </si>
  <si>
    <t>ZP19C700020</t>
  </si>
  <si>
    <t>Martha Sanchez</t>
  </si>
  <si>
    <t>0991082226</t>
  </si>
  <si>
    <t>Ciudad celeste la marina mz 1 solar 49</t>
  </si>
  <si>
    <t>IMPRESO</t>
  </si>
  <si>
    <t>Patricio zambrano</t>
  </si>
  <si>
    <t>OK</t>
  </si>
  <si>
    <t>Termopar</t>
  </si>
  <si>
    <t>campana</t>
  </si>
  <si>
    <t>transformador</t>
  </si>
  <si>
    <t xml:space="preserve">cafetera </t>
  </si>
  <si>
    <t>descalsificador</t>
  </si>
  <si>
    <t>Conj deposito de agua</t>
  </si>
  <si>
    <t>CLC 855</t>
  </si>
  <si>
    <t>Veronica Perez</t>
  </si>
  <si>
    <t>Fabiola Copiana</t>
  </si>
  <si>
    <t>caja conexiones</t>
  </si>
  <si>
    <t>R1049100</t>
  </si>
  <si>
    <t>Roman</t>
  </si>
  <si>
    <t>Junta embocadura</t>
  </si>
  <si>
    <t>HLF 824 G</t>
  </si>
  <si>
    <t>TZ207204246</t>
  </si>
  <si>
    <t>Leticia Ordoñez</t>
  </si>
  <si>
    <t>0998290857</t>
  </si>
  <si>
    <t xml:space="preserve">Generador 5 sal </t>
  </si>
  <si>
    <t>Bujia 81221020</t>
  </si>
  <si>
    <t xml:space="preserve">CGW LUX 70 5G </t>
  </si>
  <si>
    <t>ZP18B00010</t>
  </si>
  <si>
    <t>teddy</t>
  </si>
  <si>
    <t>0988818908</t>
  </si>
  <si>
    <t>Johanna Barrios</t>
  </si>
  <si>
    <t>Bujia Tc 81214004</t>
  </si>
  <si>
    <t>Motor 600</t>
  </si>
  <si>
    <t>DLH 982 T</t>
  </si>
  <si>
    <t>TP186J00966</t>
  </si>
  <si>
    <t>Conni Fernandez</t>
  </si>
  <si>
    <t>0959530037</t>
  </si>
  <si>
    <t>Ciudad celeste etapa estribor mz 13 villa 12</t>
  </si>
  <si>
    <t>PREGUNTAR A MARCIA COMO PASO ESTO</t>
  </si>
  <si>
    <t>SE LE DIO DOS FOCOS LED A TEDDY</t>
  </si>
  <si>
    <t>se le entrego 21-10-21</t>
  </si>
  <si>
    <t>se le entrego 22-10-21</t>
  </si>
  <si>
    <t>se le entrego 20-10-21</t>
  </si>
  <si>
    <t>cobrar karian vasques a ronald los filtros son de ronman el convertidor teka</t>
  </si>
  <si>
    <t>descontar a luis un juego de pastilla abrillantador</t>
  </si>
  <si>
    <t xml:space="preserve">MWL 22 </t>
  </si>
  <si>
    <t>Placa electronica enconder</t>
  </si>
  <si>
    <t>Maria Jose Pizaman</t>
  </si>
  <si>
    <t>0991348937</t>
  </si>
  <si>
    <t>Samanes 6 mz 965 villa 2</t>
  </si>
  <si>
    <t>COBRAR DOS LAMPARAS A TEDDY DE LAS ENTERAS A TEDDY- Eduardo Andrade ROMAN LE DIO</t>
  </si>
  <si>
    <t>Parrilla hierro fundicion</t>
  </si>
  <si>
    <t>GZC 96310</t>
  </si>
  <si>
    <t>ZP212M00017</t>
  </si>
  <si>
    <t>Cinthya Bravo Loor</t>
  </si>
  <si>
    <t>0990098266</t>
  </si>
  <si>
    <t>Alborada mz 26 villa 2</t>
  </si>
  <si>
    <t>Refrigeradora</t>
  </si>
  <si>
    <t>Conj fabricador de hielo</t>
  </si>
  <si>
    <t>RLF 74920 SS</t>
  </si>
  <si>
    <t>MC207K00024</t>
  </si>
  <si>
    <t>Lucas</t>
  </si>
  <si>
    <t>Alex Quiñonez</t>
  </si>
  <si>
    <t>0991172743</t>
  </si>
  <si>
    <t>Urb olimpo mz 2581 villa 4</t>
  </si>
  <si>
    <t>NIRSA COBRAR</t>
  </si>
  <si>
    <t>Termopar l 300</t>
  </si>
  <si>
    <t>FS3RL966GGX</t>
  </si>
  <si>
    <t>0520006251</t>
  </si>
  <si>
    <t>Termopar TR TB95C31X</t>
  </si>
  <si>
    <t>0997320487</t>
  </si>
  <si>
    <t>Cdla las tejas mz 13 solar 4</t>
  </si>
  <si>
    <t>martha sanchez pasar</t>
  </si>
  <si>
    <t>patricio zambrano pasar</t>
  </si>
  <si>
    <t>Laura Bagua</t>
  </si>
  <si>
    <t>Touch control</t>
  </si>
  <si>
    <t>Circuito potencia</t>
  </si>
  <si>
    <t>0991642645</t>
  </si>
  <si>
    <t>Victor Villadiego Navarro</t>
  </si>
  <si>
    <t>Ciudad celeste etapa costanera mz 5 villa 4</t>
  </si>
  <si>
    <t>MARCELA NAVARRETE - PEDIR EL VIDRIO CUANDO LLEGUE TELEF 0989853832</t>
  </si>
  <si>
    <t>FG 730</t>
  </si>
  <si>
    <t>Mando TB 95</t>
  </si>
  <si>
    <t>Nathaly Intriago</t>
  </si>
  <si>
    <t>Cdla la fuenet mz 2 villa 7</t>
  </si>
  <si>
    <t>Minutero 120 mm</t>
  </si>
  <si>
    <t>HSB 615</t>
  </si>
  <si>
    <t>TZ197208080</t>
  </si>
  <si>
    <t>Sofia Ramos</t>
  </si>
  <si>
    <t>0992140051</t>
  </si>
  <si>
    <t>Alejo lascano 114 y boyaca</t>
  </si>
  <si>
    <t>Termostato</t>
  </si>
  <si>
    <t>Conj touch control</t>
  </si>
  <si>
    <t>IRS 631</t>
  </si>
  <si>
    <t>SC142R15205</t>
  </si>
  <si>
    <t>Narcisa Correa</t>
  </si>
  <si>
    <t>0994136043</t>
  </si>
  <si>
    <t>Matices etapa aguamarina mz 1 villa 9</t>
  </si>
  <si>
    <t>GZC 75530</t>
  </si>
  <si>
    <t>Patricia Torres</t>
  </si>
  <si>
    <t>ZP20CJ0045</t>
  </si>
  <si>
    <t>0987217098</t>
  </si>
  <si>
    <t>Guayaquil teniz mz b villa 32 a</t>
  </si>
  <si>
    <t>Resistencia solera</t>
  </si>
  <si>
    <t>HBB 535</t>
  </si>
  <si>
    <t>TZ201P11685</t>
  </si>
  <si>
    <t>Marco Ortiz Palacios</t>
  </si>
  <si>
    <t>0984170204</t>
  </si>
  <si>
    <t>Bellavista mz 48 villa 7</t>
  </si>
  <si>
    <t>Reloj</t>
  </si>
  <si>
    <t>HLB 840</t>
  </si>
  <si>
    <t>TZ199206056</t>
  </si>
  <si>
    <t>0984911537</t>
  </si>
  <si>
    <t>Hugo Gaibor</t>
  </si>
  <si>
    <t>KM 18 Via data posorja muyuyo mz 11 villa 5</t>
  </si>
  <si>
    <t>GZC 64320 XBB</t>
  </si>
  <si>
    <t>ZP213R00042</t>
  </si>
  <si>
    <t>Eloisa Margary  - Esteban Ivan</t>
  </si>
  <si>
    <t>09988807518</t>
  </si>
  <si>
    <t>Plaza real mz l villa 34</t>
  </si>
  <si>
    <t>Bujia TC 81224004</t>
  </si>
  <si>
    <t>Bujia TC 81214004</t>
  </si>
  <si>
    <t>Termostato 831402021</t>
  </si>
  <si>
    <t>Ternopar 81221072</t>
  </si>
  <si>
    <t>marcia dijo que ya se habia pasado no se cobro en oct</t>
  </si>
  <si>
    <t>ZP174M00001</t>
  </si>
  <si>
    <t>EW 90 5G</t>
  </si>
  <si>
    <t>Jorge Barrera</t>
  </si>
  <si>
    <t>0997951855</t>
  </si>
  <si>
    <t>Urb san isidro</t>
  </si>
  <si>
    <t>Reloj tc</t>
  </si>
  <si>
    <t>HLD 890</t>
  </si>
  <si>
    <t>Puerto auzl mz b 4 a solar 8</t>
  </si>
  <si>
    <t>0991899325</t>
  </si>
  <si>
    <t>soluciono roman</t>
  </si>
  <si>
    <t>TZ19C407447</t>
  </si>
  <si>
    <t>Jhony Correa</t>
  </si>
  <si>
    <t>Reloj tc 83140512</t>
  </si>
  <si>
    <t>Programador 93172282</t>
  </si>
  <si>
    <t>MWL 20 BIS</t>
  </si>
  <si>
    <t>Marcela Moreira Micaela Moreira</t>
  </si>
  <si>
    <t>09917436821</t>
  </si>
  <si>
    <t>Napoli mz 15 villa 4</t>
  </si>
  <si>
    <t>TP163100039</t>
  </si>
  <si>
    <t>Placa display</t>
  </si>
  <si>
    <t>ML 822 BIS L</t>
  </si>
  <si>
    <t>TP189L00136</t>
  </si>
  <si>
    <t>Esther Rivera Touna</t>
  </si>
  <si>
    <t>0998414334</t>
  </si>
  <si>
    <t>Cdla las garzas mz 21 dpto 1 villa 13</t>
  </si>
  <si>
    <t>Conj electronico</t>
  </si>
  <si>
    <t>DU 980</t>
  </si>
  <si>
    <t>PX182900046</t>
  </si>
  <si>
    <t>Jose Luis Saldaña</t>
  </si>
  <si>
    <t>0986098970</t>
  </si>
  <si>
    <t>Terranostra etapa alicante mz 1506 villa 13</t>
  </si>
  <si>
    <t>Reloj tc hl s/c caja</t>
  </si>
  <si>
    <t>HLF 940</t>
  </si>
  <si>
    <t>TZ182207012</t>
  </si>
  <si>
    <t>Silvana Balladare</t>
  </si>
  <si>
    <t>0994489463</t>
  </si>
  <si>
    <t>Cdla olivos 2 edif zen 2 piso 5</t>
  </si>
  <si>
    <t>Filtro de agua</t>
  </si>
  <si>
    <t>340A094150104241180039</t>
  </si>
  <si>
    <t>Cindy Burgos</t>
  </si>
  <si>
    <t>0993203830</t>
  </si>
  <si>
    <t>Urb isla mocoli monado a6 segundo piso</t>
  </si>
  <si>
    <t>Generador de chispa</t>
  </si>
  <si>
    <t>0520006252</t>
  </si>
  <si>
    <t>Lenin Reyes</t>
  </si>
  <si>
    <t>0981926037</t>
  </si>
  <si>
    <t>Villa club etapa floral mz 14 villa 35</t>
  </si>
  <si>
    <t>Eddy</t>
  </si>
  <si>
    <t>compro afuera</t>
  </si>
  <si>
    <t>Grifo termostatico</t>
  </si>
  <si>
    <t>HLB 760</t>
  </si>
  <si>
    <t>Javier Salinas</t>
  </si>
  <si>
    <t>EW 60 4G</t>
  </si>
  <si>
    <t>ZP191N00001</t>
  </si>
  <si>
    <t>Parrilla fundicion</t>
  </si>
  <si>
    <t>Cindy Estupiñan de Hadatty</t>
  </si>
  <si>
    <t>0999983837 - 0984306269</t>
  </si>
  <si>
    <t>Ruta del spondylus - guardian casa entrada "la pinta"</t>
  </si>
  <si>
    <t>ZP195S00016</t>
  </si>
  <si>
    <t>encimera</t>
  </si>
  <si>
    <t>Mando 81223001</t>
  </si>
  <si>
    <t>Mando no serigraf</t>
  </si>
  <si>
    <t>HSB 750</t>
  </si>
  <si>
    <t>TZ204G24183</t>
  </si>
  <si>
    <t>Lavavajillas</t>
  </si>
  <si>
    <t>Bomba lavado</t>
  </si>
  <si>
    <t>LP8 850 M</t>
  </si>
  <si>
    <t>Sukasa Village</t>
  </si>
  <si>
    <t>Sukasa Village - Joffre Morales</t>
  </si>
  <si>
    <t>Cristal CGW LUX 70 5G TR</t>
  </si>
  <si>
    <t xml:space="preserve">CGW LUX 70 </t>
  </si>
  <si>
    <t>era de el se le habia cobrado en agosto</t>
  </si>
  <si>
    <t>HE 535 VR 01</t>
  </si>
  <si>
    <t>Marilu Brandi</t>
  </si>
  <si>
    <t>0993190762</t>
  </si>
  <si>
    <t>Laguna club mz 13 villa 35</t>
  </si>
  <si>
    <t>Junta embocadura 83130639</t>
  </si>
  <si>
    <t>Puerta montada 82024532</t>
  </si>
  <si>
    <t xml:space="preserve">Resistencia G+B 1500 W + 1100 </t>
  </si>
  <si>
    <t>Termostato 265</t>
  </si>
  <si>
    <t>HL 840</t>
  </si>
  <si>
    <t>Urb bosque del salado mz 304 villa 9</t>
  </si>
  <si>
    <t>091929160</t>
  </si>
  <si>
    <t>Arq Isabel Estrada</t>
  </si>
  <si>
    <t>Placa electronica de potencia</t>
  </si>
  <si>
    <t>Conjunto cable + enconder</t>
  </si>
  <si>
    <t>MWL 32 BIS</t>
  </si>
  <si>
    <t>Garzota 3 mz 101 villa 6</t>
  </si>
  <si>
    <t>Jesus Zamora</t>
  </si>
  <si>
    <t>0999500524</t>
  </si>
  <si>
    <t>Cableado</t>
  </si>
  <si>
    <t>SE PIDIO DE MAS</t>
  </si>
  <si>
    <t>HLF 924 G</t>
  </si>
  <si>
    <t>TZ191V24113</t>
  </si>
  <si>
    <t>Veronica Paredes</t>
  </si>
  <si>
    <t>0997199675</t>
  </si>
  <si>
    <t>Isla mocoli blue bay villa 3b</t>
  </si>
  <si>
    <t xml:space="preserve">Porta-lampara </t>
  </si>
  <si>
    <t xml:space="preserve">MLC 844 </t>
  </si>
  <si>
    <t>TP191B00281</t>
  </si>
  <si>
    <t>Tapa de mica</t>
  </si>
  <si>
    <t>Conducto distribuidor de aire con dumper</t>
  </si>
  <si>
    <t>MC207K00012</t>
  </si>
  <si>
    <t>0984846199</t>
  </si>
  <si>
    <t>Manuel Mendez Mosquera</t>
  </si>
  <si>
    <t>Urb cataluña mz 19 villa 29</t>
  </si>
  <si>
    <t>TZ209B58436</t>
  </si>
  <si>
    <t>salinas edificio punta pacifico ll dpto 1203</t>
  </si>
  <si>
    <t>Se reparo compro repuestos afuera àra solfar</t>
  </si>
  <si>
    <t>RFD 77820 GBX</t>
  </si>
  <si>
    <t>MC214T00041</t>
  </si>
  <si>
    <t>Carlos Dominguez</t>
  </si>
  <si>
    <t>0939807700</t>
  </si>
  <si>
    <t>Urb san felipe etapa valencia 2 mz 159 villa 20</t>
  </si>
  <si>
    <t>Filtro metalico 30*27</t>
  </si>
  <si>
    <t>DG 780</t>
  </si>
  <si>
    <t>Raul Alcivar</t>
  </si>
  <si>
    <t>0994038994</t>
  </si>
  <si>
    <t>Arrecife mz e 14</t>
  </si>
  <si>
    <t>Lampaar led 81483104</t>
  </si>
  <si>
    <t>Filtro metalico 44*28</t>
  </si>
  <si>
    <t>NC2 90 FUME VR 01</t>
  </si>
  <si>
    <t>Luis Franco</t>
  </si>
  <si>
    <t>2-10-21 whatsaap</t>
  </si>
  <si>
    <t>0996028670</t>
  </si>
  <si>
    <t>gye</t>
  </si>
  <si>
    <t>HLF 924</t>
  </si>
  <si>
    <t>Maria Maldonado</t>
  </si>
  <si>
    <t>0999107547</t>
  </si>
  <si>
    <t>Cinj frente pegado</t>
  </si>
  <si>
    <t>Silvana Paula de Borja</t>
  </si>
  <si>
    <t>0999113206</t>
  </si>
  <si>
    <t>Porton de vigriel mz w villa 12</t>
  </si>
  <si>
    <t>EW 90 5G AI TR</t>
  </si>
  <si>
    <t>Juan Martin Sabathie</t>
  </si>
  <si>
    <t>0989862132</t>
  </si>
  <si>
    <t>Cataluña</t>
  </si>
  <si>
    <t>Portainyector</t>
  </si>
  <si>
    <t>TAPA MICA MW 220M/PMW 220P/18P/MWT(</t>
  </si>
  <si>
    <t>PORTAL+LAMPARA 25W 220V</t>
  </si>
  <si>
    <t>FILTRO DECORATIVO C-710   38*24</t>
  </si>
  <si>
    <t>CONJUNTO VIDRIO - MARCO IRS 943</t>
  </si>
  <si>
    <t>EMBELLECEDOR EF/60</t>
  </si>
  <si>
    <t>CATENARIA EW 90 5G AI AL TR CI BUT E01</t>
  </si>
  <si>
    <t>PUERTA COMPLETA HBE 435 ME 82031500</t>
  </si>
  <si>
    <t>TUBO COND. Q. S/R POS. IQD. E/70</t>
  </si>
  <si>
    <t>PORTA-INYECTOR TRIPLE ANILLO E/70</t>
  </si>
  <si>
    <t>JUNTA EMBOCADURA HL 940</t>
  </si>
  <si>
    <t>RESISTENCIA GRILL 1500W MW 32 BIS VR 03</t>
  </si>
  <si>
    <t>CONJ. MANDOS DGE/NCE/ DJE</t>
  </si>
  <si>
    <t>MAGNETRON 1000W MW-32 BIS</t>
  </si>
  <si>
    <t>FUSIBLE DE ALTA TENSION</t>
  </si>
  <si>
    <t>TAPA QUEM RAPIDO E/70 5G AL TR</t>
  </si>
  <si>
    <t>TAPA QUEM AUXILIAR E/70 5G AL TR</t>
  </si>
  <si>
    <t>TAPA EXTERIOR QUEM T ANILLO E/70 5G AL T</t>
  </si>
  <si>
    <t>TAPA QUE. T. ANILLO E/70 5G AI</t>
  </si>
  <si>
    <t>FILTRO ALUMIN ANODIZADO DT-90 VR0128*34 REEMPLAZA 81484010</t>
  </si>
  <si>
    <t>DISPENSADOR DE JABON UNIVERSAL (40199310)</t>
  </si>
  <si>
    <t>CONJUNTO ELECTRONICO CC 40 INOX 110V</t>
  </si>
  <si>
    <t>CRISTAL CGW LUX 70 5G AI AL TR BUT VR 02</t>
  </si>
  <si>
    <t>BUJIA ENCENDIDO L.500 EF/90*81221116</t>
  </si>
  <si>
    <t>BUJIA DEL QUEMADOR 2ª GEN L=720 mm</t>
  </si>
  <si>
    <t>BUJIA DEL QUEMADOR 2ªGEN L=450 mm</t>
  </si>
  <si>
    <t>SOPORTE CUBRE TUBO INFERIOR ND.1</t>
  </si>
  <si>
    <t>CUBRETUBO SUPERIOR DLH/ DSS /DLV</t>
  </si>
  <si>
    <t>CUBRETUBO INFERIOR DLV</t>
  </si>
  <si>
    <t>Roman Holguin</t>
  </si>
  <si>
    <t>Conmutador 7 pos</t>
  </si>
  <si>
    <t>HL 830 ADVANCE</t>
  </si>
  <si>
    <t>Jose Luis Giler</t>
  </si>
  <si>
    <t>0983821376</t>
  </si>
  <si>
    <t>Los ceibos av leopoldo carrera #316</t>
  </si>
  <si>
    <t>Resistencia G+B  1500 + 1100</t>
  </si>
  <si>
    <t>Norma Garcia</t>
  </si>
  <si>
    <t>0993725305</t>
  </si>
  <si>
    <t>Kennedy norte mz 1011 solar 7</t>
  </si>
  <si>
    <t>CGW LUX 70 5G AI TR</t>
  </si>
  <si>
    <t>Conj vidrio marco IB 6415</t>
  </si>
  <si>
    <t>IB 6415</t>
  </si>
  <si>
    <t>Gabriel Barco</t>
  </si>
  <si>
    <t>0999437771</t>
  </si>
  <si>
    <t>Puerto Santa Ana</t>
  </si>
  <si>
    <t xml:space="preserve">Placa de control </t>
  </si>
  <si>
    <t>Placa inverter</t>
  </si>
  <si>
    <t>Holger Granja Villanueva</t>
  </si>
  <si>
    <t>0999275238</t>
  </si>
  <si>
    <t>Urb las riberas mz l villa 2</t>
  </si>
  <si>
    <t>MC203400026</t>
  </si>
  <si>
    <t>se saco de afuera</t>
  </si>
  <si>
    <t>Carlos Diaz</t>
  </si>
  <si>
    <t>0984755727</t>
  </si>
  <si>
    <t>Isla mocoli isla del rio 104</t>
  </si>
  <si>
    <t>ZP194U00002</t>
  </si>
  <si>
    <t>Termopar TR</t>
  </si>
  <si>
    <t>GZC 96310 XBB</t>
  </si>
  <si>
    <t>TZ17BU11234</t>
  </si>
  <si>
    <t>Conmutador 4 pos</t>
  </si>
  <si>
    <t>TZ194511612</t>
  </si>
  <si>
    <t>Stefania Correa</t>
  </si>
  <si>
    <t>0984931453</t>
  </si>
  <si>
    <t>Urb costa brisa edificio 5 dpto 2 b</t>
  </si>
  <si>
    <t xml:space="preserve">EFX 90.1 5G </t>
  </si>
  <si>
    <t>0994139710</t>
  </si>
  <si>
    <t>Puerto azul mz a3 villa 10</t>
  </si>
  <si>
    <t>MateoFioravanti</t>
  </si>
  <si>
    <t>HLB 830</t>
  </si>
  <si>
    <t>TZ199306270</t>
  </si>
  <si>
    <t>Jessica Solis</t>
  </si>
  <si>
    <t>0988786955</t>
  </si>
  <si>
    <t>Isla mocoli urb barlovento mz 3 villa 10</t>
  </si>
  <si>
    <t>Motor ventilador</t>
  </si>
  <si>
    <t>113430018</t>
  </si>
  <si>
    <t>Jorge Viteri</t>
  </si>
  <si>
    <t>0985408818</t>
  </si>
  <si>
    <t>Mucholote 1 mz 2616 villa 17</t>
  </si>
  <si>
    <t>cobrar a ronald 2 filtro de carbon de los redondos para la deco</t>
  </si>
  <si>
    <t>pag</t>
  </si>
  <si>
    <t>COBRAR A XAVIER DESDE EL 14-10-21 HACIA A TRAS</t>
  </si>
  <si>
    <t>FACTURA 23187</t>
  </si>
  <si>
    <t>PAGADO</t>
  </si>
  <si>
    <t>FACTURA 21365</t>
  </si>
  <si>
    <t>FACTURA 21365NC 680</t>
  </si>
  <si>
    <t>FACTURA 23164</t>
  </si>
  <si>
    <t>COBRAR</t>
  </si>
  <si>
    <t>CREO QUE SI PAGO REVISAR</t>
  </si>
  <si>
    <t>FACTURA 22882</t>
  </si>
  <si>
    <t>NO</t>
  </si>
  <si>
    <t>Alex Beltran</t>
  </si>
  <si>
    <t>TP181A00193</t>
  </si>
  <si>
    <t>ronald</t>
  </si>
  <si>
    <t xml:space="preserve">OK </t>
  </si>
  <si>
    <t>SE SACO DE AFUERA</t>
  </si>
  <si>
    <t>0991076689</t>
  </si>
  <si>
    <t>COBRAR UNA TAPA RAPIDA A LUCAS</t>
  </si>
  <si>
    <t>PAGADO A ROMAN</t>
  </si>
  <si>
    <t>EFX 90 5G AI AI DR LEFT</t>
  </si>
  <si>
    <t>Conj portalamparas</t>
  </si>
  <si>
    <t>TZ18C506615</t>
  </si>
  <si>
    <t>Jose Torres</t>
  </si>
  <si>
    <t>0987221307</t>
  </si>
  <si>
    <t>Tornero del rio</t>
  </si>
  <si>
    <t>roman atendio</t>
  </si>
  <si>
    <t>Conj tocuh control</t>
  </si>
  <si>
    <t>IRS 943</t>
  </si>
  <si>
    <t>Marcos Ronquillo</t>
  </si>
  <si>
    <t>0989950775</t>
  </si>
  <si>
    <t>Bosqus de la costa etapa senderos mz 7 villa 6</t>
  </si>
  <si>
    <t>Margarita de Morales</t>
  </si>
  <si>
    <t>Griferia</t>
  </si>
  <si>
    <t>R1319900</t>
  </si>
  <si>
    <t>Rociador Monomando pro -
 81026066 cod viejo</t>
  </si>
  <si>
    <t>Los parques</t>
  </si>
  <si>
    <t>0994107299</t>
  </si>
  <si>
    <t>C 710</t>
  </si>
  <si>
    <t>Juego junquillo cristal</t>
  </si>
  <si>
    <t>IG 940 1G</t>
  </si>
  <si>
    <t>ZP18C500021</t>
  </si>
  <si>
    <t>0997857916</t>
  </si>
  <si>
    <t>Ueb entre lago lago 2 villa 25</t>
  </si>
  <si>
    <t>SE COBRA EN NOVIEMBRE 2021</t>
  </si>
  <si>
    <t>Enconder ML 822 BIS L</t>
  </si>
  <si>
    <t>TP206R00354</t>
  </si>
  <si>
    <t>Patricia Teran</t>
  </si>
  <si>
    <t>0998629687</t>
  </si>
  <si>
    <t>Maralago villa 6</t>
  </si>
  <si>
    <t>impreso ok no se hizo el pedido en octubre solo se cambio</t>
  </si>
  <si>
    <t>Tapa q. S/rapido</t>
  </si>
  <si>
    <t>Parrilla fundicion cristal gas</t>
  </si>
  <si>
    <t>Embellecedor semirrapido</t>
  </si>
  <si>
    <t>Embellecedor rapido</t>
  </si>
  <si>
    <t>Embellecedor auxiliar</t>
  </si>
  <si>
    <t>Bujia l 450</t>
  </si>
  <si>
    <t>Bujia l 600</t>
  </si>
  <si>
    <t>Bujia l 720</t>
  </si>
  <si>
    <t>CGW LUX 70 5G AI AI</t>
  </si>
  <si>
    <t>Katia Monserrate</t>
  </si>
  <si>
    <t>Xavier Ronald</t>
  </si>
  <si>
    <t>0999924291</t>
  </si>
  <si>
    <t>d43d4</t>
  </si>
  <si>
    <t>ZP201G00020</t>
  </si>
  <si>
    <t>Cobrado en noviembre 2021</t>
  </si>
  <si>
    <t>Programador electronico</t>
  </si>
  <si>
    <t xml:space="preserve">MS 620 BIS </t>
  </si>
  <si>
    <t>TP201Q00563</t>
  </si>
  <si>
    <t>Fusible de alta tension</t>
  </si>
  <si>
    <t>Libia Pico</t>
  </si>
  <si>
    <t>0992350582</t>
  </si>
  <si>
    <t>Punta carnero edificio agua marina mz 4a</t>
  </si>
  <si>
    <t>IMPRIMIR 5-11-21</t>
  </si>
  <si>
    <t>Parrilla de hierro fundido</t>
  </si>
  <si>
    <t>Dispensador de jabon</t>
  </si>
  <si>
    <t>EX 90.1 5G AI DR CI</t>
  </si>
  <si>
    <t>Wendy Alvarado</t>
  </si>
  <si>
    <t>0994485310</t>
  </si>
  <si>
    <t>Zenit R15 2C 1E D 30 V.AUTO+JB+TB+CL</t>
  </si>
  <si>
    <t>Fregadero</t>
  </si>
  <si>
    <t>Conj valvula auto 1c desague cuadrado +1 tapa</t>
  </si>
  <si>
    <t xml:space="preserve">Microondas </t>
  </si>
  <si>
    <t xml:space="preserve">MS 622 BIS </t>
  </si>
  <si>
    <t>urb santorino mz 10 villa 10</t>
  </si>
  <si>
    <t>Puerta acero inox</t>
  </si>
  <si>
    <t>DW8 80 FIM</t>
  </si>
  <si>
    <t>SM18C301166</t>
  </si>
  <si>
    <t>0997523879</t>
  </si>
  <si>
    <t>Bryan Sanchez</t>
  </si>
  <si>
    <t>Santa Elena Las brisas mz 1 villa 1</t>
  </si>
  <si>
    <t>impreso</t>
  </si>
  <si>
    <t>Cristal puerta pegada</t>
  </si>
  <si>
    <t>HSB 645</t>
  </si>
  <si>
    <t>TZ199307013</t>
  </si>
  <si>
    <t>Joan Villon</t>
  </si>
  <si>
    <t>0998073664</t>
  </si>
  <si>
    <t>Belohorizonte mz 4 villa 8</t>
  </si>
  <si>
    <t>Conj vidrio marco IR 9530</t>
  </si>
  <si>
    <t>IR 9530</t>
  </si>
  <si>
    <t>Martha Paula de Calderon</t>
  </si>
  <si>
    <t>0992160063</t>
  </si>
  <si>
    <t>urb rio plata</t>
  </si>
  <si>
    <t>Conj motor</t>
  </si>
  <si>
    <t>TP202606203</t>
  </si>
  <si>
    <t>Fernando Raul Vergara Franco</t>
  </si>
  <si>
    <t>0987749195</t>
  </si>
  <si>
    <t>Porta+lampara</t>
  </si>
  <si>
    <t>HSB 635</t>
  </si>
  <si>
    <t>Nelly Sandoval</t>
  </si>
  <si>
    <t>0999482547</t>
  </si>
  <si>
    <t>sauces 9 mz r22 villa 3</t>
  </si>
  <si>
    <t>GZC 75330 XBB</t>
  </si>
  <si>
    <t>ZP20BN00010</t>
  </si>
  <si>
    <t>Maria Ines Orellana</t>
  </si>
  <si>
    <t>0993214892</t>
  </si>
  <si>
    <t>camnino del rio mz 3 villa 18</t>
  </si>
  <si>
    <t>DPL 1180 ISLA</t>
  </si>
  <si>
    <t>PX205E00002</t>
  </si>
  <si>
    <t>John Jairo Arias Puerta</t>
  </si>
  <si>
    <t>0960573519</t>
  </si>
  <si>
    <t>Ciudad celeste etapa estribor mz 2 villa 37</t>
  </si>
  <si>
    <t>Ana Maria Gomez</t>
  </si>
  <si>
    <t>0999897043</t>
  </si>
  <si>
    <t>Puerto azul mz c4 villa 1</t>
  </si>
  <si>
    <t>CGW LUX 70 5G TR</t>
  </si>
  <si>
    <t>TZ134Q00921</t>
  </si>
  <si>
    <t>0984170019</t>
  </si>
  <si>
    <t>circ alimentacion</t>
  </si>
  <si>
    <t>IRS 843</t>
  </si>
  <si>
    <t>SC15C800772</t>
  </si>
  <si>
    <t>veronica costelo</t>
  </si>
  <si>
    <t>ok octubre</t>
  </si>
  <si>
    <t>vernaza norte mz 4 solar 7</t>
  </si>
  <si>
    <t>Isla mocoli urb garden mz 1 villa 21</t>
  </si>
  <si>
    <t>0984623494</t>
  </si>
  <si>
    <t>Roberto Mejia</t>
  </si>
  <si>
    <t>TP209T00571</t>
  </si>
  <si>
    <t>Ivan Andrade</t>
  </si>
  <si>
    <t>0994490928</t>
  </si>
  <si>
    <t>Belohorizonte mz 55 villa 29</t>
  </si>
  <si>
    <t>8-11-21 ronald y xavier dijieron que ya no</t>
  </si>
  <si>
    <t>no hay 4-11-21</t>
  </si>
  <si>
    <t>Programador</t>
  </si>
  <si>
    <t>TP205500354</t>
  </si>
  <si>
    <t>Paulina Sarmiento</t>
  </si>
  <si>
    <t>0997232439</t>
  </si>
  <si>
    <t>Duran una cuadra antes de la virgen</t>
  </si>
  <si>
    <t>cobrado en noviembre</t>
  </si>
  <si>
    <t>COBRAR EN NOVIEMBRE</t>
  </si>
  <si>
    <t>Embellecedor semirrapido 61604029</t>
  </si>
  <si>
    <t>Embellecedor auxiliar 61604037</t>
  </si>
  <si>
    <t>COBRAR PAGARA A ROMAN</t>
  </si>
  <si>
    <t>Bujia l 600 60904259 o 60904260</t>
  </si>
  <si>
    <t>Bujia l 600 60904269 o 81221020</t>
  </si>
  <si>
    <t>Bujia l 500 81221020</t>
  </si>
  <si>
    <t>COBRAR PAGAR A ROMAN</t>
  </si>
  <si>
    <t>COBRRA</t>
  </si>
  <si>
    <t>Descalsificador</t>
  </si>
  <si>
    <t>Cafetera</t>
  </si>
  <si>
    <t>Pierina Arteaga</t>
  </si>
  <si>
    <t>salinas</t>
  </si>
  <si>
    <t>0988681822</t>
  </si>
  <si>
    <t>cobrar</t>
  </si>
  <si>
    <t>carlaarteaga2014@gmail.com</t>
  </si>
  <si>
    <t>0994250226</t>
  </si>
  <si>
    <t>PAGAR</t>
  </si>
  <si>
    <t>Paulo suarez de mello wong</t>
  </si>
  <si>
    <t>COBRAR NOVIEMBRE</t>
  </si>
  <si>
    <t>HLF 924 G VR 01</t>
  </si>
  <si>
    <t>TZ211L41814</t>
  </si>
  <si>
    <t>no hay 9-11-21</t>
  </si>
  <si>
    <t>Parrilla 18/20</t>
  </si>
  <si>
    <t xml:space="preserve">ML 820 BIS </t>
  </si>
  <si>
    <t>TP213C01385</t>
  </si>
  <si>
    <t>Adriana Iturralde</t>
  </si>
  <si>
    <t>0994877842</t>
  </si>
  <si>
    <t>urb riu dpto 401 b</t>
  </si>
  <si>
    <t>Pata de apoyo parrilla</t>
  </si>
  <si>
    <t>GZC 75330</t>
  </si>
  <si>
    <t>ZP20BN00021</t>
  </si>
  <si>
    <t>Juan Bernardo Navas</t>
  </si>
  <si>
    <t>0999412597</t>
  </si>
  <si>
    <t>Isla mocoli etapa pacifica mz i 16</t>
  </si>
  <si>
    <t>cobrado nov 2021 fue roman</t>
  </si>
  <si>
    <t>enviar el pedido</t>
  </si>
  <si>
    <t>enviar pedido</t>
  </si>
  <si>
    <t>se despacho por el 21</t>
  </si>
  <si>
    <t>Bujia  81214250</t>
  </si>
  <si>
    <t>DM 90 VR 03</t>
  </si>
  <si>
    <t>Emma Morales</t>
  </si>
  <si>
    <t>0994877190</t>
  </si>
  <si>
    <t>Samborondon urb la finca</t>
  </si>
  <si>
    <t>Puerta completa  82032001</t>
  </si>
  <si>
    <t>Puerta izquierda refrigerador</t>
  </si>
  <si>
    <t>RFD 77820</t>
  </si>
  <si>
    <t>011343001600MC214V00092</t>
  </si>
  <si>
    <t>Puerta derecha refrigerador</t>
  </si>
  <si>
    <t xml:space="preserve">Lidia Anchundia </t>
  </si>
  <si>
    <t>0993500453</t>
  </si>
  <si>
    <t>Urb bellavista mz 57 villa 4</t>
  </si>
  <si>
    <t>Mando grifo gas grill</t>
  </si>
  <si>
    <t>0520006277</t>
  </si>
  <si>
    <t>Jorge Cabrera</t>
  </si>
  <si>
    <t>0994802097</t>
  </si>
  <si>
    <t>Puerto azul zm mh villa 5</t>
  </si>
  <si>
    <t>IR 6030</t>
  </si>
  <si>
    <t>Jose Parreño</t>
  </si>
  <si>
    <t>0988361208</t>
  </si>
  <si>
    <t>Hotel River Garden piso 12 dpto 1201</t>
  </si>
  <si>
    <t>Jose Lopez Torres</t>
  </si>
  <si>
    <t xml:space="preserve">Tornero del rio solar 9 </t>
  </si>
  <si>
    <t>tarjeta vienra para luis</t>
  </si>
  <si>
    <t xml:space="preserve">EFX 90 5G </t>
  </si>
  <si>
    <t>Henry Moran</t>
  </si>
  <si>
    <t>0980394094</t>
  </si>
  <si>
    <t>Urb madeira mz 11 solar 15</t>
  </si>
  <si>
    <t>Filtro metalico 32*26 81471061</t>
  </si>
  <si>
    <t>Placa luz 40*6 81460013</t>
  </si>
  <si>
    <t>Conj modulo de induccion 4i 60803254</t>
  </si>
  <si>
    <t>DESPACHADO 16-11-21</t>
  </si>
  <si>
    <t>Bujia 81214250</t>
  </si>
  <si>
    <t>Conj fabircador de hielo</t>
  </si>
  <si>
    <t>RLF 74920</t>
  </si>
  <si>
    <t>Power PCB</t>
  </si>
  <si>
    <t>Refrigerador</t>
  </si>
  <si>
    <t>no hay 16-11-21</t>
  </si>
  <si>
    <t>YC510.03.01.01  Vinera</t>
  </si>
  <si>
    <t>RV 51C</t>
  </si>
  <si>
    <t>HE 535</t>
  </si>
  <si>
    <t>ciudad celeste etapa cristalina</t>
  </si>
  <si>
    <t>Filtro metalico</t>
  </si>
  <si>
    <t>Conj asa baqueta+ tornillo olla open</t>
  </si>
  <si>
    <t>Junta gomez labial olla open control</t>
  </si>
  <si>
    <t>Conj indicador rojo control olla presion</t>
  </si>
  <si>
    <t>Mando gas negro</t>
  </si>
  <si>
    <t>Magnetron 1000w</t>
  </si>
  <si>
    <t>Julio Alcoser</t>
  </si>
  <si>
    <t>Puerta superior congelador</t>
  </si>
  <si>
    <t>Lidia Anchundia</t>
  </si>
  <si>
    <t>SACAR DE AQUÍ Y COBRAR 10 DOLARES A LUCAS POR LA BANDEJA DE CUBITOS DE HIELO</t>
  </si>
  <si>
    <t xml:space="preserve">motor foto whtasaap  19-11-21 va en el fabricador de hielo, es para otro cliente, Lucas pedir para venta y pasar proforma </t>
  </si>
  <si>
    <t>Aireador MZ</t>
  </si>
  <si>
    <t>MZ COMRO</t>
  </si>
  <si>
    <t>Lucrecia gallegos</t>
  </si>
  <si>
    <t>0991556805</t>
  </si>
  <si>
    <t>bellavista mz 66 villa 2</t>
  </si>
  <si>
    <t>R899070</t>
  </si>
  <si>
    <t>AIREADOR ROSCA MACHO M16X1</t>
  </si>
  <si>
    <t>se la vendio a marco castelo 0981546892 IB 6040 SE LA CAMBIO EL 20-11-21</t>
  </si>
  <si>
    <t>TZ192812976</t>
  </si>
  <si>
    <t>Paola Barek</t>
  </si>
  <si>
    <t>0967556034</t>
  </si>
  <si>
    <t>Isla mocoli urb pacifica villa c11</t>
  </si>
  <si>
    <t>TZ213D18037</t>
  </si>
  <si>
    <t>Terranostra tarragona mz 1720 villa 16</t>
  </si>
  <si>
    <t>0997387861</t>
  </si>
  <si>
    <t>Mauro Nieto</t>
  </si>
  <si>
    <t>Cristal GZC 95320 XBB</t>
  </si>
  <si>
    <t>GZC 95320 XBB</t>
  </si>
  <si>
    <t>Jose Montoya Carrasco</t>
  </si>
  <si>
    <t>0989595088</t>
  </si>
  <si>
    <t>Urb bonaterra mz 8 villa 27</t>
  </si>
  <si>
    <t>Conj mandos pulsador rec</t>
  </si>
  <si>
    <t>DBB 90</t>
  </si>
  <si>
    <t>Luis Lucas</t>
  </si>
  <si>
    <t>COBRAR DICIEMBRE</t>
  </si>
  <si>
    <t>Ana Maria Andrade</t>
  </si>
  <si>
    <t>0994456155</t>
  </si>
  <si>
    <t>Kennedy norte</t>
  </si>
  <si>
    <t>Bolivar Gomez</t>
  </si>
  <si>
    <t>Junta soporte quemador</t>
  </si>
  <si>
    <t>0999281545</t>
  </si>
  <si>
    <t>Aireador rosca macho M16X1</t>
  </si>
  <si>
    <t>Motor bandeja fabricador de hielo</t>
  </si>
  <si>
    <t xml:space="preserve">CG LUX 70 5G </t>
  </si>
  <si>
    <t>R1036200</t>
  </si>
  <si>
    <t>MT EXTRAIBLE</t>
  </si>
  <si>
    <t>Daniel Solorzano</t>
  </si>
  <si>
    <t>0969118361</t>
  </si>
  <si>
    <t>Tubo flexible</t>
  </si>
  <si>
    <t>Urb puerto seymour mz 814 villa 10</t>
  </si>
  <si>
    <t>Mando gas tk03 61004114</t>
  </si>
  <si>
    <t>DESPACHARON LOS NEGROS</t>
  </si>
  <si>
    <t>ERAN 3 SOLO HAY 1</t>
  </si>
  <si>
    <t>Mando gas metalizado</t>
  </si>
  <si>
    <t>embellecedor rapido</t>
  </si>
  <si>
    <t>YA NO SE LE DESPACHO LO DEMAS EL 23-11-21</t>
  </si>
  <si>
    <t>ANTHONY LO SACO</t>
  </si>
  <si>
    <t>Cuerpo interior puerta+ cristal interior</t>
  </si>
  <si>
    <t>MW 32 BIT</t>
  </si>
  <si>
    <t>Carolina Vauer</t>
  </si>
  <si>
    <t>0959220353</t>
  </si>
  <si>
    <t>Entre lagos mz g villa 30</t>
  </si>
  <si>
    <t>MWL 32 VIS VR 01</t>
  </si>
  <si>
    <t>TP159100149</t>
  </si>
  <si>
    <t>0998824465</t>
  </si>
  <si>
    <t>Isla mocoli urb la ensenada mz d villa 14</t>
  </si>
  <si>
    <t>Paul Iturralde</t>
  </si>
  <si>
    <t>Puerta frontal</t>
  </si>
  <si>
    <t>41598031</t>
  </si>
  <si>
    <t>roman</t>
  </si>
  <si>
    <t>0999854214</t>
  </si>
  <si>
    <t xml:space="preserve">Horno </t>
  </si>
  <si>
    <t>Blocking door / Bloqueador puerta</t>
  </si>
  <si>
    <t>STEAKMASTER</t>
  </si>
  <si>
    <t>TZ202J19348</t>
  </si>
  <si>
    <t>Jesus Navas</t>
  </si>
  <si>
    <t>Isla mocoli etapa pacifica mz 1 villa 16</t>
  </si>
  <si>
    <t>C 7310</t>
  </si>
  <si>
    <t>Gloria Villavicencio</t>
  </si>
  <si>
    <t>0999639572</t>
  </si>
  <si>
    <t>Puerto azul mz b7 villa 14-1</t>
  </si>
  <si>
    <t>Conj mando 4 velocidades</t>
  </si>
  <si>
    <t>Ciudad celeste etapa estribor mz 13 villa 2</t>
  </si>
  <si>
    <t>cocina</t>
  </si>
  <si>
    <t>SC15CB00988</t>
  </si>
  <si>
    <t>Bujia l 300</t>
  </si>
  <si>
    <t>Bujia l 700</t>
  </si>
  <si>
    <t>Bujia l 500</t>
  </si>
  <si>
    <t>Cristal vitroceramico</t>
  </si>
  <si>
    <t>Inyector 1,17x</t>
  </si>
  <si>
    <t>Inyector 0,75x</t>
  </si>
  <si>
    <t>0991508061</t>
  </si>
  <si>
    <t>Via al puerto</t>
  </si>
  <si>
    <t>antiguo de xavier</t>
  </si>
  <si>
    <t xml:space="preserve">CGW LUX 90 5G AI AI </t>
  </si>
  <si>
    <t>Julio Garcia</t>
  </si>
  <si>
    <t>NARCISA SALAS PREGUNTAS A EDDY SI TIENE O SE PIDE</t>
  </si>
  <si>
    <t>ACEPTO EL 26-11-21</t>
  </si>
  <si>
    <t>Iman DLV 985</t>
  </si>
  <si>
    <t>DVT 98660 TRL</t>
  </si>
  <si>
    <t>sukasa Village Sr Mackliffe</t>
  </si>
  <si>
    <t>0961693759</t>
  </si>
  <si>
    <t>Sukasa village</t>
  </si>
  <si>
    <t>COBRAR DICIEMBE</t>
  </si>
  <si>
    <t>factura  23747</t>
  </si>
  <si>
    <t>COBRAR A EDDY 2,52</t>
  </si>
  <si>
    <t>COBRARA EDDY</t>
  </si>
  <si>
    <t>COBRAR LUCAS</t>
  </si>
  <si>
    <t>factura 23595</t>
  </si>
  <si>
    <t>SOLO 1</t>
  </si>
  <si>
    <t>NO FACTURO MARCIA</t>
  </si>
  <si>
    <t>FACTURA 23461</t>
  </si>
  <si>
    <t>FACTURA 24361</t>
  </si>
  <si>
    <t>ROMAN</t>
  </si>
  <si>
    <t>FACTURA 23739</t>
  </si>
  <si>
    <t>BOLIVAR PAGADO</t>
  </si>
  <si>
    <t>Conjunto modulo de induccion</t>
  </si>
  <si>
    <t>Para cocina de ponce</t>
  </si>
  <si>
    <t>Quito</t>
  </si>
  <si>
    <t>HA 820</t>
  </si>
  <si>
    <t>Walter Cordova</t>
  </si>
  <si>
    <t>Portofino mz 213 villa 10</t>
  </si>
  <si>
    <t>0991979950</t>
  </si>
  <si>
    <t>Generador</t>
  </si>
  <si>
    <t>JZC 96342 ABB</t>
  </si>
  <si>
    <t>ZP204Q00010</t>
  </si>
  <si>
    <t>Edmundo Palma</t>
  </si>
  <si>
    <t>0985851596</t>
  </si>
  <si>
    <t>Metropolis 2 etapa 2e mz 1367 villa 8</t>
  </si>
  <si>
    <t>Inductor 145mm 1200/1660</t>
  </si>
  <si>
    <t>ZP179M00001</t>
  </si>
  <si>
    <t>Inductor 210 1500/2000</t>
  </si>
  <si>
    <t>Carlos Medina Caceres</t>
  </si>
  <si>
    <t>0981093402 - 045054487</t>
  </si>
  <si>
    <t>Isla mocoli lisola solar 13</t>
  </si>
  <si>
    <t>Corona</t>
  </si>
  <si>
    <t>bujia</t>
  </si>
  <si>
    <t>Bujia ultra rapida</t>
  </si>
  <si>
    <t>FS2R965GX</t>
  </si>
  <si>
    <t>David Cardenas</t>
  </si>
  <si>
    <t>0994955120</t>
  </si>
  <si>
    <t>Cdla simon bolivar mz 2 villa 24</t>
  </si>
  <si>
    <t>DSH 785</t>
  </si>
  <si>
    <t>Conj mando 4 teclas</t>
  </si>
  <si>
    <t>Mirian Diaz</t>
  </si>
  <si>
    <t>0987224911</t>
  </si>
  <si>
    <t>cidad celeste la brisa mz 9 villa 17</t>
  </si>
  <si>
    <t>HL 940</t>
  </si>
  <si>
    <t>Teresa Dueñas</t>
  </si>
  <si>
    <t>0999743278</t>
  </si>
  <si>
    <t>Puerto azul mz d4 solar 32</t>
  </si>
  <si>
    <t>Reloj 83140642</t>
  </si>
  <si>
    <t>Termostato 83140209 SIRVE</t>
  </si>
  <si>
    <t>Miguel Macias</t>
  </si>
  <si>
    <t>0997793822</t>
  </si>
  <si>
    <t>Mapasingue oeste mz 1202 solar 10</t>
  </si>
  <si>
    <t>DLH 982 T VR 01</t>
  </si>
  <si>
    <t>0991353987</t>
  </si>
  <si>
    <t>Jose Perez</t>
  </si>
  <si>
    <t>Cubretubo inferior</t>
  </si>
  <si>
    <t>Torre baro mz 3092 villa 17</t>
  </si>
  <si>
    <t>Conj valvula automatica</t>
  </si>
  <si>
    <t>Narcisa Salas</t>
  </si>
  <si>
    <t>0992011864</t>
  </si>
  <si>
    <t>Camino del rio mz 4 villa 10</t>
  </si>
  <si>
    <t>HGS 750</t>
  </si>
  <si>
    <t>Ricardo Balda</t>
  </si>
  <si>
    <t>0997315311</t>
  </si>
  <si>
    <t>La puntilla av principal 304</t>
  </si>
  <si>
    <t>PAGADO 1-12-21</t>
  </si>
  <si>
    <t>ZP211V00026</t>
  </si>
  <si>
    <t>Eduardo Espinoza</t>
  </si>
  <si>
    <t>0994523029</t>
  </si>
  <si>
    <t>Plaza real mz k villa 24</t>
  </si>
  <si>
    <t>distribuidor detergente</t>
  </si>
  <si>
    <t>DW8 80 FIM 1</t>
  </si>
  <si>
    <t>SM156F00287</t>
  </si>
  <si>
    <t>Kywi batan</t>
  </si>
  <si>
    <t>0990245004</t>
  </si>
  <si>
    <t>Batan</t>
  </si>
  <si>
    <t>Parrilla reforzada</t>
  </si>
  <si>
    <t>HLD 890 VR 02</t>
  </si>
  <si>
    <t>TZ20CF09670</t>
  </si>
  <si>
    <t>Badith Ponce</t>
  </si>
  <si>
    <t>0997568617</t>
  </si>
  <si>
    <t>Villa del bosque etapa 3 mz 2738 villa 8</t>
  </si>
  <si>
    <t>Puerta completa</t>
  </si>
  <si>
    <t>0981417474</t>
  </si>
  <si>
    <t>Puerto azul mz e10 solar 16-17</t>
  </si>
  <si>
    <t>Conj valvula auto q 1/2c y 2c c/s/reb desague</t>
  </si>
  <si>
    <t>Caminos del Río Mz 4 Villa 10 sra Narcisa salas</t>
  </si>
  <si>
    <t>EX 90 5G TR</t>
  </si>
  <si>
    <t>0993177171</t>
  </si>
  <si>
    <t>Jenny Jara</t>
  </si>
  <si>
    <t>Urb porton de las lomas mz 32 villa 31</t>
  </si>
  <si>
    <t>PAGADO 2-12-21</t>
  </si>
  <si>
    <t>R809315</t>
  </si>
  <si>
    <t>Kit junta caño</t>
  </si>
  <si>
    <t>0993481874</t>
  </si>
  <si>
    <t>eddy</t>
  </si>
  <si>
    <t>Mucholote 2 Salamanca mz 3098 villa 15</t>
  </si>
  <si>
    <t>R802725</t>
  </si>
  <si>
    <t>Cartucho 25mm</t>
  </si>
  <si>
    <t>Ciudad celeste la delfina</t>
  </si>
  <si>
    <t>Rolando Vila</t>
  </si>
  <si>
    <t>0999002103</t>
  </si>
  <si>
    <t>Bujia T.C 81214004</t>
  </si>
  <si>
    <t>COBRAR EN DICIEMBRE</t>
  </si>
  <si>
    <t>TP209P00706</t>
  </si>
  <si>
    <t>Xavier Lara</t>
  </si>
  <si>
    <t>0989757527</t>
  </si>
  <si>
    <t>Terranostra etapa pedrables mz 1654 villa 16</t>
  </si>
  <si>
    <t>Antonia Pazmiño</t>
  </si>
  <si>
    <t>R802155</t>
  </si>
  <si>
    <t>Cartucho distribuidor 40mm</t>
  </si>
  <si>
    <t>0985107076</t>
  </si>
  <si>
    <t>Lupe Apolo</t>
  </si>
  <si>
    <t>Urdenor ll</t>
  </si>
  <si>
    <t>0985487647</t>
  </si>
  <si>
    <t>Jose Loor</t>
  </si>
  <si>
    <t xml:space="preserve">San isidro </t>
  </si>
  <si>
    <t>Zapec Nathalia Buchelli</t>
  </si>
  <si>
    <t>Aquamarina mz 169a</t>
  </si>
  <si>
    <t>Valvula cestilla 3 1/2</t>
  </si>
  <si>
    <t>Stalin Cevallos</t>
  </si>
  <si>
    <t>0981707777</t>
  </si>
  <si>
    <t>horno</t>
  </si>
  <si>
    <t>imprso de nuevo 6-12-21</t>
  </si>
  <si>
    <t>Termostato 83140209</t>
  </si>
  <si>
    <t>CGW LUX 70 TR</t>
  </si>
  <si>
    <t>NO HAY 7-12-21</t>
  </si>
  <si>
    <t>IG 620 2G AI AI</t>
  </si>
  <si>
    <t>ZP195S00006</t>
  </si>
  <si>
    <t>Luis Serrano Figueroa</t>
  </si>
  <si>
    <t>0981171169</t>
  </si>
  <si>
    <t>Villa club etapa aura mz b villa 20</t>
  </si>
  <si>
    <t>DW8 57 FIM D</t>
  </si>
  <si>
    <t>MD192L21718</t>
  </si>
  <si>
    <t>Meinlshmied Went Volker</t>
  </si>
  <si>
    <t>0979825784</t>
  </si>
  <si>
    <t>Isla mocoli golf club casa 136</t>
  </si>
  <si>
    <t>Darwin Pachay</t>
  </si>
  <si>
    <t>Reloj TC</t>
  </si>
  <si>
    <t>TZ17C400883</t>
  </si>
  <si>
    <t>Termostato ceramico</t>
  </si>
  <si>
    <t>Roxana Plaza</t>
  </si>
  <si>
    <t>0983713640</t>
  </si>
  <si>
    <t>Villa club etapa magna mz 10 villa 15</t>
  </si>
  <si>
    <t>Conj modulo de induccion 4i</t>
  </si>
  <si>
    <t>IBC 64000 TTC</t>
  </si>
  <si>
    <t>ZP21R00035</t>
  </si>
  <si>
    <t>0999365296</t>
  </si>
  <si>
    <t>Puerto santa ana edifi bellini local santo bar</t>
  </si>
  <si>
    <t>ZP209E00019</t>
  </si>
  <si>
    <t>Dixon del Valle</t>
  </si>
  <si>
    <t>0999360366</t>
  </si>
  <si>
    <t>Villa bonita mz 12 villa 9</t>
  </si>
  <si>
    <t>Puerta montada</t>
  </si>
  <si>
    <t>HA 830</t>
  </si>
  <si>
    <t>Diana Yulee</t>
  </si>
  <si>
    <t>0999427474</t>
  </si>
  <si>
    <t>Colinas de los ceibos</t>
  </si>
  <si>
    <t>CG LUX 70 5G</t>
  </si>
  <si>
    <t>Kennedy vieja mz h 517 septima peatonal</t>
  </si>
  <si>
    <t>0984916554</t>
  </si>
  <si>
    <t>Dolores de Moreno</t>
  </si>
  <si>
    <t>Tornillo enjaulado</t>
  </si>
  <si>
    <t>HLB 8416</t>
  </si>
  <si>
    <t>TZ217504235</t>
  </si>
  <si>
    <t>Tuerca sujeccion</t>
  </si>
  <si>
    <t>Jimmy Guevara</t>
  </si>
  <si>
    <t>098285431</t>
  </si>
  <si>
    <t>Urb la perla mz 26 villa 8</t>
  </si>
  <si>
    <t>IMPRIMIR</t>
  </si>
  <si>
    <t>Soporte ceramico</t>
  </si>
  <si>
    <t>Tapa mica</t>
  </si>
  <si>
    <t>NO HAY 9-12-21</t>
  </si>
  <si>
    <t>SE HIZO ESCRITO NO DESEA REPARACION</t>
  </si>
  <si>
    <t>HLF 824 G VR 01</t>
  </si>
  <si>
    <t>TZ19BS22267</t>
  </si>
  <si>
    <t>Vicenta Erazo</t>
  </si>
  <si>
    <t>0996286442</t>
  </si>
  <si>
    <t>Kennedy norte mz 603 villa 9</t>
  </si>
  <si>
    <t>TZ181G13296</t>
  </si>
  <si>
    <t>Cristal puerta</t>
  </si>
  <si>
    <t>Fanny de Martinez</t>
  </si>
  <si>
    <t>0995053483</t>
  </si>
  <si>
    <t>Ciudad celeste la arboleda mz 8 villa 11</t>
  </si>
  <si>
    <t>Catenaria GZC 95320</t>
  </si>
  <si>
    <t>ZP202L00014</t>
  </si>
  <si>
    <t>Gina Fernandez</t>
  </si>
  <si>
    <t>0979645361</t>
  </si>
  <si>
    <t>Isla mocoli urb pacifica mz f villa 4</t>
  </si>
  <si>
    <t>003-010-000024199</t>
  </si>
  <si>
    <t>Cartucho mz extraible</t>
  </si>
  <si>
    <t>INX 915</t>
  </si>
  <si>
    <t>Circ de potenica</t>
  </si>
  <si>
    <t>ZP201G00048</t>
  </si>
  <si>
    <t>Mayra Mendoza Frias</t>
  </si>
  <si>
    <t>0997548003</t>
  </si>
  <si>
    <t>Urb peninsula mz f villa 5</t>
  </si>
  <si>
    <t>Clema conexiones</t>
  </si>
  <si>
    <t>Cojinte caño cuadradro</t>
  </si>
  <si>
    <t>Junta torica</t>
  </si>
  <si>
    <t>MZ CORMO</t>
  </si>
  <si>
    <t>Arrecife mocoli mz h villa 1</t>
  </si>
  <si>
    <t>0969929861</t>
  </si>
  <si>
    <t>COBRADOR DICIEMBRE</t>
  </si>
  <si>
    <t>COBRADO DICIEMBRE</t>
  </si>
  <si>
    <t>GBC 75030</t>
  </si>
  <si>
    <t>ZP211V00047</t>
  </si>
  <si>
    <t>0996425846</t>
  </si>
  <si>
    <t>Villa club etapa floral mz 2 villa 2</t>
  </si>
  <si>
    <t>Blanca Funes</t>
  </si>
  <si>
    <t>Placa electronica display</t>
  </si>
  <si>
    <t>Ciudad celeste etapa dorada mz 10 villa 21</t>
  </si>
  <si>
    <t>0999487779</t>
  </si>
  <si>
    <t>Oscar Ugarte</t>
  </si>
  <si>
    <t>Barrio del Centenario, Dolores Sucre 901 y calle</t>
  </si>
  <si>
    <t>Aurelio Carrera Calvo Susana Mite</t>
  </si>
  <si>
    <t>0988314156</t>
  </si>
  <si>
    <t>HI 535</t>
  </si>
  <si>
    <t>Conj modulo de induccion</t>
  </si>
  <si>
    <t>IB 6040</t>
  </si>
  <si>
    <t>SC151E18111</t>
  </si>
  <si>
    <t>Gabriel Villamar</t>
  </si>
  <si>
    <t>0994124517</t>
  </si>
  <si>
    <t>Terranostra etapa ramblas mz 2163 villa 2</t>
  </si>
  <si>
    <t>Repartidor</t>
  </si>
  <si>
    <t>Meinlsmiclt Went Volker</t>
  </si>
  <si>
    <t>Isla mocoli golf club casa #136</t>
  </si>
  <si>
    <t>Minutero 120mm</t>
  </si>
  <si>
    <t>Mahena Ramos</t>
  </si>
  <si>
    <t>0990690480</t>
  </si>
  <si>
    <t>Urb boreal villa 19</t>
  </si>
  <si>
    <t>0982829423</t>
  </si>
  <si>
    <t>Arrecife mz d villa 3</t>
  </si>
  <si>
    <t>Nadia Aleman</t>
  </si>
  <si>
    <t>EP 60 4G AI CI BUT</t>
  </si>
  <si>
    <t>ZP201G00128</t>
  </si>
  <si>
    <t>Alcy Muñoz</t>
  </si>
  <si>
    <t>0997168981</t>
  </si>
  <si>
    <t>Colinas del sol mz 2015 villa 3</t>
  </si>
  <si>
    <t>ok repetido 9-12-21</t>
  </si>
  <si>
    <t>COBRAR ENERO</t>
  </si>
  <si>
    <t>COBRADO</t>
  </si>
  <si>
    <t>Motor tangencial</t>
  </si>
  <si>
    <t>Leticia Paca</t>
  </si>
  <si>
    <t>0997199479</t>
  </si>
  <si>
    <t>El cortijo calle segunda villa 99</t>
  </si>
  <si>
    <t>HK 700</t>
  </si>
  <si>
    <t>ok</t>
  </si>
  <si>
    <t>0963744298</t>
  </si>
  <si>
    <t>Michael Andrade</t>
  </si>
  <si>
    <t>Urb rio lindo</t>
  </si>
  <si>
    <t>HS 635</t>
  </si>
  <si>
    <t>Conmutador 10 pos</t>
  </si>
  <si>
    <t>Elsa Garcia</t>
  </si>
  <si>
    <t>desde el 14-12-21</t>
  </si>
  <si>
    <t>FS 29615 IE</t>
  </si>
  <si>
    <t>3618084883</t>
  </si>
  <si>
    <t>Vivian Muñoz</t>
  </si>
  <si>
    <t>0997179243</t>
  </si>
  <si>
    <t>Ceibos olivos 1 villa 103</t>
  </si>
  <si>
    <t>VER QUE PASO CON JENNY JARA TERMOSTATO</t>
  </si>
  <si>
    <t>RONALD</t>
  </si>
  <si>
    <t>MIR 6030</t>
  </si>
  <si>
    <t>Conj vidrio marco</t>
  </si>
  <si>
    <t>Denisse Calderon</t>
  </si>
  <si>
    <t>0967696047</t>
  </si>
  <si>
    <t>Buena visat local chocobee</t>
  </si>
  <si>
    <t>Mariana Patiño</t>
  </si>
  <si>
    <t>0980243213</t>
  </si>
  <si>
    <t>Calle 39 y vacas galindo 6818</t>
  </si>
  <si>
    <t>pagado 16-12-21</t>
  </si>
  <si>
    <t>LO CAMBIO ROMAN</t>
  </si>
  <si>
    <t>COBRAR EN ENERO 2021</t>
  </si>
  <si>
    <t>Puerta montada 82022533</t>
  </si>
  <si>
    <t>PCB fuente+cableado</t>
  </si>
  <si>
    <t>HLB 860 SS</t>
  </si>
  <si>
    <t>TZ186D15833</t>
  </si>
  <si>
    <t>TFT +Touch</t>
  </si>
  <si>
    <t>Fernanda Safadi</t>
  </si>
  <si>
    <t>0998824006</t>
  </si>
  <si>
    <t>Acuarela del rio zm 173 villa 11</t>
  </si>
  <si>
    <t>TP201Q00558</t>
  </si>
  <si>
    <t>Marco Solano</t>
  </si>
  <si>
    <t>0983890932</t>
  </si>
  <si>
    <t>Malaga dos mz 33 villa 5</t>
  </si>
  <si>
    <t>Distribuidor detergente</t>
  </si>
  <si>
    <t>SM154H00258</t>
  </si>
  <si>
    <t>Kywi Garzota</t>
  </si>
  <si>
    <t>0992349971</t>
  </si>
  <si>
    <t>Garzota</t>
  </si>
  <si>
    <t>HML 840</t>
  </si>
  <si>
    <t>Urb la joya etapa peninsula mz 15 villa 11</t>
  </si>
  <si>
    <t>0985109371</t>
  </si>
  <si>
    <t>Maribel Figueroa</t>
  </si>
  <si>
    <t xml:space="preserve">Puntilla calle segunda oeste 503 </t>
  </si>
  <si>
    <t>0991839295</t>
  </si>
  <si>
    <t>Maria Seminario</t>
  </si>
  <si>
    <t>COBRADO ENERO 2021</t>
  </si>
  <si>
    <t>TZ19BS22261</t>
  </si>
  <si>
    <t>Jorge Guillermo Suarez</t>
  </si>
  <si>
    <t>0969346694</t>
  </si>
  <si>
    <t>Urb el rio mz 1 villa 79</t>
  </si>
  <si>
    <t>Impreso</t>
  </si>
  <si>
    <t>Bujia TC</t>
  </si>
  <si>
    <t>EFX 90.1 5G AI AI DR</t>
  </si>
  <si>
    <t>ZP19AT00016</t>
  </si>
  <si>
    <t xml:space="preserve">Mando EFX </t>
  </si>
  <si>
    <t>Maggy Segale</t>
  </si>
  <si>
    <t>0999428605 - 0984717263</t>
  </si>
  <si>
    <t>Ceibos calle segunda 126 y calle 15</t>
  </si>
  <si>
    <t>Circ de potencia</t>
  </si>
  <si>
    <t>0985965750</t>
  </si>
  <si>
    <t>Puerto azul mz b7 villa 17b</t>
  </si>
  <si>
    <t>Napoleon Veintimilla</t>
  </si>
  <si>
    <t>FS2R965 GX</t>
  </si>
  <si>
    <t>Cristal interio puerta</t>
  </si>
  <si>
    <t>Cdla Simon Bolivar mz 2 vilal 24</t>
  </si>
  <si>
    <t>Guia cromada</t>
  </si>
  <si>
    <t>Parrilla cromada</t>
  </si>
  <si>
    <t>Jenny Veloz</t>
  </si>
  <si>
    <t>Milan etapa turin mz 9 villa 17</t>
  </si>
  <si>
    <t>0995779970</t>
  </si>
  <si>
    <t>Generador 5 salidas</t>
  </si>
  <si>
    <t>Tapa ext. Tripleanillo</t>
  </si>
  <si>
    <t>Tapa int. Tripleanillo</t>
  </si>
  <si>
    <t>Maria Eugenia Lombeida</t>
  </si>
  <si>
    <t>Milagro</t>
  </si>
  <si>
    <t>0997106371</t>
  </si>
  <si>
    <t>Catenaria cg</t>
  </si>
  <si>
    <t>Generador 6 salidas</t>
  </si>
  <si>
    <t>Grifo corona</t>
  </si>
  <si>
    <t>Fanny Freire</t>
  </si>
  <si>
    <t>San Felipe 165-19 conj valencia 1</t>
  </si>
  <si>
    <t>0997147704</t>
  </si>
  <si>
    <t>Ducto inferior</t>
  </si>
  <si>
    <t>ZP212M00016</t>
  </si>
  <si>
    <t>Omar Espinoza</t>
  </si>
  <si>
    <t>0999854307</t>
  </si>
  <si>
    <t>Entre lagos mz a villa 1</t>
  </si>
  <si>
    <t>Resistencia</t>
  </si>
  <si>
    <t>Quemador larg</t>
  </si>
  <si>
    <t>JULIO</t>
  </si>
  <si>
    <t>Parrilla izq</t>
  </si>
  <si>
    <t>Parrilla der</t>
  </si>
  <si>
    <t>Soporte quemador</t>
  </si>
  <si>
    <t>Termostato seguridad</t>
  </si>
  <si>
    <t>TZ202L21236</t>
  </si>
  <si>
    <t>Omar Ponce</t>
  </si>
  <si>
    <t>0992261998</t>
  </si>
  <si>
    <t>Duran Urb ventura mz b villa 3</t>
  </si>
  <si>
    <t>Conj molinillo</t>
  </si>
  <si>
    <t>CML 45</t>
  </si>
  <si>
    <t>272076AP13072480099</t>
  </si>
  <si>
    <t>Jeovani Ruilova</t>
  </si>
  <si>
    <t>0993853835</t>
  </si>
  <si>
    <t>Alta gracia mz 5  villa 6</t>
  </si>
  <si>
    <t>ZP193N0009</t>
  </si>
  <si>
    <t>Vicor Andrade</t>
  </si>
  <si>
    <t>0981264152</t>
  </si>
  <si>
    <t>Villa club etapa magna mz 2 villa 5</t>
  </si>
  <si>
    <t>Ens. Arnes c/assembly</t>
  </si>
  <si>
    <t>FSGG 8660 SRX</t>
  </si>
  <si>
    <t>K0211N00120</t>
  </si>
  <si>
    <t>Mayra Ayovi</t>
  </si>
  <si>
    <t>0959854854</t>
  </si>
  <si>
    <t>Ceibos norte cdla los parque de los ceibos mz 121 villa 3</t>
  </si>
  <si>
    <t>factura 24196</t>
  </si>
  <si>
    <t>AGO UN CHEQUE</t>
  </si>
  <si>
    <t>FACTURA 24199</t>
  </si>
  <si>
    <t>NOTA CREDITO DESCONTAR ESTO EN DIC2</t>
  </si>
  <si>
    <t>NO SE HA COBRADO A EDDY</t>
  </si>
  <si>
    <t>COBRADO DIC1</t>
  </si>
  <si>
    <t>COBRADO A EDDY FALTA PAGARA  A TEKA</t>
  </si>
  <si>
    <t>PAGARA  TEKA COBRADO A TEDDY</t>
  </si>
  <si>
    <t>SE HIZO NOTA DE CREDITO NO SE COBRO A EDDY</t>
  </si>
  <si>
    <t>pago 60</t>
  </si>
  <si>
    <t>ronald 24-12-21</t>
  </si>
  <si>
    <t>catenaria</t>
  </si>
  <si>
    <t>generador</t>
  </si>
  <si>
    <t>mando</t>
  </si>
  <si>
    <t>COBRAR ENERO 2022</t>
  </si>
  <si>
    <t>pago 210</t>
  </si>
  <si>
    <t>valvula con rebosadero grande</t>
  </si>
  <si>
    <t>valvula con rebosadero pequeño</t>
  </si>
  <si>
    <t>pasar proforma a eddy</t>
  </si>
  <si>
    <t>R1319700</t>
  </si>
  <si>
    <t>rociador</t>
  </si>
  <si>
    <t>orlando guerrero</t>
  </si>
  <si>
    <t>0999480850</t>
  </si>
  <si>
    <t>R1325600</t>
  </si>
  <si>
    <t>Rociador</t>
  </si>
  <si>
    <t>IN 939</t>
  </si>
  <si>
    <t>S39391200</t>
  </si>
  <si>
    <t>Andrea Macias</t>
  </si>
  <si>
    <t>0994408321</t>
  </si>
  <si>
    <t>Victoria del rio mz 2984 villa 22</t>
  </si>
  <si>
    <t>Stalin Cevallos Carranza</t>
  </si>
  <si>
    <t>gastossscc@hotmail.com</t>
  </si>
  <si>
    <t>Magnetron</t>
  </si>
  <si>
    <t>MWG 14</t>
  </si>
  <si>
    <t xml:space="preserve">0405908350MW212022804 </t>
  </si>
  <si>
    <t>Elsa Ines Sarmiento</t>
  </si>
  <si>
    <t xml:space="preserve">0969834176 </t>
  </si>
  <si>
    <t>Mando termostato</t>
  </si>
  <si>
    <t>FS3RS966GGX</t>
  </si>
  <si>
    <t>Maria Dolores Sarmiento Andrade</t>
  </si>
  <si>
    <t>0982915403 - 042050322</t>
  </si>
  <si>
    <t>Guasmo norte mz 14 solar 10</t>
  </si>
  <si>
    <t>Circ filtro</t>
  </si>
  <si>
    <t>IG 940 2G AI</t>
  </si>
  <si>
    <t>Victor villadiego</t>
  </si>
  <si>
    <t>Ciudad celeste la costanera mz 5 villa 4</t>
  </si>
  <si>
    <t>TZ197208083</t>
  </si>
  <si>
    <t>Julio Garcia Sanchez</t>
  </si>
  <si>
    <t>0939962028</t>
  </si>
  <si>
    <t>Garzota 2 mz 51 villa 2</t>
  </si>
  <si>
    <t>TP20BC01091</t>
  </si>
  <si>
    <t>Magnetron 800w</t>
  </si>
  <si>
    <t>Isla mocoli etapa apcifica mz f villa 4</t>
  </si>
  <si>
    <t>Convertidor led</t>
  </si>
  <si>
    <t>Alex Leon</t>
  </si>
  <si>
    <t>0997678167</t>
  </si>
  <si>
    <t>Ciudad celeste arboleda mz 7 solar 2</t>
  </si>
  <si>
    <t>COBRARDO DIC 2</t>
  </si>
  <si>
    <t>COBRADO DIC2</t>
  </si>
  <si>
    <t>COBRAR DICIEMBRE 2021</t>
  </si>
  <si>
    <t>Mando temporizador</t>
  </si>
  <si>
    <t>Mando conmutador 8 pos</t>
  </si>
  <si>
    <t>Enviarle foto a teddy quier mandos, pero no hay modelo</t>
  </si>
  <si>
    <t>Conj valvula cestilla</t>
  </si>
  <si>
    <t>Conj asa baqueta+tornillo olla open</t>
  </si>
  <si>
    <t>Maria Jose Zambrano</t>
  </si>
  <si>
    <t>SE REPARO SIN REPUESTO</t>
  </si>
  <si>
    <t>ZP197Q00013</t>
  </si>
  <si>
    <t>Armando Elizalde</t>
  </si>
  <si>
    <t>Urb belice condominio d dpto 103 pb</t>
  </si>
  <si>
    <t>0939404302 - 0985702276</t>
  </si>
  <si>
    <t>TZ19BS22275</t>
  </si>
  <si>
    <t>Jorge Norero</t>
  </si>
  <si>
    <t>0999764055</t>
  </si>
  <si>
    <t>Laguna del sol mz 6 villa 2</t>
  </si>
  <si>
    <t>Microinterruptor 81220253</t>
  </si>
  <si>
    <t>Maria Fernanda Rodriguez</t>
  </si>
  <si>
    <t>0992941608</t>
  </si>
  <si>
    <t>Urb jardines de parque magno bloque 15 planta baja</t>
  </si>
  <si>
    <t>TP18BU00353</t>
  </si>
  <si>
    <t>COBARR ENERO 2022</t>
  </si>
  <si>
    <t>Erika Mate Babinsky</t>
  </si>
  <si>
    <t>Cdla la cobra mz 1 solar 2</t>
  </si>
  <si>
    <t>0986771137</t>
  </si>
  <si>
    <t>resistencia grill</t>
  </si>
  <si>
    <t>Temporizador</t>
  </si>
  <si>
    <t>San felipe urb valladolid mz 166 villa 14</t>
  </si>
  <si>
    <t>0994748541</t>
  </si>
  <si>
    <t>Pablo Bosque</t>
  </si>
  <si>
    <t>HC 510</t>
  </si>
  <si>
    <t>001-22</t>
  </si>
  <si>
    <t>Placa luz 29*4</t>
  </si>
  <si>
    <t>Martha Aguayo</t>
  </si>
  <si>
    <t>Puerto auzl mz e2 villa 32</t>
  </si>
  <si>
    <t>0997542532</t>
  </si>
  <si>
    <t>HA 840</t>
  </si>
  <si>
    <t>EM 60 4G AI TR</t>
  </si>
  <si>
    <t xml:space="preserve"> EX 90.1 5G AI DR</t>
  </si>
  <si>
    <t>La rioja etaoa canaria mz 6 villa 56</t>
  </si>
  <si>
    <t>Generador chispa</t>
  </si>
  <si>
    <t xml:space="preserve">HLB 760 </t>
  </si>
  <si>
    <t>TZ20BR54700</t>
  </si>
  <si>
    <t>Estefani Agurto</t>
  </si>
  <si>
    <t>0990174774</t>
  </si>
  <si>
    <t>Isla mocoli etapa puerto mocoli mz g villa 9</t>
  </si>
  <si>
    <t>David Alvarado</t>
  </si>
  <si>
    <t>0994709023</t>
  </si>
  <si>
    <t>urb arboleta mz 26 villa 21</t>
  </si>
  <si>
    <t>Transformador  barra led</t>
  </si>
  <si>
    <t>TP186J00878</t>
  </si>
  <si>
    <t>002-22</t>
  </si>
  <si>
    <t>Monica ordoñez</t>
  </si>
  <si>
    <t>0999417128</t>
  </si>
  <si>
    <t>Urb terrasol mz i villa 25</t>
  </si>
  <si>
    <t>TP20AQ02474</t>
  </si>
  <si>
    <t>Filtro limitador</t>
  </si>
  <si>
    <t>003-22</t>
  </si>
  <si>
    <t>Olga Briz - Julio Cesar Rumbea</t>
  </si>
  <si>
    <t>0999422255</t>
  </si>
  <si>
    <t>Isla mocoli urb pacifica dpto 402</t>
  </si>
  <si>
    <t>HSB 750 G</t>
  </si>
  <si>
    <t>Junta embocadura 83130679</t>
  </si>
  <si>
    <t>Termostato 83140201</t>
  </si>
  <si>
    <t>Bujia l 320 60904272</t>
  </si>
  <si>
    <t>Bujia l 300 60904257</t>
  </si>
  <si>
    <t>Bujia l 450 60904258</t>
  </si>
  <si>
    <t>COBRAR 14-1-22</t>
  </si>
  <si>
    <t>NO HAY 12-1-22</t>
  </si>
  <si>
    <t>Preg al cliente - es viejo</t>
  </si>
  <si>
    <t>004-22</t>
  </si>
  <si>
    <t>TZ157973500</t>
  </si>
  <si>
    <t>Yuli Mariana</t>
  </si>
  <si>
    <t>0997316774</t>
  </si>
  <si>
    <t>Km 22 via a la costa urb tifani</t>
  </si>
  <si>
    <t>COBRAR ENERO SE CAMBIO PRODUCTO</t>
  </si>
  <si>
    <t>Transformador  barra led 89220126</t>
  </si>
  <si>
    <t xml:space="preserve">Conj valvula automatoca </t>
  </si>
  <si>
    <t>veronica Perez</t>
  </si>
  <si>
    <t>kywi samborondon</t>
  </si>
  <si>
    <t>6-1-22 correo 17-1-21</t>
  </si>
  <si>
    <t>fergadero</t>
  </si>
  <si>
    <t>fregadero</t>
  </si>
  <si>
    <t>adaptador cuadro</t>
  </si>
  <si>
    <t>VENDER A EDDY PARA QUE TENGA MUESTRA</t>
  </si>
  <si>
    <t>VALE 20 DOLARES</t>
  </si>
  <si>
    <t>EFX 90.1 6G AI AI</t>
  </si>
  <si>
    <t>Encimera EFX 90</t>
  </si>
  <si>
    <t>ZP211V0001</t>
  </si>
  <si>
    <t>Fusible de alta tension 93172128</t>
  </si>
  <si>
    <t>Conj valvula automatoca 2c s/r</t>
  </si>
  <si>
    <t>Conj valvula automatoca 1 1/2 c/s/r sifon mando</t>
  </si>
  <si>
    <t>Conj valvula automatoca 1c c/r</t>
  </si>
  <si>
    <t>Conj valvula cestilla con rebosadero</t>
  </si>
  <si>
    <t>valvula cestilla c/reb rectangular</t>
  </si>
  <si>
    <t>valvula cestilla auto 61001269</t>
  </si>
  <si>
    <t>Mando termostato 81298075</t>
  </si>
  <si>
    <t>Catenaria GZC 95320 81214260</t>
  </si>
  <si>
    <t>COBRADO ENERO 2022</t>
  </si>
  <si>
    <t xml:space="preserve">COBRAR ENERO 2022 </t>
  </si>
  <si>
    <t>COBRARDO ENERO 2022</t>
  </si>
  <si>
    <t>Termostato 83340204</t>
  </si>
  <si>
    <t>Resistencia 83340300</t>
  </si>
  <si>
    <t>COBRAR FEBRERO 2022</t>
  </si>
  <si>
    <t>Porta+lampara 83140501</t>
  </si>
  <si>
    <t>Parrrilla</t>
  </si>
  <si>
    <t>VERONICA PEREZ</t>
  </si>
  <si>
    <t>NO HAY 13-1-22</t>
  </si>
  <si>
    <t>ZP213R00055</t>
  </si>
  <si>
    <t>006-22</t>
  </si>
  <si>
    <t>Romina Vallejo</t>
  </si>
  <si>
    <t>0999053030</t>
  </si>
  <si>
    <t>Isla mocoli sotavento dpto 7 tercer piso</t>
  </si>
  <si>
    <t>CC 480</t>
  </si>
  <si>
    <t>PX20CA00376</t>
  </si>
  <si>
    <t>007-22</t>
  </si>
  <si>
    <t>Xavier Baquerizo</t>
  </si>
  <si>
    <t>0994503625</t>
  </si>
  <si>
    <t>Mocoli etapa la peninsula mz e villa 8</t>
  </si>
  <si>
    <t>ZP19AT00005</t>
  </si>
  <si>
    <t>008-22</t>
  </si>
  <si>
    <t>Alvaro Suarez</t>
  </si>
  <si>
    <t>0994906241</t>
  </si>
  <si>
    <t>Ciudad santiago mz 2070 villa 11</t>
  </si>
  <si>
    <t>SE PASO LA HOJA CON LO DEL 18-1-22 POR CORREO</t>
  </si>
  <si>
    <t>Mando gas tk 03</t>
  </si>
  <si>
    <t>No se ha pedido</t>
  </si>
  <si>
    <t>Ivethe Torres</t>
  </si>
  <si>
    <t>0997405577</t>
  </si>
  <si>
    <t>Guayaquil tenis mz b villa 20</t>
  </si>
  <si>
    <t>Victor Leon</t>
  </si>
  <si>
    <t xml:space="preserve">Ronald </t>
  </si>
  <si>
    <t>Resistencia grill 15000w</t>
  </si>
  <si>
    <t>Puerta completa mw</t>
  </si>
  <si>
    <t>portainyector</t>
  </si>
  <si>
    <t>EX 90 5G AI TR</t>
  </si>
  <si>
    <t>HA 935</t>
  </si>
  <si>
    <t>Junta embocadura h 900</t>
  </si>
  <si>
    <t>Oscar Muñoz</t>
  </si>
  <si>
    <t>Urb enter lagos mz f solar 14</t>
  </si>
  <si>
    <t>60803054 NO LO QUIZO NO LO QUIZO EL CLIENTE DAVID ALVARADO - NO  SE FACTURO</t>
  </si>
  <si>
    <t>PAGO - FALTA EL IVA 15-1-22 - EN LUGAR DE ESTA FACTURA LLEGARA UNA DE MARCIA</t>
  </si>
  <si>
    <t>Carlos Agila</t>
  </si>
  <si>
    <t>0994040066</t>
  </si>
  <si>
    <t>Alborada</t>
  </si>
  <si>
    <t>TP20BK00569</t>
  </si>
  <si>
    <t>009-22</t>
  </si>
  <si>
    <t>Kira Barcia</t>
  </si>
  <si>
    <t>0989901055</t>
  </si>
  <si>
    <t>Isla mocoli etapa pacifica edif pacifica 1000</t>
  </si>
  <si>
    <t>OK LA RESISTENMCIA Q ERA PARA EL OTRO LA OCUPO AQUÍ</t>
  </si>
  <si>
    <t>GBC 75030 XBB</t>
  </si>
  <si>
    <t>ZP215M00046</t>
  </si>
  <si>
    <t>0010-22</t>
  </si>
  <si>
    <t>Lerida Plaza Choez</t>
  </si>
  <si>
    <t>0939800280</t>
  </si>
  <si>
    <t>Las brisas mz 2056 solar 11</t>
  </si>
  <si>
    <t>0011-22</t>
  </si>
  <si>
    <t xml:space="preserve">Para: </t>
  </si>
  <si>
    <t>Venta</t>
  </si>
  <si>
    <t>Parrilla</t>
  </si>
  <si>
    <t>SE PASO LA HOJA ENE ENERO 2022</t>
  </si>
  <si>
    <t>REF 62078</t>
  </si>
  <si>
    <t xml:space="preserve">ref </t>
  </si>
  <si>
    <t>REF 61657</t>
  </si>
  <si>
    <t>REF</t>
  </si>
  <si>
    <t>FOTO WASA15:09</t>
  </si>
  <si>
    <t>TAPADO POR EL CEL</t>
  </si>
  <si>
    <t>REFV 62079</t>
  </si>
  <si>
    <t>DESOCNTAR 5 A CADA UNO SE LES PRSTO 22-1-22</t>
  </si>
  <si>
    <t>A 28-12-21</t>
  </si>
  <si>
    <t>TEDDY</t>
  </si>
  <si>
    <t>COBAR</t>
  </si>
  <si>
    <t>EDDY</t>
  </si>
  <si>
    <t>SOLO UNA ES DE RONALD</t>
  </si>
  <si>
    <t>Placa luz 29*4 814600106</t>
  </si>
  <si>
    <t>ROMAN LE DIO</t>
  </si>
  <si>
    <t>PAGADO A ROMAN COBRAR 5 A CADA UNO SE LE PRESTO DE AHÍ</t>
  </si>
  <si>
    <t>touch</t>
  </si>
  <si>
    <t>cristal interior</t>
  </si>
  <si>
    <t>cristal IRS 843</t>
  </si>
  <si>
    <t xml:space="preserve">Placa vt </t>
  </si>
  <si>
    <t>conmutador</t>
  </si>
  <si>
    <t>puerta completa</t>
  </si>
  <si>
    <t>Puerta completa mw 93166022</t>
  </si>
  <si>
    <t>R1032200</t>
  </si>
  <si>
    <t xml:space="preserve">Manguera flexible </t>
  </si>
  <si>
    <t>Puerta congelador</t>
  </si>
  <si>
    <t>MC203L00031</t>
  </si>
  <si>
    <t>Conj dsitribuidor con dumper</t>
  </si>
  <si>
    <t>0012-22</t>
  </si>
  <si>
    <t>Andrea Gomez - Jorge Castro</t>
  </si>
  <si>
    <t>0982879597</t>
  </si>
  <si>
    <t>Malaga dos mz 14 villa 1</t>
  </si>
  <si>
    <t>Conj mandos</t>
  </si>
  <si>
    <t>DG3 ISLA 980</t>
  </si>
  <si>
    <t>0993049509</t>
  </si>
  <si>
    <t>Johanna Arias</t>
  </si>
  <si>
    <t>Garzota mz 99 villa 1</t>
  </si>
  <si>
    <t>0991898437</t>
  </si>
  <si>
    <t>Familia Baquerizo Trinchet</t>
  </si>
  <si>
    <t>Lampara led - Ella va a comprar ver si hay</t>
  </si>
  <si>
    <t>0013-22</t>
  </si>
  <si>
    <t>TP183P00139</t>
  </si>
  <si>
    <t>0014-22</t>
  </si>
  <si>
    <t>Projects Designs Katiuska Villon</t>
  </si>
  <si>
    <t>0992270928</t>
  </si>
  <si>
    <t xml:space="preserve">Samborondon projects desgns </t>
  </si>
  <si>
    <t>JOSE NEIRA MOLESTO</t>
  </si>
  <si>
    <t>Inyector Tr</t>
  </si>
  <si>
    <t>EFX 90.1 6G AI AI DR</t>
  </si>
  <si>
    <t>ZP212M00024</t>
  </si>
  <si>
    <t>0015-22</t>
  </si>
  <si>
    <t>Sergio Enea</t>
  </si>
  <si>
    <t>0998860961</t>
  </si>
  <si>
    <t>Urb fontana mz 1 villa 4</t>
  </si>
  <si>
    <t>ZP219C00017</t>
  </si>
  <si>
    <t>0016-22</t>
  </si>
  <si>
    <t>Andrea Monje</t>
  </si>
  <si>
    <t>0996406966</t>
  </si>
  <si>
    <t>Ciudad celeste vereda del rio bloque a dpto a3</t>
  </si>
  <si>
    <t>Plaac luz</t>
  </si>
  <si>
    <t>C 9310</t>
  </si>
  <si>
    <t>Ceibos norte calle segunda solar 426</t>
  </si>
  <si>
    <t>0981206626</t>
  </si>
  <si>
    <t>Jessenia Torres</t>
  </si>
  <si>
    <t>Grifo 35</t>
  </si>
  <si>
    <t>Grifo 62</t>
  </si>
  <si>
    <t>CGW LUX 90 5G</t>
  </si>
  <si>
    <t>Terrasol rio casa 1</t>
  </si>
  <si>
    <t>0994495228</t>
  </si>
  <si>
    <t>SE USO PARA ERIKA MATUTE</t>
  </si>
  <si>
    <t>frontis</t>
  </si>
  <si>
    <t>Samborondon alamos villa 44</t>
  </si>
  <si>
    <t>0992300958</t>
  </si>
  <si>
    <t>Maria del Carmen Csmpos</t>
  </si>
  <si>
    <t>Mando FGA 830</t>
  </si>
  <si>
    <t>Grifo gas c/seguridad</t>
  </si>
  <si>
    <t>Terrasol mz i villa 15</t>
  </si>
  <si>
    <t>0997443549</t>
  </si>
  <si>
    <t>Maria Soledad Cedeño</t>
  </si>
  <si>
    <t>FG 924.3</t>
  </si>
  <si>
    <t>TP20CH00508</t>
  </si>
  <si>
    <t>Lorena Sanchez</t>
  </si>
  <si>
    <t>0981725614</t>
  </si>
  <si>
    <t>Terranostra torre baro mz 3091 villa 4</t>
  </si>
  <si>
    <t>0017-22</t>
  </si>
  <si>
    <t>TP183P00128</t>
  </si>
  <si>
    <t>0018-22</t>
  </si>
  <si>
    <t>Natalia Lequerica de Vararas</t>
  </si>
  <si>
    <t>0999428841</t>
  </si>
  <si>
    <t>Urb casa lago casa 41</t>
  </si>
  <si>
    <t>Placa display TFT</t>
  </si>
  <si>
    <t>IOVEN</t>
  </si>
  <si>
    <t>TZ18BC12965</t>
  </si>
  <si>
    <t>0019-22</t>
  </si>
  <si>
    <t>0020-22</t>
  </si>
  <si>
    <t>PAGO 30</t>
  </si>
  <si>
    <t xml:space="preserve">Y 5 POR EL TRABAJO APARTE HABIAN 2 VISITA </t>
  </si>
  <si>
    <t>ESTO CON EL MINUTERO NO PAGO NADA DEL RESPUESTO - un foco de un horno tambien</t>
  </si>
  <si>
    <t>Salinas av carlos espinzoa larrea</t>
  </si>
  <si>
    <t>0997420260 - 0994990486</t>
  </si>
  <si>
    <t>Rocio Garcia</t>
  </si>
  <si>
    <t>ANTONIO MONCAYO</t>
  </si>
  <si>
    <t>0992177159</t>
  </si>
  <si>
    <t>VENDER DISPENSADOR COD 115890011</t>
  </si>
  <si>
    <t>MARCIA 27-1-22</t>
  </si>
  <si>
    <t>LUIS CHUMO</t>
  </si>
  <si>
    <t>0999281697</t>
  </si>
  <si>
    <t>Junta</t>
  </si>
  <si>
    <t>Alejandro Barrera</t>
  </si>
  <si>
    <t>0969407554</t>
  </si>
  <si>
    <t>Naranjito</t>
  </si>
  <si>
    <t>HLF 840</t>
  </si>
  <si>
    <t>TZ19BS22258</t>
  </si>
  <si>
    <t>0021-22</t>
  </si>
  <si>
    <t>PAGO 160 CON LO DEL DIA 27-1-22</t>
  </si>
  <si>
    <t>COMPLERTO</t>
  </si>
  <si>
    <t>0997869113</t>
  </si>
  <si>
    <t>VENDER FILTRO DE CARBON</t>
  </si>
  <si>
    <t>JULIO NOVILLO</t>
  </si>
  <si>
    <t>MARCIA CORREO 28-1-22</t>
  </si>
  <si>
    <t>COBRAR A TEDDY LE DIO ROMAN</t>
  </si>
  <si>
    <t>olla</t>
  </si>
  <si>
    <t>Valvula de seguridad</t>
  </si>
  <si>
    <t>8 LTRS</t>
  </si>
  <si>
    <t>ruta 28-1-22</t>
  </si>
  <si>
    <t>Gabriela Guerra</t>
  </si>
  <si>
    <t>TP201Q00645</t>
  </si>
  <si>
    <t>0022-22</t>
  </si>
  <si>
    <t>Melissa Carvajal</t>
  </si>
  <si>
    <t>Jardines de parque magno</t>
  </si>
  <si>
    <t>0980611383</t>
  </si>
  <si>
    <t>ZP17AH00001</t>
  </si>
  <si>
    <t>0023-22</t>
  </si>
  <si>
    <t>Yvonne Roca - Marcelo Castillo</t>
  </si>
  <si>
    <t>0994491488</t>
  </si>
  <si>
    <t>Urb vilanova mz 4 villa 10</t>
  </si>
  <si>
    <t>0024-22</t>
  </si>
  <si>
    <t>Corina Sanchez - Veronica Sanchez</t>
  </si>
  <si>
    <t>Llego por correo</t>
  </si>
  <si>
    <t>Filtro de carbon</t>
  </si>
  <si>
    <t>Pata de apoyo</t>
  </si>
  <si>
    <t>CGW LUX 70 5G</t>
  </si>
  <si>
    <t>Urb rio grande casa 32</t>
  </si>
  <si>
    <t>0999723814</t>
  </si>
  <si>
    <t>Maria Augusta Carrion</t>
  </si>
  <si>
    <t>HI 605</t>
  </si>
  <si>
    <t>PAGADO 1-2-22 7,20DEJO 17</t>
  </si>
  <si>
    <t>RUTA 1-2-22</t>
  </si>
  <si>
    <t>KATYA FAGGIONONI</t>
  </si>
  <si>
    <t>CIUDAD CELESTE LA ESTELA MZ 4 VILLA 13</t>
  </si>
  <si>
    <t>0994494580</t>
  </si>
  <si>
    <t>REVISAR CAMPANA SE APAGA EL FOCO</t>
  </si>
  <si>
    <t>Hoy 10:30 a 11 se pide repuesto 1-2-22</t>
  </si>
  <si>
    <t>marcia</t>
  </si>
  <si>
    <t>RAUL VICENTE GONZALEZ CARRION</t>
  </si>
  <si>
    <t xml:space="preserve">ENTRE RIOS </t>
  </si>
  <si>
    <t>0984252506</t>
  </si>
  <si>
    <t>REVISAR HORNO HLB 830 SALIO CHISPAS</t>
  </si>
  <si>
    <t>Hoy de 12:30 a 13 se pide repuesto 1-2-22</t>
  </si>
  <si>
    <t>ELSI VALVIDIEZO ELISE VALDIVIEZO</t>
  </si>
  <si>
    <t>CDLA SAN FELIPE MZ 166 VILLA 11</t>
  </si>
  <si>
    <t>0979872919</t>
  </si>
  <si>
    <t>MICROONDAS DESCONFIGURADO</t>
  </si>
  <si>
    <t>Hoy de 8 a 8:30 se retiro vinera</t>
  </si>
  <si>
    <t>JENNY DIARTE</t>
  </si>
  <si>
    <t>CDLA VILLAMIL MZ M VILLA 8</t>
  </si>
  <si>
    <t>0999745694</t>
  </si>
  <si>
    <t>REVISAR CAMPANA</t>
  </si>
  <si>
    <t>Hoy de 15 a 13:30 Se hizo mantenimiento</t>
  </si>
  <si>
    <t>MARIA DEL CARMEN NAVARRO</t>
  </si>
  <si>
    <t>ALAMAO VILLA 44 ENTRANDO POR LA PARRILLADA DEL ÑATO</t>
  </si>
  <si>
    <t>MANTENIMIENTO DE COCINA Y CAMPANA</t>
  </si>
  <si>
    <t>Hoy hehco mantenimiento</t>
  </si>
  <si>
    <t>MARIA MALDONADO</t>
  </si>
  <si>
    <t>PUERTO MOCOLI 4000 VILLA F3</t>
  </si>
  <si>
    <t>REVISAR VINERA</t>
  </si>
  <si>
    <t>se retiro vinera</t>
  </si>
  <si>
    <t>Garantia</t>
  </si>
  <si>
    <t>se pide repuesto</t>
  </si>
  <si>
    <t>se retira vinera</t>
  </si>
  <si>
    <t>Se hizo mantenimiento</t>
  </si>
  <si>
    <t>Mantenimiento, frontis</t>
  </si>
  <si>
    <t>Repuesto</t>
  </si>
  <si>
    <t>Frontis</t>
  </si>
  <si>
    <t>garantia</t>
  </si>
  <si>
    <t/>
  </si>
  <si>
    <t>Valor</t>
  </si>
  <si>
    <t>$ dia</t>
  </si>
  <si>
    <t>llego info</t>
  </si>
  <si>
    <t>dia llego</t>
  </si>
  <si>
    <t xml:space="preserve">DIO 17 DOLARES NO DEJO FACTURAS </t>
  </si>
  <si>
    <t>Ciudad celeste etapa estela mz 4 villa 13</t>
  </si>
  <si>
    <t>Lampara</t>
  </si>
  <si>
    <t>Katya Faggoni Kattya Faggiononi</t>
  </si>
  <si>
    <t>OJO</t>
  </si>
  <si>
    <t>TP20BK00567</t>
  </si>
  <si>
    <t>0027-22</t>
  </si>
  <si>
    <t>Elsie Valdiviezo</t>
  </si>
  <si>
    <t>San Felipe mz 166 villa 11</t>
  </si>
  <si>
    <t>0026-22</t>
  </si>
  <si>
    <t>katyya fogini</t>
  </si>
  <si>
    <t>se escribio para dejar respaldo de garantia</t>
  </si>
  <si>
    <t>RUTA 2-2-22</t>
  </si>
  <si>
    <t>GINA FREIRE</t>
  </si>
  <si>
    <t>VIA A LA COSTA URB VIA AL SOL</t>
  </si>
  <si>
    <t>0982200100</t>
  </si>
  <si>
    <t>REVISAR CAMPANA SE QUEMO UN FOCO</t>
  </si>
  <si>
    <t>Hoy de 8:30 a 9 ajuste tecnico tenia grasa</t>
  </si>
  <si>
    <t>XAVIER EDUARDO CHANCAY ARIAS</t>
  </si>
  <si>
    <t>LAS CUMBRES CONJ JARDIN DE LOS CEIBOS MZ 837 VILLA 7</t>
  </si>
  <si>
    <t>0939940750</t>
  </si>
  <si>
    <t>REVISION DE COCINA</t>
  </si>
  <si>
    <t>Hoy de 10:30 a 11 se pide repuestos 2-2-22</t>
  </si>
  <si>
    <t>EDILDA BALLADARES ANGELA ESPINOZA</t>
  </si>
  <si>
    <t>CDLA ROMADERA ETAPA CUATRO MZ 1956 VILLA 2</t>
  </si>
  <si>
    <t>0994059404</t>
  </si>
  <si>
    <t>INSTALAR COCINA CAMPANA Y HORNO</t>
  </si>
  <si>
    <t>Hy 14 a 14:30 INSTALADO</t>
  </si>
  <si>
    <t>GABRIELA GUERRA ALEJANDRA GUERRA</t>
  </si>
  <si>
    <t>URB TERRASOL CASA R10 VILLA 1</t>
  </si>
  <si>
    <t>0994495228 - 0994485228</t>
  </si>
  <si>
    <t>REVISAR HORNO</t>
  </si>
  <si>
    <t>Hoy 12:30 reparado</t>
  </si>
  <si>
    <t>CARLOS AGUILA</t>
  </si>
  <si>
    <t>ALBORADA MZ 1203 VILLA 9</t>
  </si>
  <si>
    <t>099470240066</t>
  </si>
  <si>
    <t>REPARAR COCINA</t>
  </si>
  <si>
    <t>Hoy 15:30 reparado</t>
  </si>
  <si>
    <t>ajuste tecnico tenia grasa</t>
  </si>
  <si>
    <t>se pide repuestos 2-2-22</t>
  </si>
  <si>
    <t xml:space="preserve">Instaldo </t>
  </si>
  <si>
    <t>reparado</t>
  </si>
  <si>
    <t>Modulo de induccion</t>
  </si>
  <si>
    <t>DIO FACTURA DE 7,65 GASOLINA</t>
  </si>
  <si>
    <t>Resistencia solera 83340300</t>
  </si>
  <si>
    <t>paado 2-2-22 chueque 220 del modulo carlos aguila</t>
  </si>
  <si>
    <t>Conj modulo de induccion 60803254</t>
  </si>
  <si>
    <t>pagado 2-2-22 chuqeue 220 carlos agila</t>
  </si>
  <si>
    <t>oK</t>
  </si>
  <si>
    <t>conj sonda</t>
  </si>
  <si>
    <t>resistencia solera</t>
  </si>
  <si>
    <t>termostato</t>
  </si>
  <si>
    <t>junta</t>
  </si>
  <si>
    <t>puerta hbb</t>
  </si>
  <si>
    <t>filtro metalico</t>
  </si>
  <si>
    <t>PONER PROFORMA  DE WHATSAAO DE RONAL Y PEDIDO COREGIDOS DE GARNTIA Y VENTA</t>
  </si>
  <si>
    <t>26,33 C/u se reembolsa 8 a c/u en el pago 8 sobro del cheque</t>
  </si>
  <si>
    <t>RUTA 3-2-22</t>
  </si>
  <si>
    <t>C 6310</t>
  </si>
  <si>
    <t>TP209101847</t>
  </si>
  <si>
    <t>0028-22</t>
  </si>
  <si>
    <t>Luis Izquierdo</t>
  </si>
  <si>
    <t>0998095164</t>
  </si>
  <si>
    <t>Termopar l600</t>
  </si>
  <si>
    <t>ZP214S00036</t>
  </si>
  <si>
    <t>0029-22</t>
  </si>
  <si>
    <t>Eduardo Chancay</t>
  </si>
  <si>
    <t>Ceibos las cumbres conj jardines de los decibos mz 837 villa 7</t>
  </si>
  <si>
    <t>TZ18B809111</t>
  </si>
  <si>
    <t>0030-22</t>
  </si>
  <si>
    <t>Paul Vicente Gonzalez</t>
  </si>
  <si>
    <t>0984252503</t>
  </si>
  <si>
    <t>Entre rios mz f villa 9</t>
  </si>
  <si>
    <t>0031-22</t>
  </si>
  <si>
    <t>LUZ GOMEZ</t>
  </si>
  <si>
    <t>METROPOLIS UNO MZ 805 VILLA 15</t>
  </si>
  <si>
    <t>0994353700</t>
  </si>
  <si>
    <t>Hoy de 9 a 9:30 se pasa proforma 4-2-22</t>
  </si>
  <si>
    <t>MAX CEVALLOS</t>
  </si>
  <si>
    <t>KM 10 FUENTES DEL RIO MZ 3 VILLA 4</t>
  </si>
  <si>
    <t>0986406807</t>
  </si>
  <si>
    <t>REVISAR SONO Y DEJO DE FUNCIONAR</t>
  </si>
  <si>
    <t>Hoy de 11 a 11:30 se pasa proforma 4-2-22</t>
  </si>
  <si>
    <t>JORGE VALLE</t>
  </si>
  <si>
    <t>URB SAN SEBASTIAN TORRE D CUARTO PISO DPTO 403</t>
  </si>
  <si>
    <t>0997144202</t>
  </si>
  <si>
    <t>REVISAR MICRO</t>
  </si>
  <si>
    <t>Hoy de 14 a 14:30 se pide repuesto</t>
  </si>
  <si>
    <t>DAYANA POMBAR</t>
  </si>
  <si>
    <t>PUERTO AZUL MZ D11 VILLA 2</t>
  </si>
  <si>
    <t>0987107193</t>
  </si>
  <si>
    <t>REVISAR COCINA</t>
  </si>
  <si>
    <t>Se le pasa proforma 4-2-22</t>
  </si>
  <si>
    <t>se pasa proforma</t>
  </si>
  <si>
    <t>dio factura</t>
  </si>
  <si>
    <t>dio 5 dolares</t>
  </si>
  <si>
    <t>RUTA 4-2-22</t>
  </si>
  <si>
    <t>DORIS BALLADARES</t>
  </si>
  <si>
    <t>VILLA CLUB ETAPA LUNA 12 SOLAR 52</t>
  </si>
  <si>
    <t>0993056907</t>
  </si>
  <si>
    <t>REVISAR MICROONDAS</t>
  </si>
  <si>
    <t>Hoy 10:30 a 11 no es falla del producto</t>
  </si>
  <si>
    <t>DAVID GARZON</t>
  </si>
  <si>
    <t>URB PORTOALEGRE mz 2595 bloque 7 dpto 301</t>
  </si>
  <si>
    <t>0999209782 - 0980750836</t>
  </si>
  <si>
    <t>REVISAR COCINA DE INDUCCION</t>
  </si>
  <si>
    <t>Hoy de 8:30 a 9</t>
  </si>
  <si>
    <t>XAVIER BAQUERIZO</t>
  </si>
  <si>
    <t>MOCOLI URB PENINSULA CASA E8</t>
  </si>
  <si>
    <t>No contesta se dejo sms 4-2-22</t>
  </si>
  <si>
    <t>MARIA AUGUSTA CARRION</t>
  </si>
  <si>
    <t>RIO GRANDE CALLE NORTE VILLA 32</t>
  </si>
  <si>
    <t>Reparado</t>
  </si>
  <si>
    <t>CEIBOS OLIVOS 1 CALLE PRIMERA SOLAR 103 FAMILIA CASTRO MUÑOZ</t>
  </si>
  <si>
    <t>0997179243 - 0985593667</t>
  </si>
  <si>
    <t>REVISAR HORNO LE SALIO HUMO</t>
  </si>
  <si>
    <t xml:space="preserve">dio factura </t>
  </si>
  <si>
    <t>MIRIAN MUÑOZ</t>
  </si>
  <si>
    <t>Cambio de ventilador</t>
  </si>
  <si>
    <t>falla en el punto elec no es el producto</t>
  </si>
  <si>
    <t>no es falla del producto</t>
  </si>
  <si>
    <t>mantenimiento</t>
  </si>
  <si>
    <t>Conj mando</t>
  </si>
  <si>
    <t>YA SE DESPACHO EL 27-1-22</t>
  </si>
  <si>
    <t>Lampara halogena</t>
  </si>
  <si>
    <t xml:space="preserve">Placa control </t>
  </si>
  <si>
    <t>placa display</t>
  </si>
  <si>
    <t>DEVUELTO</t>
  </si>
  <si>
    <t>Placa fuente+ cableado</t>
  </si>
  <si>
    <t>Placa electronica de opciones</t>
  </si>
  <si>
    <t>SM157N0054</t>
  </si>
  <si>
    <t>Jose Neira</t>
  </si>
  <si>
    <t>0993242521</t>
  </si>
  <si>
    <t>Mucholote ll alameda del rio mz 2277 villa 17</t>
  </si>
  <si>
    <t>Pulsador off on</t>
  </si>
  <si>
    <t>MANTENIMIENTO COCINA Y HORNO</t>
  </si>
  <si>
    <t>Dio 8 faltan de cobra 10 no habia suelto</t>
  </si>
  <si>
    <t>RUTA 5-2-22</t>
  </si>
  <si>
    <t>HELEN MITE</t>
  </si>
  <si>
    <t>VILLA CLUB ETAPA ERMES MZ 2 VILLA 12</t>
  </si>
  <si>
    <t>0987165089</t>
  </si>
  <si>
    <t>INSTALAR HORNO</t>
  </si>
  <si>
    <t>Hoy 11 a 11:30 instalado</t>
  </si>
  <si>
    <t>MARTHA OSTAIZA RODRIGUEZ MARTINEZ</t>
  </si>
  <si>
    <t>ISLA CELESTE ETAPA ESTRIBOR MZ 2 SOLAR 4</t>
  </si>
  <si>
    <t>0996268698   -    0993910309</t>
  </si>
  <si>
    <t>INSTALAR HORNO ELEC</t>
  </si>
  <si>
    <t>instalado 5-2-22</t>
  </si>
  <si>
    <t>MARIBEL FIGUEROA</t>
  </si>
  <si>
    <t>CIUDAD CELESTE ETAPA LA PENINSULA MZ 15 VILLA 11</t>
  </si>
  <si>
    <t>DANILO GUERRERO</t>
  </si>
  <si>
    <t>BELALVISTA MZ 55 VILLA 11</t>
  </si>
  <si>
    <t>0960508555 - 0969514038</t>
  </si>
  <si>
    <t xml:space="preserve">INSTALAR HORNO HSB </t>
  </si>
  <si>
    <t>se llamo no desea el servicio instalo particular</t>
  </si>
  <si>
    <t>Sukasa</t>
  </si>
  <si>
    <t>instgalado</t>
  </si>
  <si>
    <t>instalado</t>
  </si>
  <si>
    <t>y el termostato 21-12-22</t>
  </si>
  <si>
    <t xml:space="preserve">reloj, termosotato 3-2-22 y 21-12-22 </t>
  </si>
  <si>
    <t xml:space="preserve">DIO FACTURA </t>
  </si>
  <si>
    <t>TZ213904407</t>
  </si>
  <si>
    <t>0032-22</t>
  </si>
  <si>
    <t>Luz Gomez</t>
  </si>
  <si>
    <t>Metropolis uno mz 805 villa 15</t>
  </si>
  <si>
    <t>TP205S00184</t>
  </si>
  <si>
    <t>0033-22</t>
  </si>
  <si>
    <t>Jorge Valle</t>
  </si>
  <si>
    <t>Urb san sebatian torre d cuarto piso dpto 403</t>
  </si>
  <si>
    <t>RUTA 7-2-22</t>
  </si>
  <si>
    <t>MARIA JOSE AGUAYO</t>
  </si>
  <si>
    <t>RIO GRANDE VILLA 28 FAMILIA DASSUN</t>
  </si>
  <si>
    <t>0997104720</t>
  </si>
  <si>
    <t>Hoy de 10 a 10:30 reparado siclor tapado no es garantia</t>
  </si>
  <si>
    <t>FRANCIS WIELGOSZ</t>
  </si>
  <si>
    <t xml:space="preserve">LOS PARQUES MZ F VILLA 4 </t>
  </si>
  <si>
    <t>0982799023</t>
  </si>
  <si>
    <t>REVISAR LAVAVAJILLAS</t>
  </si>
  <si>
    <t>Hoy a as 10 lunes 7-2-22</t>
  </si>
  <si>
    <t>LORENA SANCHEZ</t>
  </si>
  <si>
    <t>TERRANOSTRA ETAPA TORRE BARO MZ 3091 VILLA 4</t>
  </si>
  <si>
    <t>0958644127</t>
  </si>
  <si>
    <t>MICROONDAS ML 822 PUERTA SE ABRE SOLA</t>
  </si>
  <si>
    <t>reparado en garantia</t>
  </si>
  <si>
    <t>sukasa</t>
  </si>
  <si>
    <t>se destapo</t>
  </si>
  <si>
    <t>teddy mal colocado manguera</t>
  </si>
  <si>
    <t>cobrar feb</t>
  </si>
  <si>
    <t>NO DIO FACTURA</t>
  </si>
  <si>
    <t>NO DIO</t>
  </si>
  <si>
    <t>Placa elec de potencia</t>
  </si>
  <si>
    <t>MWE 22 EGL</t>
  </si>
  <si>
    <t>Max Cevallos</t>
  </si>
  <si>
    <t>Fuentes del rio mz 3 villa 4</t>
  </si>
  <si>
    <t>Conj touch</t>
  </si>
  <si>
    <t>ZP217R00251</t>
  </si>
  <si>
    <t>0034-22</t>
  </si>
  <si>
    <t>lucas</t>
  </si>
  <si>
    <t>Roberto Gomez Mera</t>
  </si>
  <si>
    <t>0999418106</t>
  </si>
  <si>
    <t>Ceibos santa cecilia solar 5 condominio alexandra 2 dpto 201</t>
  </si>
  <si>
    <t>Conj tapa evaporador+ventilador</t>
  </si>
  <si>
    <t>NFL 340</t>
  </si>
  <si>
    <t>04067201201MC214A00019</t>
  </si>
  <si>
    <t>0035-22</t>
  </si>
  <si>
    <t>Esther Clavijo Nahim Guerra</t>
  </si>
  <si>
    <t>0992416460</t>
  </si>
  <si>
    <t>Urb ciudad santiago city quinta etapa mz 6301 villa 42</t>
  </si>
  <si>
    <t>TZ21433918</t>
  </si>
  <si>
    <t>Otto Arias</t>
  </si>
  <si>
    <t>0969636431</t>
  </si>
  <si>
    <t>Ceibos av principal 403a</t>
  </si>
  <si>
    <t>VERENICE CUBILLO</t>
  </si>
  <si>
    <t>URB EL CONDADO MZ 52 VILLA 1</t>
  </si>
  <si>
    <t>0982449261</t>
  </si>
  <si>
    <t>INSTALAR TRES PRODUCTOS</t>
  </si>
  <si>
    <t>Hoy 9:30 a 10 Se visito e indico adecuaciones</t>
  </si>
  <si>
    <t>Hoy 11:30 a 12 ajsute en garantia</t>
  </si>
  <si>
    <t>ALICIA BRAVO CAROLINA BRAVO</t>
  </si>
  <si>
    <t>URDESA NORTE AV 5TA 129 ENTRE CALLE PRIMERA Y SEGUNDA</t>
  </si>
  <si>
    <t>0997337602</t>
  </si>
  <si>
    <t>Hoy de 15 a 15:30 se pasa proforma 9-2-22</t>
  </si>
  <si>
    <t>JOHANNA ARIAS</t>
  </si>
  <si>
    <t>GARZOTA MZ 99 VILLA 1 POR EL TEMPLO CHINO</t>
  </si>
  <si>
    <t>MANTENIMIENTO DE CAMPAAN</t>
  </si>
  <si>
    <t>adecuaciones</t>
  </si>
  <si>
    <t>profroma</t>
  </si>
  <si>
    <t>convertidor, conj mando</t>
  </si>
  <si>
    <t>Dio 2 dolares</t>
  </si>
  <si>
    <t>COBRAR 8DOLARES</t>
  </si>
  <si>
    <t>SOLO A RONALD NO HABIA SUELTO</t>
  </si>
  <si>
    <t>DIO FACTURA 10,20</t>
  </si>
  <si>
    <t>PAGADO 8-2-22</t>
  </si>
  <si>
    <t>COBRAR A RONALD LE DIO ROMAN EN BODEGA 8-2-22</t>
  </si>
  <si>
    <t>Rueda soporte</t>
  </si>
  <si>
    <t>Conmutador 11 pos</t>
  </si>
  <si>
    <t>Conj valvula</t>
  </si>
  <si>
    <t>Tarje de control</t>
  </si>
  <si>
    <t>0036-22</t>
  </si>
  <si>
    <t>REVISAR 6-1-22 FACT ENE 22</t>
  </si>
  <si>
    <t>VTA</t>
  </si>
  <si>
    <t>NO SE HA PASADO COMO DESPACHADO</t>
  </si>
  <si>
    <t>Regulador de energia</t>
  </si>
  <si>
    <t>VT CM</t>
  </si>
  <si>
    <t>Urdesa norte av quinta 129 entre calle primera y segunda</t>
  </si>
  <si>
    <t>Alicia Bravo</t>
  </si>
  <si>
    <t>Placa vt 1800w 20,5 cm</t>
  </si>
  <si>
    <t>KARINA ORTEGA velarde herbert 0967849043 velarde herbet</t>
  </si>
  <si>
    <t>CASA CLUB G10</t>
  </si>
  <si>
    <t>0992971011</t>
  </si>
  <si>
    <t>REVISAR CAMPANA Y HORNO</t>
  </si>
  <si>
    <t>Hoy de 14:30 a 15 No es falla del producto</t>
  </si>
  <si>
    <t>MARTHA CAÑIZARES GUILLERMO LINCH</t>
  </si>
  <si>
    <t>CASA LAGUNA ETAPA PARADISA MZ 14 VILLA 1</t>
  </si>
  <si>
    <t>0999618247</t>
  </si>
  <si>
    <t>hoy de 8:30 a 9 No es fallo del producto</t>
  </si>
  <si>
    <t>PAOLA CADENA</t>
  </si>
  <si>
    <t>URB VERANADA MZ 1206 VILLA 39</t>
  </si>
  <si>
    <t>0993075072</t>
  </si>
  <si>
    <t>INSTALAR COCINA</t>
  </si>
  <si>
    <t>Hoy 9:30 10 se indico adecuaciones</t>
  </si>
  <si>
    <t xml:space="preserve">ENTRE RIOS  MZ F VILLA 9 </t>
  </si>
  <si>
    <t>MANTENIMIENTO DE CAMPANA Y COCINA</t>
  </si>
  <si>
    <t>Se hizo amntenimeinto de campana y cocina</t>
  </si>
  <si>
    <t>No es fallo producto</t>
  </si>
  <si>
    <t>ROMA PRESTO</t>
  </si>
  <si>
    <t>DIO 25</t>
  </si>
  <si>
    <t>factura 25067</t>
  </si>
  <si>
    <t>FACTURO 1 83140201 Y 1 83140236</t>
  </si>
  <si>
    <t>factura 25096</t>
  </si>
  <si>
    <t>SE QUEDO EN BODEGA LO FACT POR NO AVISAR</t>
  </si>
  <si>
    <t>FATURA 25082</t>
  </si>
  <si>
    <t>FACTURA 25086</t>
  </si>
  <si>
    <t xml:space="preserve">LA TIENE ANTHONY </t>
  </si>
  <si>
    <t>FACTURA 25089</t>
  </si>
  <si>
    <t>HIZO MANTENIMIENTO DEL CARRO</t>
  </si>
  <si>
    <t>ARQ GUERRA</t>
  </si>
  <si>
    <t>BARRIO DEL SEGURO POR EL PARQUE FORESTAL</t>
  </si>
  <si>
    <t>0999401689</t>
  </si>
  <si>
    <t>Hoy de 16 a 16:30 se pide generador en garantia</t>
  </si>
  <si>
    <t>Marcia</t>
  </si>
  <si>
    <t>MARIA FERNANDA LARA</t>
  </si>
  <si>
    <t>LA JOYA ETAPA ESMERALDA MZ 15 VILLA 13</t>
  </si>
  <si>
    <t>0969441762</t>
  </si>
  <si>
    <t>Hoy de 10 a 10:30 REINSTALADO</t>
  </si>
  <si>
    <t>ROBERTO CASTRO elizabeth solis</t>
  </si>
  <si>
    <t>MATICES ETAPA PERLA MZ 25 VILLA 24</t>
  </si>
  <si>
    <t>0995982202</t>
  </si>
  <si>
    <t>Hoy de 11:30 a 12 no es fallo de fabrica</t>
  </si>
  <si>
    <t>PEDRO CASTRO</t>
  </si>
  <si>
    <t>GALLEGOS LARA Y LA F</t>
  </si>
  <si>
    <t>0997383838</t>
  </si>
  <si>
    <t xml:space="preserve">REVISAR COCINA CGW LUX 70 5G AI CI </t>
  </si>
  <si>
    <t>Hoy de 15 a 15:30 hehcho</t>
  </si>
  <si>
    <t>no es el producto</t>
  </si>
  <si>
    <t>nstalado</t>
  </si>
  <si>
    <t>DIO 10</t>
  </si>
  <si>
    <t>PUSO 20 AL CARRO NO DIO FACTURA</t>
  </si>
  <si>
    <t>YA NO</t>
  </si>
  <si>
    <t>0037-22</t>
  </si>
  <si>
    <t>MONICA GONZALEZ</t>
  </si>
  <si>
    <t>URB VISTA AL PARQUE CASA 45A</t>
  </si>
  <si>
    <t>0999340338</t>
  </si>
  <si>
    <t>REVISAR COCINA Y HORNO</t>
  </si>
  <si>
    <t xml:space="preserve">Hoy de 8:30 a 9 se paso prforma </t>
  </si>
  <si>
    <t>ANA MARIA LARREA</t>
  </si>
  <si>
    <t>URB VISTA AL PARQUE VILLA 37</t>
  </si>
  <si>
    <t>0999409811</t>
  </si>
  <si>
    <t>INSTALAR MICROONDAS MS 622 BIS Y COCINA JZC 96324</t>
  </si>
  <si>
    <t>Hoy de 8:30 a 9 funciona correctamente</t>
  </si>
  <si>
    <t>MARIA CLAUDIA WILL</t>
  </si>
  <si>
    <t>CEIBOS CALLE PRIMERA MZ 841 VILLA 18</t>
  </si>
  <si>
    <t>0982781451</t>
  </si>
  <si>
    <t>Hoy de 14 a 14:30 no es falla del producto 11-2-22</t>
  </si>
  <si>
    <t>EDUARDO AROSEMENA</t>
  </si>
  <si>
    <t>VISTA AL PARQUE VILLA 56A</t>
  </si>
  <si>
    <t>0999505013</t>
  </si>
  <si>
    <t>REVISAR MICROONDAS TIENE SONIDO RARO</t>
  </si>
  <si>
    <t>Hoy 11 a 11:30 no es falla del producto</t>
  </si>
  <si>
    <t>FRANCISCO MENDOZA</t>
  </si>
  <si>
    <t>Santa cecilia mz 38 villa 11</t>
  </si>
  <si>
    <t>0999194440</t>
  </si>
  <si>
    <t>Se llamo 11-2-22 el llama cunaod tenga la factuura</t>
  </si>
  <si>
    <t>MAYRA AYOVI</t>
  </si>
  <si>
    <t>PARQUE DE LOS CEIBOS</t>
  </si>
  <si>
    <t>0986711314</t>
  </si>
  <si>
    <t>Reparado  Garantia</t>
  </si>
  <si>
    <t>se paso proforma</t>
  </si>
  <si>
    <t>No es falla</t>
  </si>
  <si>
    <t>el llama</t>
  </si>
  <si>
    <t>DIO FACTURA</t>
  </si>
  <si>
    <t>6+21,97</t>
  </si>
  <si>
    <t>FACTURA 25214</t>
  </si>
  <si>
    <t xml:space="preserve">JZC 95314 ABB </t>
  </si>
  <si>
    <t>ZP216P00006</t>
  </si>
  <si>
    <t>Danizca Colling</t>
  </si>
  <si>
    <t>Urb terrasol mz n solar 30</t>
  </si>
  <si>
    <t>RNALD TIENEN QUE DEVOLVER UN TERMOSTATO ANTHONY LE DIO UNO PERO JUNIOR YA LE HABIA DADO</t>
  </si>
  <si>
    <t>RUTA 12-2-22</t>
  </si>
  <si>
    <t>RUTA 11-2-22</t>
  </si>
  <si>
    <t>RUTA 10-2-22</t>
  </si>
  <si>
    <t>RUTA 9-2-22</t>
  </si>
  <si>
    <t>RUTA 8-2-22</t>
  </si>
  <si>
    <t>CARLOS DE SUCRE</t>
  </si>
  <si>
    <t>ALMERIA MZ 5 VILLA 15</t>
  </si>
  <si>
    <t>0992293723</t>
  </si>
  <si>
    <t>INSTALAR CAMPANA</t>
  </si>
  <si>
    <t>Hoy de 12 a 12:30 instalado</t>
  </si>
  <si>
    <t>reparados y mantenimeinto</t>
  </si>
  <si>
    <t>conmutador 4 pos pablo bosque</t>
  </si>
  <si>
    <t>ALEXANDRA CASTRO</t>
  </si>
  <si>
    <t>SANTA CECILIA MZ 6 VILLA 5</t>
  </si>
  <si>
    <t>0998486052</t>
  </si>
  <si>
    <t>Hoy de 7:30 a 8 garantia se pide repuestos</t>
  </si>
  <si>
    <t>mas el conmutador (30)</t>
  </si>
  <si>
    <t>hizo fact vta 1772 gasolian 9.11</t>
  </si>
  <si>
    <t>Fernando Fernandez Fernando hernandez</t>
  </si>
  <si>
    <t>santa cecilia mz 88 villa 11</t>
  </si>
  <si>
    <t>0986372044</t>
  </si>
  <si>
    <t>Reparar cocina y horno</t>
  </si>
  <si>
    <t>no es falla del prod</t>
  </si>
  <si>
    <t>se fue tmprano tenia consulta</t>
  </si>
  <si>
    <t>YC510.03.01.01</t>
  </si>
  <si>
    <t>Vinera</t>
  </si>
  <si>
    <t>PCB de potencia</t>
  </si>
  <si>
    <t>YH193X00113</t>
  </si>
  <si>
    <t>0041-22</t>
  </si>
  <si>
    <t>Leticia Cordero</t>
  </si>
  <si>
    <t>0987496978</t>
  </si>
  <si>
    <t>Urb palma del rio mz c villa 122</t>
  </si>
  <si>
    <t>Sonda pt 1000mmx</t>
  </si>
  <si>
    <t>FG 724</t>
  </si>
  <si>
    <t>Nell Guerra</t>
  </si>
  <si>
    <t>pedro moncayo y costarica</t>
  </si>
  <si>
    <t>0042-22</t>
  </si>
  <si>
    <t>VER COD ROMAN</t>
  </si>
  <si>
    <t>0997537084</t>
  </si>
  <si>
    <t>Samanta Matute</t>
  </si>
  <si>
    <t>Bosque de la costa torre h dpto 1a</t>
  </si>
  <si>
    <t>ING JUAN NAVAS</t>
  </si>
  <si>
    <t>ISLA MOCOLI ETAPA PACIFICA MZ I VILLA 16</t>
  </si>
  <si>
    <t>Hoy 11 a 11:30 Se pide repuetos 15-2-22</t>
  </si>
  <si>
    <t>PAULINA MUÑOZ</t>
  </si>
  <si>
    <t>LA AURORA URB EL CONDADO MZ 74 VILLA 6</t>
  </si>
  <si>
    <t>0983824313</t>
  </si>
  <si>
    <t>MANTENIMIENTO DE COCINA Y HORNO</t>
  </si>
  <si>
    <t>Hoy de 11:30 a 12 se pasa proforma 16-2-22</t>
  </si>
  <si>
    <t>LAURA VILLEGAS FEDERICO MARTINEZ</t>
  </si>
  <si>
    <t xml:space="preserve">EDIFICIO CUBO 8 dpto 803 FRENTE MALL </t>
  </si>
  <si>
    <t>0999791887</t>
  </si>
  <si>
    <t>MANTENIMIENTO DE CAMPANA</t>
  </si>
  <si>
    <t>Hoy de 15 a 15:30 se hizo mantenimiento</t>
  </si>
  <si>
    <t>FAMILIA ORRANTIA VERNAZA</t>
  </si>
  <si>
    <t>CASTELAGOS SOLAR 17</t>
  </si>
  <si>
    <t>0980701738</t>
  </si>
  <si>
    <t>Hoy de 8:30 a 9 Se hizo mantenimiento</t>
  </si>
  <si>
    <t>CARLOS TALLEDO</t>
  </si>
  <si>
    <t>VERGELES</t>
  </si>
  <si>
    <t>0998891103</t>
  </si>
  <si>
    <t>Se llamo el llama no tiene factura</t>
  </si>
  <si>
    <t>proforma</t>
  </si>
  <si>
    <t>dio 20</t>
  </si>
  <si>
    <t>ella llama</t>
  </si>
  <si>
    <t>COBRAR MARZO 2022</t>
  </si>
  <si>
    <t>MW 32 BIS</t>
  </si>
  <si>
    <t>Juan Matias</t>
  </si>
  <si>
    <t>0987441428</t>
  </si>
  <si>
    <t>XAVIER</t>
  </si>
  <si>
    <t>0043-22</t>
  </si>
  <si>
    <t>DW8 80 FIM1</t>
  </si>
  <si>
    <t>SM193L01247</t>
  </si>
  <si>
    <t>Juan Navas</t>
  </si>
  <si>
    <t>Isla mocoli etapa pacifica mz i villa 16</t>
  </si>
  <si>
    <t>RUTA 15-2-22</t>
  </si>
  <si>
    <t>RUTA 16-2-22</t>
  </si>
  <si>
    <t>FAMILIA SALCEDO</t>
  </si>
  <si>
    <t xml:space="preserve">URB SAN ISIDRO </t>
  </si>
  <si>
    <t>0979582600</t>
  </si>
  <si>
    <t>MANTENIMIENTO DE COCINA</t>
  </si>
  <si>
    <t>Hoy mantenimiento</t>
  </si>
  <si>
    <t>LIDIA SANCHEZ</t>
  </si>
  <si>
    <t>VILLA CLUB ETAPA ESTELAR MZ 9 VILLA 4</t>
  </si>
  <si>
    <t>0980794004</t>
  </si>
  <si>
    <t>REVISAR COCINA Y REFRIGERADORA</t>
  </si>
  <si>
    <t>Hoy 11 a 11:30 SE REPARO Y AJUSTO</t>
  </si>
  <si>
    <t>ROXANA GARCIA</t>
  </si>
  <si>
    <t>TERRANOSTRA ETAPA SARRIA MZ 1661 VILLA 14</t>
  </si>
  <si>
    <t>0991518666</t>
  </si>
  <si>
    <t xml:space="preserve">MANTENIMIENTO </t>
  </si>
  <si>
    <t>DIO 6,85 IVA</t>
  </si>
  <si>
    <t>FACTUR</t>
  </si>
  <si>
    <t>Ajuste</t>
  </si>
  <si>
    <t>Hoy de 14:30 a 15 hecho</t>
  </si>
  <si>
    <t>de aui es el iva y repuestos</t>
  </si>
  <si>
    <t>2 termopar 4 bujias</t>
  </si>
  <si>
    <t>DIO 27,30</t>
  </si>
  <si>
    <t>CARLOS BALDEON</t>
  </si>
  <si>
    <t>VILLA CLUB ETAPA GALAXIA MZ 11 VILLA 22</t>
  </si>
  <si>
    <t>0997200741</t>
  </si>
  <si>
    <t>REVISAR HORNO SE PRENDE Y APAGA</t>
  </si>
  <si>
    <t>Hoy de 10:30 a 11</t>
  </si>
  <si>
    <t>ANDRES ARCO</t>
  </si>
  <si>
    <t>CEIBOS NORTE AV CIPRES VILLA 220</t>
  </si>
  <si>
    <t>0969762642</t>
  </si>
  <si>
    <t>hoy 14 a 14:30 no es falla del producto</t>
  </si>
  <si>
    <t>CRISTOBAL MANCERO</t>
  </si>
  <si>
    <t>VILLA CLUB ETAPA NATURA MZ 9 VILLA 9</t>
  </si>
  <si>
    <t>0999230408</t>
  </si>
  <si>
    <t>Hoy 11 a 11:30 el llama no se puede sacar el vidrio</t>
  </si>
  <si>
    <t>se recordina</t>
  </si>
  <si>
    <t>FACT NO DIO</t>
  </si>
  <si>
    <t>Regulador de energia 60803007</t>
  </si>
  <si>
    <t>Generador 81543275</t>
  </si>
  <si>
    <t>dispensador de jabon</t>
  </si>
  <si>
    <t>con porta+lampara</t>
  </si>
  <si>
    <t>termopar</t>
  </si>
  <si>
    <t>termostato de seguridad</t>
  </si>
  <si>
    <t>parrilla</t>
  </si>
  <si>
    <t>Conj touch 60803250</t>
  </si>
  <si>
    <t>NO ES EL CORRECRO DESPACACHDO 15-2-22</t>
  </si>
  <si>
    <t>RECUPERAR</t>
  </si>
  <si>
    <t>FACTURA 25325</t>
  </si>
  <si>
    <t>hasta aquí conto febrero</t>
  </si>
  <si>
    <t>INICIA MARZO</t>
  </si>
  <si>
    <t>MARIA SABALA giovanni escobar</t>
  </si>
  <si>
    <t>ISLA MOCOLI URB BLUE BAY EDIF BLUE BAY 3</t>
  </si>
  <si>
    <t>0991187207 - 099117207</t>
  </si>
  <si>
    <t>Hoy de 10 a 10:30 se pasa proforma 19-2-22</t>
  </si>
  <si>
    <t>DIEGO CORDERO</t>
  </si>
  <si>
    <t>TORRES DEL SOL CASA 8</t>
  </si>
  <si>
    <t>0992002798</t>
  </si>
  <si>
    <t>REVISAR HORNO Y COCINA</t>
  </si>
  <si>
    <t>Hoy 11:30 a 12 Se hizo mantenimiento 18-2-22</t>
  </si>
  <si>
    <t>RUTA 18-2-22</t>
  </si>
  <si>
    <t>RUTA 17-2-22</t>
  </si>
  <si>
    <t>DIO 9,25</t>
  </si>
  <si>
    <t>se pasa proforma 19-2-22</t>
  </si>
  <si>
    <t>SE PAGO UNO DE MAS</t>
  </si>
  <si>
    <t>Carcasa plastico</t>
  </si>
  <si>
    <t>SC158D74484</t>
  </si>
  <si>
    <t>044-22</t>
  </si>
  <si>
    <t>Jonathan Piñeiros</t>
  </si>
  <si>
    <t>0962999633</t>
  </si>
  <si>
    <t>Sauces dos mz fb2 villa 13</t>
  </si>
  <si>
    <t>ALEXANDRA FREIRE</t>
  </si>
  <si>
    <t>SANTA MARIA DE CASA GRANDE</t>
  </si>
  <si>
    <t>0986383364</t>
  </si>
  <si>
    <t>Hoy de 9:30 a 10 se hizo mantenimiento</t>
  </si>
  <si>
    <t>BOLIVAR GOMEZ</t>
  </si>
  <si>
    <t>URB LA PERLA SEXTA ETAPA MZ 6027 VILLA 12</t>
  </si>
  <si>
    <t>INSTALAR VARIOS PRODUCTOS</t>
  </si>
  <si>
    <t>PINTO MARIA LUCIA</t>
  </si>
  <si>
    <t>FUENTES DEL RIO MZ 23 VILLA 17</t>
  </si>
  <si>
    <t>0991821188</t>
  </si>
  <si>
    <t>INSTALAR CAMPANA DECO</t>
  </si>
  <si>
    <t>visitado</t>
  </si>
  <si>
    <t>dio 14,54</t>
  </si>
  <si>
    <t xml:space="preserve">pago la junta de pablo bosque </t>
  </si>
  <si>
    <t>EFX 90.1 5G</t>
  </si>
  <si>
    <t>Maria Sabala</t>
  </si>
  <si>
    <t>0991187207</t>
  </si>
  <si>
    <t>Isla mocoli blue bay piso 9</t>
  </si>
  <si>
    <t>GFH 55</t>
  </si>
  <si>
    <t>TP217T02798</t>
  </si>
  <si>
    <t>Andrea Villavicencio</t>
  </si>
  <si>
    <t>0939408666</t>
  </si>
  <si>
    <t>Kennedy edificio leblan</t>
  </si>
  <si>
    <t>0045-22</t>
  </si>
  <si>
    <t>0046-22</t>
  </si>
  <si>
    <t>Para: Venta</t>
  </si>
  <si>
    <t>FERNANDO PAULSON</t>
  </si>
  <si>
    <t>MOCOLI PUERTO MOCOLI 4000 OSLAR A18</t>
  </si>
  <si>
    <t>0999100808</t>
  </si>
  <si>
    <t>INSTALAR CAMPANA HORNO Y MICRO</t>
  </si>
  <si>
    <t>Hoy 8:30 a 9</t>
  </si>
  <si>
    <t>YOLANDA AVILES</t>
  </si>
  <si>
    <t>GYE LA PUNTILLA POR EL ESPIRITU SANTO</t>
  </si>
  <si>
    <t>0989573752</t>
  </si>
  <si>
    <t>REVISAR COCINA DE INDUCCIONA</t>
  </si>
  <si>
    <t>Hoy 8:30 a 9 se pasa proforma 23-2-22</t>
  </si>
  <si>
    <t>ROSANNA MARIA FIORE LOOR</t>
  </si>
  <si>
    <t>URB EL RIO CASA 72A FAMILIA SIHLER</t>
  </si>
  <si>
    <t>0999480144</t>
  </si>
  <si>
    <t>Hoy miercoles 23-2-22 de 8:30 a 9</t>
  </si>
  <si>
    <t>FAMILIA MORAN RODRIGUEZ</t>
  </si>
  <si>
    <t>CIUDAD CELESTE ARBOLEDA MZ 3 VILLA 5</t>
  </si>
  <si>
    <t>0994452723</t>
  </si>
  <si>
    <t>Hoy 12 a 12:30 Se pide plaac en garantia</t>
  </si>
  <si>
    <t xml:space="preserve">instalado </t>
  </si>
  <si>
    <t>DENNISE PILAY MERA</t>
  </si>
  <si>
    <t xml:space="preserve">VILLA BONITA </t>
  </si>
  <si>
    <t>0998191491 - 0983641054</t>
  </si>
  <si>
    <t xml:space="preserve">No contesta se dejo sms </t>
  </si>
  <si>
    <t>Hoy 15 pm reparado</t>
  </si>
  <si>
    <t>3 regulador de energia</t>
  </si>
  <si>
    <t>pagado 22-2-22</t>
  </si>
  <si>
    <t>sms</t>
  </si>
  <si>
    <t>+4,2 iva mo</t>
  </si>
  <si>
    <t>dio 2,30 + repuesto 58,7</t>
  </si>
  <si>
    <t>que paso</t>
  </si>
  <si>
    <t>ZP213R00006</t>
  </si>
  <si>
    <t>0047-22</t>
  </si>
  <si>
    <t>Maria Belen Rodriguez</t>
  </si>
  <si>
    <t>Ciudad celeste etapa arboleda mz 3</t>
  </si>
  <si>
    <t>Motor k37 60905067</t>
  </si>
  <si>
    <t>Yolanda Avilez</t>
  </si>
  <si>
    <t>Los condes villa 34</t>
  </si>
  <si>
    <t>Pcb potencia</t>
  </si>
  <si>
    <t>RV 51 C</t>
  </si>
  <si>
    <t>YH20CJ00065</t>
  </si>
  <si>
    <t>YC150B.03.02.04</t>
  </si>
  <si>
    <t>Pcb control</t>
  </si>
  <si>
    <t>0048-22</t>
  </si>
  <si>
    <t>Rocio Salazar</t>
  </si>
  <si>
    <t>0994792710</t>
  </si>
  <si>
    <t>Urb lago etapa rio lago solar 21</t>
  </si>
  <si>
    <t>0049-22</t>
  </si>
  <si>
    <t>JOHANNA CUSME BILLIE CUCALON</t>
  </si>
  <si>
    <t>BELLAVISTA MZ 56 SOLAR 1</t>
  </si>
  <si>
    <t>0996503942</t>
  </si>
  <si>
    <t>NELLY ORTEGA</t>
  </si>
  <si>
    <t>LAS RIBERAS MZ G VILLA 16</t>
  </si>
  <si>
    <t>+39 3923367678</t>
  </si>
  <si>
    <t>Hoy 11  a 11:30 no es falla del producto</t>
  </si>
  <si>
    <t xml:space="preserve">marcia </t>
  </si>
  <si>
    <t>Instalado</t>
  </si>
  <si>
    <t>NO DIO $</t>
  </si>
  <si>
    <t>RUTA 23-2-22</t>
  </si>
  <si>
    <t>MARIA TERESA ESTRADA</t>
  </si>
  <si>
    <t>SAMBORONDON LA PUNTILLA URB MADEIRA</t>
  </si>
  <si>
    <t>0994131222</t>
  </si>
  <si>
    <t>Hoy 9 a 9:30 se hace mantenimiento</t>
  </si>
  <si>
    <t>SRA RIEMANN</t>
  </si>
  <si>
    <t>SANTA CECCILIA URB LOS OLIVOS CALLE CIRCUNVALACION 127</t>
  </si>
  <si>
    <t>0984975670</t>
  </si>
  <si>
    <t>ADRIANA VERGARA</t>
  </si>
  <si>
    <t>CIUDAD CELESTE JARDINES DE PARQUE MAGNO condominio 2 dpto 1b</t>
  </si>
  <si>
    <t>0998547579</t>
  </si>
  <si>
    <t>MARIA FERNANDA PEÑAHERRERA</t>
  </si>
  <si>
    <t>CIUDAD CELESTE LA ARBOLADA MZ 5 VILLA 8</t>
  </si>
  <si>
    <t>0997087135</t>
  </si>
  <si>
    <t>se pasa prforoma 25-2-22</t>
  </si>
  <si>
    <t>mantenimineto</t>
  </si>
  <si>
    <t>Hoy 14 pm no es falla del producto</t>
  </si>
  <si>
    <t>Hoy 14 a 14:30 se pasa proforma 25-2-22</t>
  </si>
  <si>
    <t>se pasa proforma 25-2-22</t>
  </si>
  <si>
    <t>DIO 16</t>
  </si>
  <si>
    <t>DIO FCATURA 11,38</t>
  </si>
  <si>
    <t>embellecedor</t>
  </si>
  <si>
    <t>ROMAN PRESTO</t>
  </si>
  <si>
    <t>RELOJ ROMAN LE DIO A TEDDY PARA CUANDO VAYA A LA PLAYA</t>
  </si>
  <si>
    <t>Motor 800</t>
  </si>
  <si>
    <t>ND VR 03</t>
  </si>
  <si>
    <t>0980783738</t>
  </si>
  <si>
    <t>Heinz de Lourdes</t>
  </si>
  <si>
    <t>Curia pasando olon</t>
  </si>
  <si>
    <t>1000</t>
  </si>
  <si>
    <t>filtro de carbon</t>
  </si>
  <si>
    <t>DBB 70 INOX</t>
  </si>
  <si>
    <t>Jose Luis Valenzuela</t>
  </si>
  <si>
    <t>0969741282</t>
  </si>
  <si>
    <t>jose mascote 327 y letamendi</t>
  </si>
  <si>
    <t>929</t>
  </si>
  <si>
    <t>temporizador</t>
  </si>
  <si>
    <t>Eduardo Robalino</t>
  </si>
  <si>
    <t>0994478189</t>
  </si>
  <si>
    <t>urb boreal villa 4</t>
  </si>
  <si>
    <t>Filtro metalico 32,5*34,5</t>
  </si>
  <si>
    <t>MC203N00006</t>
  </si>
  <si>
    <t>Motor fabrocador de hielo</t>
  </si>
  <si>
    <t>0050-22</t>
  </si>
  <si>
    <t>Felix Criollo</t>
  </si>
  <si>
    <t>0959504840</t>
  </si>
  <si>
    <t>Urb villa del rey etapa eduardo mz 28 villa 8</t>
  </si>
  <si>
    <t>0051-22</t>
  </si>
  <si>
    <t>KATTY AGUIRRE</t>
  </si>
  <si>
    <t>URB AIRES DEL BATAN ETAPA DOS VILLA 71</t>
  </si>
  <si>
    <t>0996325740</t>
  </si>
  <si>
    <t xml:space="preserve">DUFER EMPACADORA </t>
  </si>
  <si>
    <t>URB RIO GRANDE MZ 101 VILLA C</t>
  </si>
  <si>
    <t>0986958248</t>
  </si>
  <si>
    <t>REVISAR COCINA FS3RS966GGX</t>
  </si>
  <si>
    <t>8:30 A 9</t>
  </si>
  <si>
    <t>VILMA AGUILAR VARAS</t>
  </si>
  <si>
    <t>VILLA ESPAÑA ETAPA BARCELONA mz 2221 villa 5</t>
  </si>
  <si>
    <t>0994289405</t>
  </si>
  <si>
    <t>INSTALAR HORNO Y MICRONNDAS</t>
  </si>
  <si>
    <t>ALEXIS JANETH SAN LUCAS</t>
  </si>
  <si>
    <t>URB BALEARIA TORRE B4 DPTO 4</t>
  </si>
  <si>
    <t>0988491704</t>
  </si>
  <si>
    <t>COCINA IBC 64000 TTC EMITIO SONIDO Y DEJO DE FUNCIONAR</t>
  </si>
  <si>
    <t>Hoy 13 a 13:30 se pide repuesto garantia</t>
  </si>
  <si>
    <t>KYWI BATAN JOSUE BURBANO</t>
  </si>
  <si>
    <t>REFRI CAMBIAR SENTIDO DE LAS PUERTAS</t>
  </si>
  <si>
    <t>HECHO</t>
  </si>
  <si>
    <t>Veronica</t>
  </si>
  <si>
    <t>SE PIDE REPUESTO 3-3-22</t>
  </si>
  <si>
    <t>promocion</t>
  </si>
  <si>
    <t>MARCIA</t>
  </si>
  <si>
    <t>valvula 1c c/r sf</t>
  </si>
  <si>
    <t>valvula con rebosadero</t>
  </si>
  <si>
    <t>valvula con rebosadero rectangular</t>
  </si>
  <si>
    <t>PAOLA DE MEJIA</t>
  </si>
  <si>
    <t>OLIVOS UNO CASA 139</t>
  </si>
  <si>
    <t>0998403002</t>
  </si>
  <si>
    <t>REPARAR MICROONDAS</t>
  </si>
  <si>
    <t>Hoy 8:30 a 9 se pide repuesto en garantia</t>
  </si>
  <si>
    <t>CARLOS BARAHONOA</t>
  </si>
  <si>
    <t>URB CASTILA MZ 21 VILLA 10</t>
  </si>
  <si>
    <t>0981009195</t>
  </si>
  <si>
    <t>hoy de 13 a 13:30 se pide repuesto en garantia</t>
  </si>
  <si>
    <t>ABRAHAM BRAVO</t>
  </si>
  <si>
    <t>LOMAS DE URDESA CALLE ILIANES CASA 323 REFERNCIA 6</t>
  </si>
  <si>
    <t>0967727095</t>
  </si>
  <si>
    <t>hoy 15 a 15:30 siclor tapado no es garantia</t>
  </si>
  <si>
    <t>GABRIELA GONZALEZ</t>
  </si>
  <si>
    <t>VIA A LA COSTA PUNTA ESMERALDA MZ 18 VILLA 7</t>
  </si>
  <si>
    <t>0968512504</t>
  </si>
  <si>
    <t>Hoy 10 a 10:30 instalado</t>
  </si>
  <si>
    <t>DAVID GARCIA</t>
  </si>
  <si>
    <t>RIVERA DE VERGELES MZ 30</t>
  </si>
  <si>
    <t>0984805643</t>
  </si>
  <si>
    <t>Hoy 12 a 12:30 no es falla del producto</t>
  </si>
  <si>
    <t>dio 15</t>
  </si>
  <si>
    <t>factura 10,42+20+</t>
  </si>
  <si>
    <t>DLV 98660 TRL</t>
  </si>
  <si>
    <t>TP20BS00608</t>
  </si>
  <si>
    <t>0052-22</t>
  </si>
  <si>
    <t>Maria Mercedes Aguirre</t>
  </si>
  <si>
    <t>0993020270</t>
  </si>
  <si>
    <t>Punta blanca entrada 5 fortaleza dos segundo piso</t>
  </si>
  <si>
    <t>TP192M00552</t>
  </si>
  <si>
    <t>0053-22</t>
  </si>
  <si>
    <t>Paola Mejia</t>
  </si>
  <si>
    <t>Cdla los Olivos solar 139</t>
  </si>
  <si>
    <t>TP213800132</t>
  </si>
  <si>
    <t>Carlos Barahona</t>
  </si>
  <si>
    <t>Via salitre urb castilla mz 21 villa 10</t>
  </si>
  <si>
    <t>0054-22</t>
  </si>
  <si>
    <t>Faluta quemador</t>
  </si>
  <si>
    <t>Andrea Peña</t>
  </si>
  <si>
    <t>Rio grande mz 101 villa 2</t>
  </si>
  <si>
    <t>0055-22</t>
  </si>
  <si>
    <t>ZP212H00166</t>
  </si>
  <si>
    <t>0056-22</t>
  </si>
  <si>
    <t>Alexis Janeth San Lucas</t>
  </si>
  <si>
    <t>0986754512</t>
  </si>
  <si>
    <t>Condominio belearia bloque 4b</t>
  </si>
  <si>
    <t>TZ182206724</t>
  </si>
  <si>
    <t>Cristal frente pegado</t>
  </si>
  <si>
    <t>0058-22</t>
  </si>
  <si>
    <t>C.C Village plaza</t>
  </si>
  <si>
    <t>RUTA 4-3-22</t>
  </si>
  <si>
    <t>RUTA 03-03-22</t>
  </si>
  <si>
    <t>RUTA 5-3-22</t>
  </si>
  <si>
    <t>Hoy 12 a 12:30 instalado</t>
  </si>
  <si>
    <t>JOSE DANIEL BARRERA GRANIZO</t>
  </si>
  <si>
    <t>URB LAGO CAPEIRA</t>
  </si>
  <si>
    <t>0939763135</t>
  </si>
  <si>
    <t>Hoy 8:30 a 9 instalado</t>
  </si>
  <si>
    <t>dio 10</t>
  </si>
  <si>
    <t>RUTA 6-3-22</t>
  </si>
  <si>
    <t>DORIS WONG CARLOS JULIO AROSEMENA</t>
  </si>
  <si>
    <t>ALTAGRACIA MZ 3 VILLA 9</t>
  </si>
  <si>
    <t>0999263379</t>
  </si>
  <si>
    <t>Hoy 14 a 14:30 mantenimiento</t>
  </si>
  <si>
    <t>KARINA VALDIVIEZO</t>
  </si>
  <si>
    <t>PANORAMA REAL M14</t>
  </si>
  <si>
    <t>0939836285</t>
  </si>
  <si>
    <t>Hoy 15 a 15:30 tapa mal puesta no es falla del producto</t>
  </si>
  <si>
    <t>ACUARELA DEL RIO MZ 1160 VILLA 14</t>
  </si>
  <si>
    <t>0981558697</t>
  </si>
  <si>
    <t>INSTALAR COCINA A GAS</t>
  </si>
  <si>
    <t>Hoy 13 a 13:30 instalado</t>
  </si>
  <si>
    <t>visita tecnica</t>
  </si>
  <si>
    <t>MEYBOL ULLOA VILLACRES estefania ulloa villacres</t>
  </si>
  <si>
    <t>no dio factura</t>
  </si>
  <si>
    <t>TZ19BS22264</t>
  </si>
  <si>
    <t>Estela Montalvan</t>
  </si>
  <si>
    <t>0994018791</t>
  </si>
  <si>
    <t>Aires del batan mz 4 villa 5</t>
  </si>
  <si>
    <t>0059-22</t>
  </si>
  <si>
    <t>Distribuidor de aire congelador</t>
  </si>
  <si>
    <t>MC218P00023</t>
  </si>
  <si>
    <t>0060-22</t>
  </si>
  <si>
    <t>Silvia Tafur</t>
  </si>
  <si>
    <t>0968327509</t>
  </si>
  <si>
    <t>Urb tenis club cond escorial</t>
  </si>
  <si>
    <t>JZC 95314</t>
  </si>
  <si>
    <t>Touch</t>
  </si>
  <si>
    <t>HLF 824</t>
  </si>
  <si>
    <t>Samuel Reyes Salvador</t>
  </si>
  <si>
    <t>046020555</t>
  </si>
  <si>
    <t xml:space="preserve">santa elena  Salinas: Edificio Acrópolis Departamento 14-O plaza lagos </t>
  </si>
  <si>
    <t>Cocina de piso</t>
  </si>
  <si>
    <t>Hector Alban</t>
  </si>
  <si>
    <t>Ferrisariato rioceibos</t>
  </si>
  <si>
    <t>preguntar a Marcia</t>
  </si>
  <si>
    <t>RUTA 8-3-22</t>
  </si>
  <si>
    <t xml:space="preserve">MARIA SABALA </t>
  </si>
  <si>
    <t>hoy 8 a 8:30 reparado</t>
  </si>
  <si>
    <t>PATRICIA ARIAS</t>
  </si>
  <si>
    <t>SAN ISIDRO MZ A VILLA 21</t>
  </si>
  <si>
    <t>0991674647</t>
  </si>
  <si>
    <t>Hoy 13 a 13:30 se pasa proforma 9-3-22</t>
  </si>
  <si>
    <t>PROFORMA</t>
  </si>
  <si>
    <t>pagado 8-3-22</t>
  </si>
  <si>
    <t>3 termopar</t>
  </si>
  <si>
    <t>reloj</t>
  </si>
  <si>
    <t>fecha dspacho 23-2-22</t>
  </si>
  <si>
    <t>dio</t>
  </si>
  <si>
    <t>descontar 5,91 falta de repuestos y mano de obra no dio</t>
  </si>
  <si>
    <t>RUTA 9-3-22</t>
  </si>
  <si>
    <t>MILLY SCHEL</t>
  </si>
  <si>
    <t>SAMBORONDON TORRES DEL RIO DPTO 103</t>
  </si>
  <si>
    <t>0999424956</t>
  </si>
  <si>
    <t>MICROONDAS QUIERE PARRILLA</t>
  </si>
  <si>
    <t>Hoy 8:30 a 9 se pasa proformar 10-3-22</t>
  </si>
  <si>
    <t>JANETH CHACON</t>
  </si>
  <si>
    <t>URB LA PERLA ETAPA 3 LA PERLA MZ 6028 VILLA 2</t>
  </si>
  <si>
    <t>0997915314</t>
  </si>
  <si>
    <t>Hy 10 a 10:30 No es garantia</t>
  </si>
  <si>
    <t>ESTEFANO GINATA</t>
  </si>
  <si>
    <t>ISLA MOCOLI GARDEN MZ 61 VILLA 3</t>
  </si>
  <si>
    <t>0993452635</t>
  </si>
  <si>
    <t>REVISAR MANIJA</t>
  </si>
  <si>
    <t>Hoy 10:30 a 11 caleinta mucho</t>
  </si>
  <si>
    <t>LIMBER HERRERA</t>
  </si>
  <si>
    <t>VILLA CLUB ETAPA IRIS MZ 8 VILLA 24</t>
  </si>
  <si>
    <t>0984150924</t>
  </si>
  <si>
    <t>Hoy 12:30 a 13no es falla del producto</t>
  </si>
  <si>
    <t>escrito</t>
  </si>
  <si>
    <t>No dio factura</t>
  </si>
  <si>
    <t>0061-22</t>
  </si>
  <si>
    <t>maria belen rodriguez</t>
  </si>
  <si>
    <t>0062-22</t>
  </si>
  <si>
    <t>LENIN RODRIGUEZ</t>
  </si>
  <si>
    <t>VIA A LA COSTA BOSQUE DE LA COSTA ETAPA BRISAS</t>
  </si>
  <si>
    <t>0995705263</t>
  </si>
  <si>
    <t>Hoy 14 a 14:30 se pasa proforma 11-3-22</t>
  </si>
  <si>
    <t>SONIA VITERI</t>
  </si>
  <si>
    <t>GUAYAQUIL TENIS MZ I VILLA 8</t>
  </si>
  <si>
    <t>0994347258</t>
  </si>
  <si>
    <t>REPUESTOS NO HAY REGISTRO</t>
  </si>
  <si>
    <t>Hoy 8 a 8:30 se pasa profroma 11-3-22</t>
  </si>
  <si>
    <t>FELIX GARCIA</t>
  </si>
  <si>
    <t>CIUDAD CELESTE ETAPA LA ESTELA MZ 4 VILLA 1</t>
  </si>
  <si>
    <t>0980041549</t>
  </si>
  <si>
    <t>PRISCILA RAMOS TOSCANO</t>
  </si>
  <si>
    <t>SAMBORONDON</t>
  </si>
  <si>
    <t>0993210018</t>
  </si>
  <si>
    <t>CAMPANA LUCES NO ENCIENDEN</t>
  </si>
  <si>
    <t>Hoy 11:45 ajuste en garantia</t>
  </si>
  <si>
    <t>ALAIN JOSUE GARCES</t>
  </si>
  <si>
    <t>BELEN NORTE JUNTO RETEN CTE KM 9 VIA A DAULE</t>
  </si>
  <si>
    <t>0980223440</t>
  </si>
  <si>
    <t>REVISAR COCINA NO FUNCIONAN DOS HORNILLAS</t>
  </si>
  <si>
    <t>REBECA VILLALVA</t>
  </si>
  <si>
    <t xml:space="preserve">CDLA ENTRE RIOS AV QUINTA MZ L1 VILLA 33 Y AV RIO VINCES FAMILIA CRUZ </t>
  </si>
  <si>
    <t>0994640300</t>
  </si>
  <si>
    <t>MANTENIMIENTO LAVAVAJILLAS</t>
  </si>
  <si>
    <t>Hoy 8:30 a 9 tomacorriente quemado</t>
  </si>
  <si>
    <t>MARIA FERNANDA GUZMAN TELEF 0999760614
 VENDER ROCIADOR LLEGA EN ESTA IMPORTACION</t>
  </si>
  <si>
    <t>COBRAR GARANTIA MARZO 2022</t>
  </si>
  <si>
    <t xml:space="preserve">Parrilla </t>
  </si>
  <si>
    <t>Milly schel</t>
  </si>
  <si>
    <t>Torres del rio dpto 103</t>
  </si>
  <si>
    <t>programador</t>
  </si>
  <si>
    <t>MS 620</t>
  </si>
  <si>
    <t>Familia aguilar reiman</t>
  </si>
  <si>
    <t>olivos uno mz 1 solar 19</t>
  </si>
  <si>
    <t>dio 6 dolares</t>
  </si>
  <si>
    <t>no es fallo del producto</t>
  </si>
  <si>
    <t>RUTA 11-3-22</t>
  </si>
  <si>
    <t>RUTA 10-3-22</t>
  </si>
  <si>
    <t>MARIA EDIT VARGAS</t>
  </si>
  <si>
    <t>CENTRO SUR MARACAIBO 507 Y SAN SALVADOR</t>
  </si>
  <si>
    <t>0994503258</t>
  </si>
  <si>
    <t>REVISAR HORNO ELEC SE APAGA</t>
  </si>
  <si>
    <t>Hoy de 14 a 14:30 se pasa proforma 12-3-22</t>
  </si>
  <si>
    <t>0988491704 0986754512</t>
  </si>
  <si>
    <t>reaparado garantia</t>
  </si>
  <si>
    <t>YOLANDA BRAVO</t>
  </si>
  <si>
    <t>URB POLARIS MZ 795 VILLA 4</t>
  </si>
  <si>
    <t xml:space="preserve"> 0999196183</t>
  </si>
  <si>
    <t>Hoy 11:30 a 12 se destapo siclores no es garantia</t>
  </si>
  <si>
    <t>MARIA BELEN RODRIGUEZ</t>
  </si>
  <si>
    <t>CIUDAD CELESTE ETAPA ARBOELDA MZ 3 VILAL 5</t>
  </si>
  <si>
    <t>reparado garantia</t>
  </si>
  <si>
    <t>se destapo siclor</t>
  </si>
  <si>
    <t>dio 2 dolares</t>
  </si>
  <si>
    <t xml:space="preserve">COBRAR VER CODIGO </t>
  </si>
  <si>
    <t xml:space="preserve">Rociado MY </t>
  </si>
  <si>
    <t>RUTA 12-3-22</t>
  </si>
  <si>
    <t>HECTOR BARAHONA</t>
  </si>
  <si>
    <t>VIS SOL JOSE MARIA EGAS MZ E VILLA 16</t>
  </si>
  <si>
    <t>0980373496</t>
  </si>
  <si>
    <t>REVISAR MICROONDAS MS 620 EL SABADO</t>
  </si>
  <si>
    <t>Hoy 8 a 8:30 se pasa proforma 14-3-22</t>
  </si>
  <si>
    <t>GUSTAVO PASTOR</t>
  </si>
  <si>
    <t>VIA A LA COSTA TERRANOSTRA ETAPA IBIZA VILLA 24</t>
  </si>
  <si>
    <t>0939799765</t>
  </si>
  <si>
    <t>REVISAR CAMPANA DECO</t>
  </si>
  <si>
    <t>Hoy 10 a 10:30 SE PASA PROFORMA 14-3-22</t>
  </si>
  <si>
    <t>en casa</t>
  </si>
  <si>
    <t>Ferrisariato rioceibos Hector Alban</t>
  </si>
  <si>
    <t>preguntar a marcia</t>
  </si>
  <si>
    <t>EFX 90 5G</t>
  </si>
  <si>
    <t>Patricia Arias</t>
  </si>
  <si>
    <t>san isidro villa 21</t>
  </si>
  <si>
    <t>DVE 90 VR 01 CRISTAL</t>
  </si>
  <si>
    <t>Terranostra etapa ibiza villa 24</t>
  </si>
  <si>
    <t>Gustavo Pastor</t>
  </si>
  <si>
    <t>KARLA MALDONADO</t>
  </si>
  <si>
    <t>GUAYAQUIL SAMANES 4</t>
  </si>
  <si>
    <t>0939624693</t>
  </si>
  <si>
    <t>MANTENIMEINTO DE COCINA</t>
  </si>
  <si>
    <t>Hoy de 8:30 a 9 hecho</t>
  </si>
  <si>
    <t>ALAIN JOSUE GARCES LEONELA CEDEÑO</t>
  </si>
  <si>
    <t xml:space="preserve">Hoy 13:30 a 14 SE PIDE CATENARIA EN GARANTIA </t>
  </si>
  <si>
    <t>JESSICA VELEZ</t>
  </si>
  <si>
    <t>PUERTO MOCOLI ETAPA 3000 SOLAR G-14</t>
  </si>
  <si>
    <t>0992732120</t>
  </si>
  <si>
    <t>Hoy de 13 a 13:30 instalado</t>
  </si>
  <si>
    <t>DIO 16,40</t>
  </si>
  <si>
    <t>FACTURA NO DIO</t>
  </si>
  <si>
    <t>ZP209E00010</t>
  </si>
  <si>
    <t>0063-22</t>
  </si>
  <si>
    <t>Leonela Cedeño</t>
  </si>
  <si>
    <t>Belen del norte villa 1</t>
  </si>
  <si>
    <t>desede aquí no se ha pasado lo que no habia - se paso hasta el 14-3-22</t>
  </si>
  <si>
    <t>RUTA 15-3-22</t>
  </si>
  <si>
    <t>RUTA 14-3-22</t>
  </si>
  <si>
    <t>CARLOS ARREAGA VARAS</t>
  </si>
  <si>
    <t>CIUDAD CELESTE ETAPA LA RIA MZ 2 VILLA 26</t>
  </si>
  <si>
    <t>0993919013</t>
  </si>
  <si>
    <t>MANTENIMIENTO DE VARIOS PRODUCTOS</t>
  </si>
  <si>
    <t xml:space="preserve">Hoy 10 a 10:30 se hizo mantenimiento </t>
  </si>
  <si>
    <t>MARIANA JESUS MOREIRA ALIATIS</t>
  </si>
  <si>
    <t>CDLA URDENOR 1 MZ 106 VILLA 26</t>
  </si>
  <si>
    <t xml:space="preserve"> 0994593809</t>
  </si>
  <si>
    <t>Hoy de 13:30 a 14 se pasa proforma 16-3-22</t>
  </si>
  <si>
    <t>Hoy reparado</t>
  </si>
  <si>
    <t>DIO 13 DOLARES</t>
  </si>
  <si>
    <t>FACTURA 5</t>
  </si>
  <si>
    <t>COBRAR UNA LMARA A RONALD</t>
  </si>
  <si>
    <t>ROMAN DIPO</t>
  </si>
  <si>
    <t>0995550622</t>
  </si>
  <si>
    <t>REVISAR CAMPAAN Y HORNO</t>
  </si>
  <si>
    <t>Hoy de 8:30 a 9 reporte</t>
  </si>
  <si>
    <t>PORTAL AL SOL EDIFIICO ALTO PRIMER PISO DPTO 103</t>
  </si>
  <si>
    <t>0984360996</t>
  </si>
  <si>
    <t>INSTALAR LAVAVAJILLAS Y HORNO</t>
  </si>
  <si>
    <t>Hoy de 10:30 a 11 Instalado</t>
  </si>
  <si>
    <t>BLANCA MIRANDA</t>
  </si>
  <si>
    <t>URDESA PORTON DE LAS LOMAS EDIF ALCALA TORRE B DPTO 102</t>
  </si>
  <si>
    <t>0998462343 2885246</t>
  </si>
  <si>
    <t>COCINA GZC 95320 NO ENCIENDEN  LAS HORNILLAS</t>
  </si>
  <si>
    <t>Hoy 11:30 a 12 no pago visita no es fallo del producto</t>
  </si>
  <si>
    <t>RUTA 16-3-22</t>
  </si>
  <si>
    <t>MAGALY VERA</t>
  </si>
  <si>
    <t>REPORTE</t>
  </si>
  <si>
    <t>JANINA CALASANZ</t>
  </si>
  <si>
    <t>ISLA DEL RIO LOTE 93 1RA URB FAMILIA FALQUEZ CALASANZ</t>
  </si>
  <si>
    <t>0993578741</t>
  </si>
  <si>
    <t>REVSIAR MICROONDAS MWL 22 HORNO HL 870 FUERA DE GARANTIA</t>
  </si>
  <si>
    <t>Hoy 12:30 a 13 SE PASA PROFORMA 17-3-22</t>
  </si>
  <si>
    <t>home vega</t>
  </si>
  <si>
    <t>SALMA KAHIL</t>
  </si>
  <si>
    <t>OLIVOS 100 PARK TORRE A DPTO 603</t>
  </si>
  <si>
    <t>0995110222</t>
  </si>
  <si>
    <t xml:space="preserve">REVISAR COCINA NO FUNCIONA </t>
  </si>
  <si>
    <t>Hoy de 15:30 a 16 se pide repuesto garantia</t>
  </si>
  <si>
    <t>GARANTIA</t>
  </si>
  <si>
    <t>NORI RODRIGUEZ JUAN PALACIOS</t>
  </si>
  <si>
    <t>PROMOCION</t>
  </si>
  <si>
    <t>No es fallo del producto</t>
  </si>
  <si>
    <t>ZP213R00005</t>
  </si>
  <si>
    <t>0065-22</t>
  </si>
  <si>
    <t>Salma Kahil</t>
  </si>
  <si>
    <t>olivos 100 park torre a dpto 603</t>
  </si>
  <si>
    <t>0066-22</t>
  </si>
  <si>
    <t>Mariana Moreira</t>
  </si>
  <si>
    <t>0998462343</t>
  </si>
  <si>
    <t>GRACE VALDIVIEZO</t>
  </si>
  <si>
    <t>ALBORADA ONCEAVA ETAPA MZ 18 VILLA 11</t>
  </si>
  <si>
    <t>0988048324</t>
  </si>
  <si>
    <t>Hoy 14:30 a 15 se pide repuesto en garantia</t>
  </si>
  <si>
    <t>INGEMSA EMPRESA LUIS QUNGA</t>
  </si>
  <si>
    <t>COLINAS DE LOS CEIBOS MZ 7 VILLA 1</t>
  </si>
  <si>
    <t>0992178400</t>
  </si>
  <si>
    <t>INSTALAR COCINA GZC 96310 XBB Y HORNO</t>
  </si>
  <si>
    <t>Hoy 8 a 8:30 instalado</t>
  </si>
  <si>
    <t>SUKASA</t>
  </si>
  <si>
    <t>BEATRIZ CARRRILLO</t>
  </si>
  <si>
    <t>DURAN CDLA MALDONADO MZ 6A VILLA 2</t>
  </si>
  <si>
    <t>0998450494</t>
  </si>
  <si>
    <t>Hoy de 13:30 a 14 SE PASA PROFORMA 18-3-22</t>
  </si>
  <si>
    <t>RUTA 17-3-22</t>
  </si>
  <si>
    <t>no diio</t>
  </si>
  <si>
    <t>TZ194913880</t>
  </si>
  <si>
    <t>Conmutador</t>
  </si>
  <si>
    <t>Grace Valdiviezo</t>
  </si>
  <si>
    <t>Alborada etapa onceava mz 18 villa 11</t>
  </si>
  <si>
    <t>COBRAR ABRIL 2022</t>
  </si>
  <si>
    <t>HL 870</t>
  </si>
  <si>
    <t>Placa fuente</t>
  </si>
  <si>
    <t>Soporte enconder</t>
  </si>
  <si>
    <t>isla del rio solar 93</t>
  </si>
  <si>
    <t>Janina Casalanz</t>
  </si>
  <si>
    <t>FILTRO METALICO</t>
  </si>
  <si>
    <t>c 610</t>
  </si>
  <si>
    <t>JUNTA</t>
  </si>
  <si>
    <t>PUERTA</t>
  </si>
  <si>
    <t>FOCO</t>
  </si>
  <si>
    <t>CAMPAAN</t>
  </si>
  <si>
    <t>VALVULA</t>
  </si>
  <si>
    <t>CONJ SIFON</t>
  </si>
  <si>
    <t>Reloj tc hl s/c caja 81552006</t>
  </si>
  <si>
    <t>touch control</t>
  </si>
  <si>
    <t>IRS 641</t>
  </si>
  <si>
    <t>Beatriz Carrillo</t>
  </si>
  <si>
    <t>duran cdla maldinado mz 6a villa 2</t>
  </si>
  <si>
    <t>RUTA 18-3-22</t>
  </si>
  <si>
    <t>GONZALO CIFUENTES</t>
  </si>
  <si>
    <t>VIA A LA COSTA ETAPA SENDEROS</t>
  </si>
  <si>
    <t>0994923531</t>
  </si>
  <si>
    <t>INSTALAR HORNO Y CAMPANA</t>
  </si>
  <si>
    <t>OMAR ENRIQUE ESPINOZA ROMERO</t>
  </si>
  <si>
    <t>URB ENTRE LAGOS MZ A VILLA 1</t>
  </si>
  <si>
    <t>REVISAR MICROONDAS MS 620</t>
  </si>
  <si>
    <t>LUPE BARCIONA</t>
  </si>
  <si>
    <t>UB BIBLOS MZ F VILLA 4 FAMILIA KHANASTA BARCIONA</t>
  </si>
  <si>
    <t>0999757409</t>
  </si>
  <si>
    <t>INSTALAR HORNO Y MIICROONDAS</t>
  </si>
  <si>
    <t>Hoy de 9 a 9:30 SE INSTALO E INDICO ADECUACIONES</t>
  </si>
  <si>
    <t>dio factura 10,20</t>
  </si>
  <si>
    <t>no dio</t>
  </si>
  <si>
    <t>visita no pago</t>
  </si>
  <si>
    <t>ver si le sirve al señor de bolivar las otras no hay</t>
  </si>
  <si>
    <t>Conj cableado</t>
  </si>
  <si>
    <t>LE SRIVIO EL CABLEADO DEL ML 822 DEL MICRO DE CARLOS SERRANO DEL PORTON DE LAS LOMAS</t>
  </si>
  <si>
    <t>RUTA 19-3-22</t>
  </si>
  <si>
    <t>MARITZA QUINCHA</t>
  </si>
  <si>
    <t>URB LAGUNA DEL SOL</t>
  </si>
  <si>
    <t>0997243011</t>
  </si>
  <si>
    <t xml:space="preserve">REVISAR COCINA </t>
  </si>
  <si>
    <t>Hoy de 12 a 12:30 se destapo siclores</t>
  </si>
  <si>
    <t>Hoy de 11 a 11:30 instalado</t>
  </si>
  <si>
    <t>MIRIAN CUMBA</t>
  </si>
  <si>
    <t>CDLA PRIMAVERA 1 MZ E2 SOLAR 29</t>
  </si>
  <si>
    <t>0984476204</t>
  </si>
  <si>
    <t>REVISAR COCINA FUERA DE GARANTIA</t>
  </si>
  <si>
    <t>Hoy 8:30 a 9 mantenimiento</t>
  </si>
  <si>
    <t>FIO FACTURA 5,25</t>
  </si>
  <si>
    <t>desede aquí no se ha pasado lo que no habia - se paso hasta el 18-3-22 REVISAR SI EL VIERNES 17 SE PIDIO HASTA EL JUEVES ESTA CONFIRMADI</t>
  </si>
  <si>
    <t>Motor</t>
  </si>
  <si>
    <t>GFH 73</t>
  </si>
  <si>
    <t>TP202U02789</t>
  </si>
  <si>
    <t>0068-22</t>
  </si>
  <si>
    <t>Corina Sanchez</t>
  </si>
  <si>
    <t>0982665852</t>
  </si>
  <si>
    <t>Mapasingue</t>
  </si>
  <si>
    <t>COBRAR ABRILL 2022</t>
  </si>
  <si>
    <t>ZP211V00020</t>
  </si>
  <si>
    <t>0069-22</t>
  </si>
  <si>
    <t>Hector Augusto Quinetro Rosado</t>
  </si>
  <si>
    <t>0939168219</t>
  </si>
  <si>
    <t>Ciudad celeste la serena mz 10 villa 7</t>
  </si>
  <si>
    <t>Cristal GZC 75330 XBB</t>
  </si>
  <si>
    <t>ver si hay</t>
  </si>
  <si>
    <t xml:space="preserve">EFX 90 5G AI AI DR </t>
  </si>
  <si>
    <t>ZP17AH00003</t>
  </si>
  <si>
    <t>Kleber Palacios</t>
  </si>
  <si>
    <t>0969853079</t>
  </si>
  <si>
    <t>Ceibos norte calle segunda 310</t>
  </si>
  <si>
    <t>0070-22</t>
  </si>
  <si>
    <t>RUTA 21-3-22</t>
  </si>
  <si>
    <t>CLAUDIA VILLACIS</t>
  </si>
  <si>
    <t>KENNEDY NUEVA NORTE AV QUINTA ESTE CASA 128</t>
  </si>
  <si>
    <t>0981619294</t>
  </si>
  <si>
    <t>REVISAR HORNO A GAS</t>
  </si>
  <si>
    <t>Hoy 21 de 8 a 8:30 SE PASA PROFORMA 22-3-22</t>
  </si>
  <si>
    <t>FAMILIA QUINTEROS gianella de quintero</t>
  </si>
  <si>
    <t>ISLA MOCOLI ETAPA BLUE BAY SOLAR 117</t>
  </si>
  <si>
    <t>0997195595</t>
  </si>
  <si>
    <t>Hoy 11 se pide repuesto</t>
  </si>
  <si>
    <t>IRIS VILLAVICENCIO</t>
  </si>
  <si>
    <t>OLIVOS PARK 1000 TORRE A DPTO 406</t>
  </si>
  <si>
    <t>0993036324</t>
  </si>
  <si>
    <t>INSTAALR</t>
  </si>
  <si>
    <t>Hoy de 13:30 a 14 INSTALADO</t>
  </si>
  <si>
    <t>EUDOMILIA ROMERO</t>
  </si>
  <si>
    <t>DURAN RIO GUAYAS</t>
  </si>
  <si>
    <t>0991291806 - 863112</t>
  </si>
  <si>
    <t>MANTENIMIENDEO DE HORNO ELEC</t>
  </si>
  <si>
    <t>Hoy de 11:30 a 12 SE HIZO MANTENIMIENTO</t>
  </si>
  <si>
    <t>dio 12</t>
  </si>
  <si>
    <t>Conj contrapuerta</t>
  </si>
  <si>
    <t>TP217G00134</t>
  </si>
  <si>
    <t>0071-22</t>
  </si>
  <si>
    <t>Katty Salazar</t>
  </si>
  <si>
    <t>0998167759</t>
  </si>
  <si>
    <t>Urb compostela mz g villa 3</t>
  </si>
  <si>
    <t>TP18CS00024</t>
  </si>
  <si>
    <t>0073-22</t>
  </si>
  <si>
    <t>0072-22</t>
  </si>
  <si>
    <t>Geanella de Quinteros</t>
  </si>
  <si>
    <t>Isla mocoli blue bay solar 117</t>
  </si>
  <si>
    <t>TP214L07603</t>
  </si>
  <si>
    <t>Gustavo Gomez</t>
  </si>
  <si>
    <t>0980500001</t>
  </si>
  <si>
    <t>Rio guayas mz i</t>
  </si>
  <si>
    <t>0074-22</t>
  </si>
  <si>
    <t>Electrovalvula de 2 vias</t>
  </si>
  <si>
    <t>0415980310000218500406</t>
  </si>
  <si>
    <t>0075-22</t>
  </si>
  <si>
    <t>Soledad Aguirre</t>
  </si>
  <si>
    <t>0987005286</t>
  </si>
  <si>
    <t>Laguna del sol mz e vilal 25</t>
  </si>
  <si>
    <t>imprimir</t>
  </si>
  <si>
    <t>RUTA 22-3-22</t>
  </si>
  <si>
    <t>DRA PATRICIA LEON TOLEDO</t>
  </si>
  <si>
    <t>CDLA GUAYACANES MZ 176 VILLA 21</t>
  </si>
  <si>
    <t>0992084313</t>
  </si>
  <si>
    <t>REVISAR CAMPANA NO FUNCIONA</t>
  </si>
  <si>
    <t>Hoy de 13:30 a 14 se pide repuesto</t>
  </si>
  <si>
    <t>DEBORAH TOSI</t>
  </si>
  <si>
    <t>olivos tres mz 57 villa 5a</t>
  </si>
  <si>
    <t>0992577777</t>
  </si>
  <si>
    <t>MANTENIMIENTO DE LAVADORA</t>
  </si>
  <si>
    <t>Hoy 8 se hizo mantenimiento</t>
  </si>
  <si>
    <t>REPAPAR MICRO</t>
  </si>
  <si>
    <t>Repaardo 148,75</t>
  </si>
  <si>
    <t>matenimiento</t>
  </si>
  <si>
    <t>repaardo</t>
  </si>
  <si>
    <t>DIO 125 DE REPUSTO</t>
  </si>
  <si>
    <t>DIOO FCATURA 10,20</t>
  </si>
  <si>
    <t>SOLO COMIDA DESCONTAR</t>
  </si>
  <si>
    <t>ABRIL</t>
  </si>
  <si>
    <t>RUTA 23-3-22</t>
  </si>
  <si>
    <t>Manguera</t>
  </si>
  <si>
    <t>microo</t>
  </si>
  <si>
    <t>cobrara a eddy</t>
  </si>
  <si>
    <t>Bujia 81214154</t>
  </si>
  <si>
    <t>PENDIEMTE TERMOSTATO</t>
  </si>
  <si>
    <t>HS 735</t>
  </si>
  <si>
    <t>lUCAS</t>
  </si>
  <si>
    <t>0999104833</t>
  </si>
  <si>
    <t>Miguel peña</t>
  </si>
  <si>
    <t>Lomas de urdesa mz 829b</t>
  </si>
  <si>
    <t>LALY CEDEÑO</t>
  </si>
  <si>
    <t>GUAYAQUIL BELOHORIZONTE MZ 20 VILLA 14</t>
  </si>
  <si>
    <t>0986429720</t>
  </si>
  <si>
    <t>Hoy de 8:30 a 9 repaardo garantia</t>
  </si>
  <si>
    <t>GUSTAVO BRIONES</t>
  </si>
  <si>
    <t xml:space="preserve">LAGUNA CLUB VILLA 55 PLATA ALTA </t>
  </si>
  <si>
    <t>0989735890-0999853390</t>
  </si>
  <si>
    <t>REVSIAR COCINA A GAS</t>
  </si>
  <si>
    <t>Hoy 9:30 a 10 se destapo siclores</t>
  </si>
  <si>
    <t>VERONICA ALTAMIRANO</t>
  </si>
  <si>
    <t>AV BARCELONA MZ 286 SOLAR 4 POR EL MIRADOR SAN EDUARDO</t>
  </si>
  <si>
    <t>0983346561</t>
  </si>
  <si>
    <t>EDUARDO GARCIA</t>
  </si>
  <si>
    <t>URDESA NORTE CALLE 5 NUMERO 8 AV SEGUNDA CASA ESQUINERA CON BALCON DE DOS PISOS</t>
  </si>
  <si>
    <t>0998693181</t>
  </si>
  <si>
    <t>REVISAR HORNO FUEREA DE GARANTIA</t>
  </si>
  <si>
    <t>Hoy 14:30 a 15 Reparado</t>
  </si>
  <si>
    <t>FAMILIA ORTIZ MONTALVA ESTELA MONTALVAN</t>
  </si>
  <si>
    <t>AIRES DEL BATAN FASE 4 SOLAR 5</t>
  </si>
  <si>
    <t>VINEREA</t>
  </si>
  <si>
    <t>Entregado</t>
  </si>
  <si>
    <t>entergado</t>
  </si>
  <si>
    <t>DIO 8</t>
  </si>
  <si>
    <t>OK ESTE DIA</t>
  </si>
  <si>
    <t>ML 820 BIS</t>
  </si>
  <si>
    <t>TP20BC01212</t>
  </si>
  <si>
    <t>Fusible alta tension</t>
  </si>
  <si>
    <t>Veronica Altamirano</t>
  </si>
  <si>
    <t>Cdla san eduardo mz 286 solar 4</t>
  </si>
  <si>
    <t>0076-22</t>
  </si>
  <si>
    <t>DBB 60</t>
  </si>
  <si>
    <t>PX217W00151</t>
  </si>
  <si>
    <t>0077-22</t>
  </si>
  <si>
    <t>Patricia Leon Toledo</t>
  </si>
  <si>
    <t>Guayacanes mz 176 villa 21</t>
  </si>
  <si>
    <t>Motor 500</t>
  </si>
  <si>
    <t>COBRAR A EDDY 20+IVA POR ADAPRTADOR CUADRADO DE TRITURADOR</t>
  </si>
  <si>
    <t>SONIA MONCAYO</t>
  </si>
  <si>
    <t>puerto mocoli 1000</t>
  </si>
  <si>
    <t>adaptador cuadrado</t>
  </si>
  <si>
    <t>triturador</t>
  </si>
  <si>
    <t>ROMAN LE VENDIO</t>
  </si>
  <si>
    <t>2,75+IVA</t>
  </si>
  <si>
    <t>SE LE DIO VARIAS GOMAS -JUNTAS A EDDY PARA FREGADERO EN GARANTIA ESO SE DA BAJA?</t>
  </si>
  <si>
    <t>0078-22</t>
  </si>
  <si>
    <t>Caja microinterruptor</t>
  </si>
  <si>
    <t>0459083500MW208000320</t>
  </si>
  <si>
    <t>Interlab</t>
  </si>
  <si>
    <t>0960826673</t>
  </si>
  <si>
    <t>Av francisco de orellana</t>
  </si>
  <si>
    <t>0079-22</t>
  </si>
  <si>
    <t>factura 25517</t>
  </si>
  <si>
    <t>factura 25529</t>
  </si>
  <si>
    <t>pagado</t>
  </si>
  <si>
    <t>ROMAN LE DIO SE DEVOLVIO</t>
  </si>
  <si>
    <t>FACTURA 25529</t>
  </si>
  <si>
    <t>FACTURA 25623</t>
  </si>
  <si>
    <t>FACTURA 25763</t>
  </si>
  <si>
    <t>FACTURA 25765</t>
  </si>
  <si>
    <t>Mando</t>
  </si>
  <si>
    <t>convertidro</t>
  </si>
  <si>
    <t>R899012</t>
  </si>
  <si>
    <t>Aireador</t>
  </si>
  <si>
    <t>factura 25776 abril</t>
  </si>
  <si>
    <t>RUTA 24-3-22</t>
  </si>
  <si>
    <t>dio fcatura 30,22</t>
  </si>
  <si>
    <t>KATHERINE LOOOR</t>
  </si>
  <si>
    <t>SAMBORON LA LAGUNA CASA 1</t>
  </si>
  <si>
    <t>0999008471</t>
  </si>
  <si>
    <t>REVISAR HORNO TIENE SONIDO</t>
  </si>
  <si>
    <t>Hoy 8:30  a 9 SE PASA PROFORMA</t>
  </si>
  <si>
    <t>MARIA ISABEL BATALLAS</t>
  </si>
  <si>
    <t>SAN BERNARDO 2 bloque G DPTO 103</t>
  </si>
  <si>
    <t>0969061784</t>
  </si>
  <si>
    <t>Hoy 10:30 a 11 Instalado</t>
  </si>
  <si>
    <t>DOMENICA ROLDOS</t>
  </si>
  <si>
    <t>CDLA VIA AL SOL MZ 573 SOLAR D3</t>
  </si>
  <si>
    <t>0981775829</t>
  </si>
  <si>
    <t>INSTALAR DOS PRODUCTOS</t>
  </si>
  <si>
    <t>Hoy 14 a 14:30 se visito e indico adecuaciones</t>
  </si>
  <si>
    <t>hoy 15:30 a 16 reparado</t>
  </si>
  <si>
    <t xml:space="preserve">garantia </t>
  </si>
  <si>
    <t>no pago</t>
  </si>
  <si>
    <t>se indio adecuaicones</t>
  </si>
  <si>
    <t>PROMO</t>
  </si>
  <si>
    <t>RUTA 25-3-22</t>
  </si>
  <si>
    <t>cristal frente</t>
  </si>
  <si>
    <t>Bandeja profunda</t>
  </si>
  <si>
    <t>Progaramdor elec</t>
  </si>
  <si>
    <t>Hector Barahona</t>
  </si>
  <si>
    <t>Vista sol mz e villa 16</t>
  </si>
  <si>
    <t>Para: venta</t>
  </si>
  <si>
    <t>CECILIA PALACIOS</t>
  </si>
  <si>
    <t>RIO GUAYAS PRIMERA MZ C VILLA 9</t>
  </si>
  <si>
    <t>0999573745</t>
  </si>
  <si>
    <t>Hoy 8:30 a 9 MANTENIMIENTO</t>
  </si>
  <si>
    <t>MARJORIE YAGUAL</t>
  </si>
  <si>
    <t>EL CONDADO MZ 26 VILLA 12</t>
  </si>
  <si>
    <t>0981665383</t>
  </si>
  <si>
    <t>REVISAR COCINA HICIERON MANTENIMIENTO</t>
  </si>
  <si>
    <t>Hoy 13 a 13:30 se destapo siclors</t>
  </si>
  <si>
    <t>FAMILIA CASTRO QUIROZ</t>
  </si>
  <si>
    <t xml:space="preserve">LA PUNTILLA </t>
  </si>
  <si>
    <t>0994470127</t>
  </si>
  <si>
    <t>Hoy 10 a 10:30 reparado</t>
  </si>
  <si>
    <t>Hoy 25 de 15 a 15:30</t>
  </si>
  <si>
    <t>dio 25</t>
  </si>
  <si>
    <t>RUTA 26-3-22</t>
  </si>
  <si>
    <t>FAMILIA GARCIA ERNSTO GARCIA</t>
  </si>
  <si>
    <t>VIA A LA COSTA URB VIA AL SOL mz 563 villa g6</t>
  </si>
  <si>
    <t>0986581420</t>
  </si>
  <si>
    <t>MANTENIMIENTO micro y cocina horno campana</t>
  </si>
  <si>
    <t>descontar 33 a fin de mes</t>
  </si>
  <si>
    <t>el resto se gasto dice</t>
  </si>
  <si>
    <t>RUTA 28-3-22</t>
  </si>
  <si>
    <t>MANTENIMIENTOD DE COCINA</t>
  </si>
  <si>
    <t>SE HIZO MANTENIMIENTO</t>
  </si>
  <si>
    <t>RAUL ALCIVAR GONZALEZ</t>
  </si>
  <si>
    <t>CORNOEL 2301 Y AZUAY</t>
  </si>
  <si>
    <t>0991677374</t>
  </si>
  <si>
    <t>REVISAR COCINA SOLO FUNCIONAN DOS HORNILLAS</t>
  </si>
  <si>
    <t>Hoy 13 a 13:30 No es falla del producto</t>
  </si>
  <si>
    <t>nelson</t>
  </si>
  <si>
    <t>CGW LUX</t>
  </si>
  <si>
    <t>Motor ventilacion</t>
  </si>
  <si>
    <t>Katerine Loor</t>
  </si>
  <si>
    <t>La laguna</t>
  </si>
  <si>
    <t>RUTA 29-3-22</t>
  </si>
  <si>
    <t>CHARLES WHEELER</t>
  </si>
  <si>
    <t>VIA A LA COSTA LAGUNA CLUB MZ 13 VILLA 13</t>
  </si>
  <si>
    <t>0995771081</t>
  </si>
  <si>
    <t>MANTENIMEINTO DE COCINA Y HORNO</t>
  </si>
  <si>
    <t>Hoy 8 a 8:30 mantenimiento</t>
  </si>
  <si>
    <t>MARIA DOLORES REGAALDO</t>
  </si>
  <si>
    <t>ROMADERA mz 1991 villa 15 VIA TERMINAL PASCUALES</t>
  </si>
  <si>
    <t>0985334544</t>
  </si>
  <si>
    <t>Hoy 13:15 a 13:45 se paso proforma</t>
  </si>
  <si>
    <t>3409572430103041180027</t>
  </si>
  <si>
    <t>Puerta conservador</t>
  </si>
  <si>
    <t>Conj accionar agua hielo</t>
  </si>
  <si>
    <t>0080-22</t>
  </si>
  <si>
    <t>COBRADO ABRIL 2022 LA HOJA DE DESPACHO AUN NO SE ENVIA AL 30-3-22</t>
  </si>
  <si>
    <t>RUTA 30-3-22</t>
  </si>
  <si>
    <t>CECILIA DE CALDERON</t>
  </si>
  <si>
    <t>BOSQUE DE CASTILLA CONDOMINIO 10A DPTO 1A</t>
  </si>
  <si>
    <t>0998889561</t>
  </si>
  <si>
    <t>VISITA TECNICA</t>
  </si>
  <si>
    <t>Hoy 11 a 11:30 SE HIZO MANTENIMIENTO</t>
  </si>
  <si>
    <t>NICOLE FERAUD</t>
  </si>
  <si>
    <t>SAMBORONDON urb bosque de castilla edif 16a dpto 2b</t>
  </si>
  <si>
    <t>0995439465</t>
  </si>
  <si>
    <t>INSTALAR COCINA Y HORNO A GAS</t>
  </si>
  <si>
    <t>Hoy 13 a 13:30 INSTALADO</t>
  </si>
  <si>
    <t>LORENA MORENO de orellana</t>
  </si>
  <si>
    <t>MOCOLI PACIFICA MZ F VILLA 21 F21</t>
  </si>
  <si>
    <t>0985336556</t>
  </si>
  <si>
    <t>Hoy 10 a 10:30 no es falla del producto no pago</t>
  </si>
  <si>
    <t>cambio de placa</t>
  </si>
  <si>
    <t>FRANCISCO ABARCA</t>
  </si>
  <si>
    <t>PUERTO AZUL MZ MA VILLA 8</t>
  </si>
  <si>
    <t>0999341435 0999613885</t>
  </si>
  <si>
    <t>Hoy 15:30 a 16 no es falla del producto</t>
  </si>
  <si>
    <t>60803254 romna</t>
  </si>
  <si>
    <t>dio 200</t>
  </si>
  <si>
    <t>esta bien ok</t>
  </si>
  <si>
    <t>0081-22</t>
  </si>
  <si>
    <t>RUTA 31-3-22</t>
  </si>
  <si>
    <t>MARIA BARCIA</t>
  </si>
  <si>
    <t>LAGUNA DEL SOL MZ F VILLA 14</t>
  </si>
  <si>
    <t>0997458159</t>
  </si>
  <si>
    <t>ANDREA BETANCOURT</t>
  </si>
  <si>
    <t>LA ROMADERA MZ 1983 VILLA 2 TERMINAL PASCUALES</t>
  </si>
  <si>
    <t>0994745360</t>
  </si>
  <si>
    <t>Hoy 7:30 a 8 instalado</t>
  </si>
  <si>
    <t>el rosado victor alvarado</t>
  </si>
  <si>
    <t>KM 9,5 VIA DAULE SERVICIO TECNICO TECNO</t>
  </si>
  <si>
    <t>REVISAR DOS MICROONDAS</t>
  </si>
  <si>
    <t>Hoy 13 a 13:30 funcionan correctamente</t>
  </si>
  <si>
    <t>Hoy 14 a 14:30 se hizo mantenimiento</t>
  </si>
  <si>
    <t>fcatura 10,20</t>
  </si>
  <si>
    <t>descontar 18</t>
  </si>
  <si>
    <t>RUTA 1-4-22</t>
  </si>
  <si>
    <t>se hizo mantenimiento</t>
  </si>
  <si>
    <t>ITAPIA MAQUILON</t>
  </si>
  <si>
    <t xml:space="preserve">SAN ISIDRO </t>
  </si>
  <si>
    <t>0989739328</t>
  </si>
  <si>
    <t>REVISAR MICRO TIENE 10 AÑOS</t>
  </si>
  <si>
    <t xml:space="preserve">Hoy de 11 a 11:30 SE PASA PROFORMA </t>
  </si>
  <si>
    <t>GENARO ARBOLEDA</t>
  </si>
  <si>
    <t>GARZOTA MZ 94 VILLA 3</t>
  </si>
  <si>
    <t>0999519689 0981935400</t>
  </si>
  <si>
    <t>INSTALAR COCINA ELECTRICA</t>
  </si>
  <si>
    <t>Hoy de 12:30 a 13 INSTALADO</t>
  </si>
  <si>
    <t xml:space="preserve">proforma </t>
  </si>
  <si>
    <t>FRANCISCO ABARCA isabel de abarca</t>
  </si>
  <si>
    <t>dio 23</t>
  </si>
  <si>
    <t>dio factura 3,46+7,65</t>
  </si>
  <si>
    <t>COBRADO EN MARZO</t>
  </si>
  <si>
    <t>COBRAR MZRZO</t>
  </si>
  <si>
    <t>RUTA 2-4-22</t>
  </si>
  <si>
    <t>GLENDA GUTIERREZ</t>
  </si>
  <si>
    <t>COSTALAR 1 CONDOMINIO H3 DPTO 1</t>
  </si>
  <si>
    <t>0982880029</t>
  </si>
  <si>
    <t>Hoy 2-4-22 de 8:30 a 9</t>
  </si>
  <si>
    <t>COBRADO ABRIL 2022 LA HOJA DE DESPACHO AUN NO SE ENVIA AL 4-4-22</t>
  </si>
  <si>
    <t>VENTA</t>
  </si>
  <si>
    <t>SE LE ENTERGO 4-4-22 COBRAR</t>
  </si>
  <si>
    <t>Pablo bosque se usa para otro cliente</t>
  </si>
  <si>
    <t>ronald llevo</t>
  </si>
  <si>
    <t>TP189E09136 - noTP209101847</t>
  </si>
  <si>
    <t>ESTA EN CASA AL 4-4-22</t>
  </si>
  <si>
    <t>0082-22</t>
  </si>
  <si>
    <t>cafetera</t>
  </si>
  <si>
    <t>Triturador</t>
  </si>
  <si>
    <t>membrana antisalpicadura</t>
  </si>
  <si>
    <t xml:space="preserve">Conj motor </t>
  </si>
  <si>
    <t xml:space="preserve">PONER EN LA LISTA DEL JUEVES 7 </t>
  </si>
  <si>
    <t>RUTA 4-4-22</t>
  </si>
  <si>
    <t>ISABEL ESTRADA</t>
  </si>
  <si>
    <t xml:space="preserve">FRENTE PARQUE EMPRESARIAL COLON bosque del salado </t>
  </si>
  <si>
    <t>0991929160</t>
  </si>
  <si>
    <t>Hoy 4-4-22 de 15 a 15:30</t>
  </si>
  <si>
    <t>correo</t>
  </si>
  <si>
    <t>PATRICIA HUERTAS</t>
  </si>
  <si>
    <t>URB RIO 600 PISO 3 DPTO C4</t>
  </si>
  <si>
    <t>0964162130</t>
  </si>
  <si>
    <t>Hoy 4-4-22 de 14 a 14:30</t>
  </si>
  <si>
    <t>FAMILIA ZAMBRANO QUIROLAS</t>
  </si>
  <si>
    <t>RINCONADA DEL LAGO VILLA 36</t>
  </si>
  <si>
    <t>0988968906</t>
  </si>
  <si>
    <t>Hoy 4-4-22 de 13 a 13:30</t>
  </si>
  <si>
    <t>MERY FEIJO</t>
  </si>
  <si>
    <t>CEIBOS URB LAS CUMBRES MZ 817 SOLAR 15</t>
  </si>
  <si>
    <t>0997000479</t>
  </si>
  <si>
    <t>Hoy 4 de 8:30 a 9</t>
  </si>
  <si>
    <t>Whatsaap</t>
  </si>
  <si>
    <t>semada del 4-4-22</t>
  </si>
  <si>
    <t>TP213C01411</t>
  </si>
  <si>
    <t>Familia Zambrano Quirola</t>
  </si>
  <si>
    <t>Rinconada del lago villa 36</t>
  </si>
  <si>
    <t>Microonda</t>
  </si>
  <si>
    <t>MWS 20 BIS</t>
  </si>
  <si>
    <t>0964162130 0992832063</t>
  </si>
  <si>
    <t>Patricia Huerta</t>
  </si>
  <si>
    <t>Ronal</t>
  </si>
  <si>
    <t>Urb rio 600 dpto c4</t>
  </si>
  <si>
    <t>Mando niquelado</t>
  </si>
  <si>
    <t>0994131574</t>
  </si>
  <si>
    <t>David Cedeño</t>
  </si>
  <si>
    <t>Urb torres del rio</t>
  </si>
  <si>
    <t>PAMELA SANCHEZ</t>
  </si>
  <si>
    <t>URB ESTANCIA DEL RIO</t>
  </si>
  <si>
    <t>0998818111</t>
  </si>
  <si>
    <t>REVISAR HORNO SE LE SALIO EL CAUCHO</t>
  </si>
  <si>
    <t>Hoy 5-4-22 de 15:15 a 15:45 sepide junta 5-4-22</t>
  </si>
  <si>
    <t>RUTA 5-4-22</t>
  </si>
  <si>
    <t>Garatia</t>
  </si>
  <si>
    <t>MAURO NIETO</t>
  </si>
  <si>
    <t>TERRANOSTRA ETAPA TARRAGONA MZ 1720 VILLA 16</t>
  </si>
  <si>
    <t>Hoy 5-4-22 de 8:30 a 9 se ajusto micron en garantia microsuite hacia contacto y no cerraba la puerta 5-4-22</t>
  </si>
  <si>
    <t>Garatia repaardo en garatia</t>
  </si>
  <si>
    <t>motor</t>
  </si>
  <si>
    <t>MARIA ARAUS</t>
  </si>
  <si>
    <t>ISLA MOCOLI URB ARRECIFE CASA E4</t>
  </si>
  <si>
    <t>0997786776</t>
  </si>
  <si>
    <t>Hoy 5-4-22 de 12:30 a 13</t>
  </si>
  <si>
    <t>FANNY LLERENA PERALTA</t>
  </si>
  <si>
    <t>ACUARELA DEL RO MZ 17 SOLAR 16</t>
  </si>
  <si>
    <t>0979034201</t>
  </si>
  <si>
    <t>INSTALAR COCINA Y HORNO</t>
  </si>
  <si>
    <t>5-4-22 DE 10:30 A 11 Instalado 5-4-22</t>
  </si>
  <si>
    <t>VENDIO UNA PARRILLA NO LLENO HOJA 5-4-22</t>
  </si>
  <si>
    <t>dio 20,50 de la parrilla</t>
  </si>
  <si>
    <t>dio factura 9,11</t>
  </si>
  <si>
    <t>TZ21A160023</t>
  </si>
  <si>
    <t>0083-22</t>
  </si>
  <si>
    <t>Pamela Sanchez</t>
  </si>
  <si>
    <t xml:space="preserve">Urb estancia del rio </t>
  </si>
  <si>
    <t>ZP202L00145</t>
  </si>
  <si>
    <t>0084-22</t>
  </si>
  <si>
    <t>Maria Araus</t>
  </si>
  <si>
    <t>Isla mocoli urb arrecife mz e villa 4</t>
  </si>
  <si>
    <t>TZ194913180</t>
  </si>
  <si>
    <t>0085-22</t>
  </si>
  <si>
    <t>Monica Delgado</t>
  </si>
  <si>
    <t>0994704797</t>
  </si>
  <si>
    <t>Urb puerta de hierro dpto 6</t>
  </si>
  <si>
    <t>Olvia Bauqerizo</t>
  </si>
  <si>
    <t>Valvula cestilla</t>
  </si>
  <si>
    <t>0997907221</t>
  </si>
  <si>
    <t>Tenis club mz b villa 23</t>
  </si>
  <si>
    <t>RUTA 6-4-22</t>
  </si>
  <si>
    <t xml:space="preserve">DIO 11 </t>
  </si>
  <si>
    <t>GRACIELA APOLO</t>
  </si>
  <si>
    <t>BELOHORIZONTE MZ 3 VILLA 6</t>
  </si>
  <si>
    <t>0991053581</t>
  </si>
  <si>
    <t>Hpy 6-4-22 de 16 a 16:30 termopar quemado</t>
  </si>
  <si>
    <t>LENIN TORRES MESTANZA</t>
  </si>
  <si>
    <t>CDLA PORTAL AL SOL MZ 1386 VILLA 36</t>
  </si>
  <si>
    <t>0998412377</t>
  </si>
  <si>
    <t>Hoy 6-4-22 de 15 a 15:30 se pasa proforma 7-4-22</t>
  </si>
  <si>
    <t>profoma</t>
  </si>
  <si>
    <t>PATRICIA FREIRE DE CARPIO</t>
  </si>
  <si>
    <t>CIUDAD CELESTE ETAPA LA DORADA MZ 5 VILLA 15</t>
  </si>
  <si>
    <t>0997202217</t>
  </si>
  <si>
    <t>JAIME BUEN DIA</t>
  </si>
  <si>
    <t>SAMBORONDON CDLA EL ALAMO VILLA 9</t>
  </si>
  <si>
    <t>0958828156</t>
  </si>
  <si>
    <t>Hoy 6-4-22 de 10 a 10:30 se ajusto termopar en garantia</t>
  </si>
  <si>
    <t>Mantenimiento</t>
  </si>
  <si>
    <t>FERNANDO MARTINEZ</t>
  </si>
  <si>
    <t>CIUDAD CELESTE ETAPA ARBOLEDA MZ 8 VILLA 11</t>
  </si>
  <si>
    <t>Hoy 6-4-22 de 8:30 a 9 se limpio siclores no es garantia 6-4-22</t>
  </si>
  <si>
    <t>REVISAR YA DESPACHO</t>
  </si>
  <si>
    <t>0086-22</t>
  </si>
  <si>
    <t>EFX 70.1 5G AI AI DR</t>
  </si>
  <si>
    <t>ZP194V00029</t>
  </si>
  <si>
    <t>Graciela  Apolo</t>
  </si>
  <si>
    <t>Belohorizonte conj bernacista mz 11 villa 4</t>
  </si>
  <si>
    <t>Tapa q. ext tripleanillo</t>
  </si>
  <si>
    <t>Tapa q. int tripleanillo</t>
  </si>
  <si>
    <t>EFX 705G</t>
  </si>
  <si>
    <t>Patricia de Copiano</t>
  </si>
  <si>
    <t>Ciudad celeste etapa la dorada mz 5 villa 15</t>
  </si>
  <si>
    <t>0997053933</t>
  </si>
  <si>
    <t>Chapa fernte FR</t>
  </si>
  <si>
    <t>IRS 953</t>
  </si>
  <si>
    <t>Portal al sol mz 1386 villa 36</t>
  </si>
  <si>
    <t>Lenin Torres Mestranza</t>
  </si>
  <si>
    <t>Corona rapida</t>
  </si>
  <si>
    <t>EFX 70.1 5G</t>
  </si>
  <si>
    <t>Graciela Apolo</t>
  </si>
  <si>
    <t>Belohorizonte conj bellavista mz 3 villa 6</t>
  </si>
  <si>
    <t>PARA LA LISTA 12-4-22</t>
  </si>
  <si>
    <t>LP8 850</t>
  </si>
  <si>
    <t>ROMAN COMPRO TRES LE DA UNA EDDY YA ESTA FACTURADO DICE</t>
  </si>
  <si>
    <t>SE</t>
  </si>
  <si>
    <t>HACE UNA SOLA CON EL CONMURADOR DEL 22-3-22 SE COBRA EN ABRIL U</t>
  </si>
  <si>
    <t>SE LE ENTERGO 4-4-22 COBRAR / 5-4-22 PAGO 20,50 DE LA PARRILLA ESE DIA NO HIZO NADA Y DSCONTO COMIDA</t>
  </si>
  <si>
    <t>RUTA 7-4-22</t>
  </si>
  <si>
    <t>LUCIA DE MORENO</t>
  </si>
  <si>
    <t>URB EL RIO VILLA 53B</t>
  </si>
  <si>
    <t>Hoy 7-4-22 de 9:30 a 10 SE REVISO NECESITA CONMUTADOR DE 5 POS SE CONSULTA CON RONALD SI SE PUEDE CONSEGUIR POR FUERA 7-4-22</t>
  </si>
  <si>
    <t>MARYURI FERREIRA</t>
  </si>
  <si>
    <t>BOSQUE DE LA COSTA ETAPA AURA DEL BOSQUE VILLA 15 MZ 595</t>
  </si>
  <si>
    <t>0958791164</t>
  </si>
  <si>
    <t>MANTENIMIENTO HORNO HS 535</t>
  </si>
  <si>
    <t>se pasa proforma 8-4-22</t>
  </si>
  <si>
    <t>DIO 4 DOLARES</t>
  </si>
  <si>
    <t>FACTURA 8</t>
  </si>
  <si>
    <t>RUTA 8-4-22</t>
  </si>
  <si>
    <t>MARTHA VINUEZA</t>
  </si>
  <si>
    <t>SAUCES 8 MZ 845 VILLA 26</t>
  </si>
  <si>
    <t>0990609993</t>
  </si>
  <si>
    <t>REVISAR COCINA NO SE REGULAN LAS LLAMA</t>
  </si>
  <si>
    <t>Hoy 8-4-22 de 15:30 a16 Se pasa proforma de touch</t>
  </si>
  <si>
    <t>JOSE MANUEL PARADA</t>
  </si>
  <si>
    <t xml:space="preserve">LA PUNTILLLA CALLE SEGUNDA ESTE 108 </t>
  </si>
  <si>
    <t>0999489734</t>
  </si>
  <si>
    <t>REVISAR HORNO ELEC</t>
  </si>
  <si>
    <t>Hoy 8 de 8:30 a 9</t>
  </si>
  <si>
    <t>MIRIAN CATALINA BALSECA</t>
  </si>
  <si>
    <t>AIRES DEL BATAN CASA 89</t>
  </si>
  <si>
    <t>0991347434</t>
  </si>
  <si>
    <t>Hoy 8-4-22 de 13:30 a 14 INSTALADO</t>
  </si>
  <si>
    <t>ANA MENDOZA</t>
  </si>
  <si>
    <t>CIUDAD CELESTE ETAPA SERENA MZ 4 VILLA 6</t>
  </si>
  <si>
    <t>0985796445</t>
  </si>
  <si>
    <t>llamo 7-4-22 indico que ya tiene listoCoordinaod 8-4-22 de 11:30 a 12 instalado</t>
  </si>
  <si>
    <t xml:space="preserve">NO DIO </t>
  </si>
  <si>
    <t>ROMAN VENDER DISPENSADOR DE JABOON</t>
  </si>
  <si>
    <t xml:space="preserve">REVISAR YA ARREGLO </t>
  </si>
  <si>
    <t>TZ199K23104</t>
  </si>
  <si>
    <t>0088-22</t>
  </si>
  <si>
    <t>Jose Manuel Parada</t>
  </si>
  <si>
    <t>La puntilla casa 108</t>
  </si>
  <si>
    <t>PX18BD00065</t>
  </si>
  <si>
    <t>Motor m3/h</t>
  </si>
  <si>
    <t>0089-22</t>
  </si>
  <si>
    <t>Yenny Solano</t>
  </si>
  <si>
    <t>0981046085</t>
  </si>
  <si>
    <t>San Isidro mz c villa 13</t>
  </si>
  <si>
    <t>2721083560</t>
  </si>
  <si>
    <t>0093-22</t>
  </si>
  <si>
    <t>Estefano Ginata</t>
  </si>
  <si>
    <t>Isla mocoli mz 71 villa 3</t>
  </si>
  <si>
    <t>RUTA 9-4-22</t>
  </si>
  <si>
    <t>NO DI FACTURA</t>
  </si>
  <si>
    <t>MARIA ARMENDARIS</t>
  </si>
  <si>
    <t>CDLA EL PARAISO CALLE LAS TORONJAS MZ P24 Y GUAYABOS ESQ FRENTE A MIRAFLORES</t>
  </si>
  <si>
    <t>0999552991</t>
  </si>
  <si>
    <t>REVISAR COCINA QUIERE TAPAS</t>
  </si>
  <si>
    <t>Hoy 11-4-22 de 14 a 14:30 se pasa profroma de pariilas 11-4-22</t>
  </si>
  <si>
    <t>MARIA HERNANDEZ</t>
  </si>
  <si>
    <t>TERRASOL MZ L VILLA 11</t>
  </si>
  <si>
    <t>0983050776</t>
  </si>
  <si>
    <t>MANTENIMIENTO DE LAVAVAJILLAS</t>
  </si>
  <si>
    <t>Hoy 9-4-22 de 8:30 a 9 Se hizo mantenimiento 9-4-22</t>
  </si>
  <si>
    <t>RUTA 11-4-22</t>
  </si>
  <si>
    <t>FAMILIA MACIAS SEGURA</t>
  </si>
  <si>
    <t xml:space="preserve">ISLA MOCOLI MONACO SOLAR 38 CASA G </t>
  </si>
  <si>
    <t>0997063712</t>
  </si>
  <si>
    <t>RVISAR MICROONDAS</t>
  </si>
  <si>
    <t>Hoy 11-4-22 de 8:30 a 9 SE PIDE REPUESTO 11-4-22</t>
  </si>
  <si>
    <t>NICOLAS VASCONCELLOS</t>
  </si>
  <si>
    <t>CASA LAGUNA ETAPA PARADISA MZ 11 VILLA 8</t>
  </si>
  <si>
    <t>0989054999</t>
  </si>
  <si>
    <t>INSTALAR CAMPANA Y HORNO</t>
  </si>
  <si>
    <t>Hoy 6-4-22 de 8:30 a 9 Recoordinado 11-4-22 SE PIDE REPUESTOS 11-4-22</t>
  </si>
  <si>
    <t>ISABEL RETTO CHAVEZ</t>
  </si>
  <si>
    <t>SAUCES TRES FRENTE GYM TAURUS</t>
  </si>
  <si>
    <t>0992732606</t>
  </si>
  <si>
    <t>Hoy 11-4-22 instalado</t>
  </si>
  <si>
    <t>PAOLA SALAZAR</t>
  </si>
  <si>
    <t>CDLA CEIBOS REAL VILLAGE 2 VILLA 7</t>
  </si>
  <si>
    <t>0994003657</t>
  </si>
  <si>
    <t>Hoy 6-4-22 de 13 a 13:30 se destapo siclores 11-4-22</t>
  </si>
  <si>
    <t>Denisse Segarra Familia Macias Segarra</t>
  </si>
  <si>
    <t>0094-22</t>
  </si>
  <si>
    <t>Isla mocoli etapa monaco solar 38 casa 6</t>
  </si>
  <si>
    <t>TP209P00714</t>
  </si>
  <si>
    <t>0095-22</t>
  </si>
  <si>
    <t>Nicolas Vasconcellas</t>
  </si>
  <si>
    <t>Casa laguna etapa paradisa mz 11 villa 8</t>
  </si>
  <si>
    <t>TZ207204266</t>
  </si>
  <si>
    <t>Conj evaporado+ventilador</t>
  </si>
  <si>
    <t>MC20AR00048</t>
  </si>
  <si>
    <t>0097-22</t>
  </si>
  <si>
    <t>Monica Pacheco</t>
  </si>
  <si>
    <t>0996197197</t>
  </si>
  <si>
    <t>Lago del batan urb casa lago solar 42</t>
  </si>
  <si>
    <t>0098-22</t>
  </si>
  <si>
    <t>Junta embacadura</t>
  </si>
  <si>
    <t>Salinas: San Lorenzo Edificio Acrópolis Departamento 14-O</t>
  </si>
  <si>
    <t>RUTA 12-4-22</t>
  </si>
  <si>
    <t>NO DIO FCATURA</t>
  </si>
  <si>
    <t>JOSE RICARDO jose trujillo</t>
  </si>
  <si>
    <t>MACHALA 1903 Y VICENTE TRUJILLO</t>
  </si>
  <si>
    <t>0985349515</t>
  </si>
  <si>
    <t>INSTALAR CAMPANA DBB 90</t>
  </si>
  <si>
    <t>se llamo 4-4-22 se indicio adecuaciones telef cooridnado 12-4-22 d e15 a 15:30 se visito 12-4-22 se indico adecuaciones</t>
  </si>
  <si>
    <t>SUSANA DE ROHON</t>
  </si>
  <si>
    <t>URB RIO CASA 103</t>
  </si>
  <si>
    <t>0990777050</t>
  </si>
  <si>
    <t>INSTALAR COCINA DE INDUCCION</t>
  </si>
  <si>
    <t>Hoy 12-4-22 de 12:15 a 12:45 se visito e indico modifciaciones</t>
  </si>
  <si>
    <t>se visito e indico modificaciones</t>
  </si>
  <si>
    <t>Instalado 12-4-22</t>
  </si>
  <si>
    <t>SAN SEBASTIAN TORRE D DPTO 403</t>
  </si>
  <si>
    <t>REPARAR HORNO Y MANTENIMIENTO DE COCINA</t>
  </si>
  <si>
    <t>mantenimiento cocina IG 940 2G</t>
  </si>
  <si>
    <t>JUAN GRIBORIO</t>
  </si>
  <si>
    <t>URB VILANOBA MZ 1 VILLA 54</t>
  </si>
  <si>
    <t>0958954043</t>
  </si>
  <si>
    <t>Hoy 12-4-22 de 8:30 a 9 SE PIDE REPUESTO 12-4-22</t>
  </si>
  <si>
    <t>DIO FCATURA 13,66</t>
  </si>
  <si>
    <t>DESCONTAR 50 DE ABRIL</t>
  </si>
  <si>
    <t>COBRAR ABRIL</t>
  </si>
  <si>
    <t>Junta moldeada</t>
  </si>
  <si>
    <t>corona</t>
  </si>
  <si>
    <t>tapa</t>
  </si>
  <si>
    <t>bujias</t>
  </si>
  <si>
    <t>lampara led</t>
  </si>
  <si>
    <t>lampara</t>
  </si>
  <si>
    <t>placa luz</t>
  </si>
  <si>
    <t>mando negro</t>
  </si>
  <si>
    <t>dispensador</t>
  </si>
  <si>
    <t>Junta embocadura 83330312</t>
  </si>
  <si>
    <t>Generador 81218027</t>
  </si>
  <si>
    <t>ZP21CJ00024</t>
  </si>
  <si>
    <t>00100-22</t>
  </si>
  <si>
    <t>Juan Griborio</t>
  </si>
  <si>
    <t>Urb vilanova mz 1 villa 54</t>
  </si>
  <si>
    <t>TZ193V30395</t>
  </si>
  <si>
    <t>00101-22</t>
  </si>
  <si>
    <t>Ana Maria Peña</t>
  </si>
  <si>
    <t>0999792838</t>
  </si>
  <si>
    <t>Salinas Chipipe Edif coral</t>
  </si>
  <si>
    <t>TP20AQ02470</t>
  </si>
  <si>
    <t>00102-22</t>
  </si>
  <si>
    <t>Lilian Cedeño</t>
  </si>
  <si>
    <t>0999415105</t>
  </si>
  <si>
    <t>Santa Elena Urb capaes</t>
  </si>
  <si>
    <t>Guias cromada</t>
  </si>
  <si>
    <t>00103-22</t>
  </si>
  <si>
    <t>RUTA 13-4-22</t>
  </si>
  <si>
    <t>JENNY DAVILA</t>
  </si>
  <si>
    <t>0999510569</t>
  </si>
  <si>
    <t>No contesta se dejo sms 12-4-22 hoy 13-4-22 a las 11 se pasa proforma 14-4-22</t>
  </si>
  <si>
    <t>CARMEN OCHOA</t>
  </si>
  <si>
    <t>SAMBORONDON RIO GRANDE VILLA 18</t>
  </si>
  <si>
    <t>0994187327</t>
  </si>
  <si>
    <t>No contesta se dejo sms 11-4-22 COORDINAOD 13-4-22 DE 14 A 14:30 INSTALADO</t>
  </si>
  <si>
    <t>MARIA PIA HIDALGO</t>
  </si>
  <si>
    <t>URDESA CENTRAL IGUERAS 103 Y COSTANERA B</t>
  </si>
  <si>
    <t xml:space="preserve">0994062606 </t>
  </si>
  <si>
    <t>Hoy 13-4-22 de 14:30 a 15 SE REVISO 134-22 NO TIENE FALLA</t>
  </si>
  <si>
    <t>vsita</t>
  </si>
  <si>
    <t>RICHARD VILLON</t>
  </si>
  <si>
    <t>CIUDAD CELESTE ETAPA ESTRIBOR MZ 6 VILLA 24</t>
  </si>
  <si>
    <t>0994417007</t>
  </si>
  <si>
    <t>Hoy 13-4-22 de 15 a 15:30 Instalado</t>
  </si>
  <si>
    <t>PATRICIA CEDEÑO</t>
  </si>
  <si>
    <t>puerto auzl portovelo mz d3 villa 77</t>
  </si>
  <si>
    <t>0996472339</t>
  </si>
  <si>
    <t>Hoy 13-4-22 de 8:30 a 9 se hizo mantenimiento 13-4-22</t>
  </si>
  <si>
    <t xml:space="preserve">DIO 22 </t>
  </si>
  <si>
    <t>RUTA 14-4-22</t>
  </si>
  <si>
    <t>FATIMA VILLACIS</t>
  </si>
  <si>
    <t>CALLE A Y LA DOCEAVA</t>
  </si>
  <si>
    <t>0994262159</t>
  </si>
  <si>
    <t>Hoy 14-4-22 de 8 a 8:30 SE PASA PROFORMA 15-4-22</t>
  </si>
  <si>
    <t>CORODINADO SABADO 12-2-22 DE 10 A 10:30 SE PASA PROFROMA 14-3-22 repuesto no es el indicado 14-4-22</t>
  </si>
  <si>
    <t>Proforma</t>
  </si>
  <si>
    <t>NICOLE MONTIEL</t>
  </si>
  <si>
    <t>SANTA CECILIA MZ 83 VILLA 4</t>
  </si>
  <si>
    <t>0962675719</t>
  </si>
  <si>
    <t>Hoy 14-4-22 de 14 a 14:30 Instalado</t>
  </si>
  <si>
    <t>SU FENG YEH</t>
  </si>
  <si>
    <t>URB RIO GUAYAS MZ H VILLA 11</t>
  </si>
  <si>
    <t>0998638638</t>
  </si>
  <si>
    <t>REVISAR</t>
  </si>
  <si>
    <t>Ho 14-4-22 de 11 a 11:30 se pasa proforma 15-4-22</t>
  </si>
  <si>
    <t>factura 7,65</t>
  </si>
  <si>
    <t>RUTA 15-4-22</t>
  </si>
  <si>
    <t>FERIADO NO TRABAJO</t>
  </si>
  <si>
    <t>RUTA 18-4-22</t>
  </si>
  <si>
    <t>CECILIA NAULA</t>
  </si>
  <si>
    <t>CALLE 6 DE MARZO 1063 Y FRANCISCO DAVILA</t>
  </si>
  <si>
    <t>0960280558</t>
  </si>
  <si>
    <t>No contesta se dejo sms 13-4-22 COORDINAOD 18-4-22 DE 15 A 15:30 SE REVISO 18-4-22 SE PASA PROFORMA 19-4-22</t>
  </si>
  <si>
    <t>ANGEL GUTIERREZ LIDIA GUTIERREZ</t>
  </si>
  <si>
    <t>LA JOYA ETAPA ZAFIRO MZ 11 VILLA 37</t>
  </si>
  <si>
    <t>0967214462</t>
  </si>
  <si>
    <t>REVISAR COCINA FSGG 8660 SRX</t>
  </si>
  <si>
    <t>Hoy 18-4-22 de 13:30 a 14 NO ESFALLA DEL PRODUCTO NO PAGO VISITA 18-4-22</t>
  </si>
  <si>
    <t>dio factura 8,50</t>
  </si>
  <si>
    <t xml:space="preserve">HLF 824G </t>
  </si>
  <si>
    <t>TZ19AQ23506</t>
  </si>
  <si>
    <t>00104-22</t>
  </si>
  <si>
    <t>Katty Aguirre</t>
  </si>
  <si>
    <t>Aires del batan etapa dos villa 71</t>
  </si>
  <si>
    <t>TZ19BS22262</t>
  </si>
  <si>
    <t>Carlos Talledo</t>
  </si>
  <si>
    <t>Vergeles</t>
  </si>
  <si>
    <t>00105-22</t>
  </si>
  <si>
    <t>cobrado abril 2022</t>
  </si>
  <si>
    <t>dio 24</t>
  </si>
  <si>
    <t>DIANA VASQUE</t>
  </si>
  <si>
    <t>PORTOFINO mz 2016 villa 4</t>
  </si>
  <si>
    <t>0999489029</t>
  </si>
  <si>
    <t>MANTENIMIENTO DE HORNO ELEC</t>
  </si>
  <si>
    <t>Hoy 19-4-22 de 8 a 8:30 se ajusto manija no es garantia</t>
  </si>
  <si>
    <t>ajuste</t>
  </si>
  <si>
    <t>DANNY VASQUEZ ESCOBAR</t>
  </si>
  <si>
    <t>SAUCES 6 MZ 347 VILLA 12</t>
  </si>
  <si>
    <t>0969964431</t>
  </si>
  <si>
    <t>REVISAR COCINA PERILLA</t>
  </si>
  <si>
    <t>Hoy 19-4-22 de 10:30 a 11 SE HIZO MANTENIMIENTO 19-4-22</t>
  </si>
  <si>
    <t>mantenimiento, bujias</t>
  </si>
  <si>
    <t>RODOLFO CASTRO</t>
  </si>
  <si>
    <t>SOCIO VIVIENDA 1 MZ 5H VILLA 21</t>
  </si>
  <si>
    <t>0961474063 0983298280</t>
  </si>
  <si>
    <t>VENDER ADAPTADOR PARA INSTALAR COCINA</t>
  </si>
  <si>
    <t>Hoy 19-4-22 de 13 a 13:30 INSTALADO 19-4-22</t>
  </si>
  <si>
    <t>instalacion</t>
  </si>
  <si>
    <t>ING LIZ MANOSALVAS</t>
  </si>
  <si>
    <t>AQUAMARINA MZ 1 SOLAR 158</t>
  </si>
  <si>
    <t>0986900855</t>
  </si>
  <si>
    <t>REVISAR HORNO SE APAGA</t>
  </si>
  <si>
    <t>COORDNIADO 19-4-22 DE 13:30 A 14 NO ES FALLA DEL PRODUCTO</t>
  </si>
  <si>
    <t>No es falla del producto</t>
  </si>
  <si>
    <t>KIITON AV CARLOS JULIO AROSEMENA KM 2,4 JUNTO GASOLINERA PRIMAX</t>
  </si>
  <si>
    <t>REFRIGERADORA CAMBIAR SENTIDO PUERTAS</t>
  </si>
  <si>
    <t>se visito 19-4-22 se cambio sentido de puerta</t>
  </si>
  <si>
    <t xml:space="preserve">roman </t>
  </si>
  <si>
    <t>MARITZA SANCHEZ</t>
  </si>
  <si>
    <t>LAGO CAPEIRA MZ 7 SOLAR 86</t>
  </si>
  <si>
    <t>0984173973</t>
  </si>
  <si>
    <t>HOY 20-4-22 DE 8:30 A 9 SE PASA PROFORMA 21-4-22HOLGER FLORES 0917423493</t>
  </si>
  <si>
    <t>SE RETIRA PARA REPARAR TALLER 20-4-22</t>
  </si>
  <si>
    <t>ALFREDO ANCHUNDIA</t>
  </si>
  <si>
    <t>LOS ESTEROS CALLE 9 VILLA 15</t>
  </si>
  <si>
    <t>0982721163</t>
  </si>
  <si>
    <t>REPARAR HORNO</t>
  </si>
  <si>
    <t>Hoy 20-4-22 de 14:30 a 15 SE PASA PROFORMA 21-4-22</t>
  </si>
  <si>
    <t>GAARNTIA</t>
  </si>
  <si>
    <t>MARIA VELEZ</t>
  </si>
  <si>
    <t>ISLA MOCOLI BLUE BAY 3 DPTO 801</t>
  </si>
  <si>
    <t>0989416563</t>
  </si>
  <si>
    <t>Hoy 20-4-22 de 14 a 14:30 se pasa proforma 21-4-22</t>
  </si>
  <si>
    <t>SIXTO GARCIA TITO GARCIA</t>
  </si>
  <si>
    <t>VALLDE DE LOS GERANIOS MZ 59 SOLAR 22 AUTOPISTA</t>
  </si>
  <si>
    <t>0994671559 0969162152</t>
  </si>
  <si>
    <t>Hoy 20-4-22 de 12:30 a 13 INSTALADO 20-4-22</t>
  </si>
  <si>
    <t>Hpy 6-4-22 de 16 a 16:30 termopar quemado garantia y venta de corona rapida COORDINADO 20-4-22 se cambio en garantia y  se vendio corona 20-4-22</t>
  </si>
  <si>
    <t>DIO 15</t>
  </si>
  <si>
    <t>SE LE DIO A RONALD 19-4-22 UN MINUTERO DE PABLO BOSQUE PARA OCUPAR EN OTRO CLIENTE jenny davila 1077</t>
  </si>
  <si>
    <t>TP213C01414</t>
  </si>
  <si>
    <t>00106-22</t>
  </si>
  <si>
    <t>Carlos Herrera</t>
  </si>
  <si>
    <t>0980018617 -0958991759</t>
  </si>
  <si>
    <t>Maralago mz 1 villa 5</t>
  </si>
  <si>
    <t>COBRAR MAYO 2022</t>
  </si>
  <si>
    <t>00107-22</t>
  </si>
  <si>
    <t>RUTA 21-4-22</t>
  </si>
  <si>
    <t>RUTA 20-4-22</t>
  </si>
  <si>
    <t>RUTA 19-4-22</t>
  </si>
  <si>
    <t>HAMILTON ABAD</t>
  </si>
  <si>
    <t>NORTE SAN FELIPE MZ 156 VILLA 39</t>
  </si>
  <si>
    <t>0994127454</t>
  </si>
  <si>
    <t>Hoy 21-4-22 de 8:30 a 9 se hizo mantenimiento 21-4-22</t>
  </si>
  <si>
    <t>se cambio motor en garantia 21-4-22</t>
  </si>
  <si>
    <t>CARLOS REINOSO</t>
  </si>
  <si>
    <t>CIUDAD CELESTE LA ARBOLEDA MZ 2 VILLA 21</t>
  </si>
  <si>
    <t>0991877145</t>
  </si>
  <si>
    <t>REVISAR HORNO SE SLAIERON LAS PARRILLAS Y MICROONDAS EL FOCO PARPADEA</t>
  </si>
  <si>
    <t>Hoy 21-4-22 de 12:30 a 13 se pide repuesto en garantia 21-4-22</t>
  </si>
  <si>
    <t>MARCOS HIDALGO YAMILETH AMAIQUEMA</t>
  </si>
  <si>
    <t>KM 5 SAMBORONDON AIRES DEL RIO DPTO 504A TORRE 5 PISO 3</t>
  </si>
  <si>
    <t>0990949942</t>
  </si>
  <si>
    <t>Hoy 19-4-22 de 15 a 15:30 llamo 19-4-22 ella llama tuvo un inconveniente se hizo mantenimiento se cambio bujias 21-4-22</t>
  </si>
  <si>
    <t>MARIA ELENA DE DUEÑAS</t>
  </si>
  <si>
    <t>URB LAS CUMBRES MZ 813 VILLA 6</t>
  </si>
  <si>
    <t>0998966015</t>
  </si>
  <si>
    <t>INSTAALR HORNO HL 8440</t>
  </si>
  <si>
    <t>Hoy 21-4-22 de 8 a 8:30 SE REPARO EL TERMOSTATO DE SEGURIDAD 21-4-22</t>
  </si>
  <si>
    <t>reparacion</t>
  </si>
  <si>
    <t>DIO 23,40</t>
  </si>
  <si>
    <t>FACTURA 8,50</t>
  </si>
  <si>
    <t>DESCONTAR 15 FIM DE MAYO</t>
  </si>
  <si>
    <t>Tornero del rio solar 9</t>
  </si>
  <si>
    <t>TP20BC00980</t>
  </si>
  <si>
    <t>Carlos Reinoso</t>
  </si>
  <si>
    <t xml:space="preserve">Ciudad celeste etapa arboleda </t>
  </si>
  <si>
    <t>Ciudad celeste etapa arboleda MZ 2 VILLA 21</t>
  </si>
  <si>
    <t>00108-22</t>
  </si>
  <si>
    <t>TP209954805</t>
  </si>
  <si>
    <t>00109-22</t>
  </si>
  <si>
    <t xml:space="preserve">Cocina </t>
  </si>
  <si>
    <t>Embellecedor</t>
  </si>
  <si>
    <t>Rociador monomando</t>
  </si>
  <si>
    <t>SE DESPACHO 21-4-22</t>
  </si>
  <si>
    <t>NO SE HA REPORTADO COMO VENDIDO</t>
  </si>
  <si>
    <t>SE PONE EN LA LISTA</t>
  </si>
  <si>
    <t>PEDIR</t>
  </si>
  <si>
    <t>Bujia tc</t>
  </si>
  <si>
    <t>Holger Flores Maritza Sanchez</t>
  </si>
  <si>
    <t>Lago capeira mz 7 solar 86</t>
  </si>
  <si>
    <t>RUTA 22-4-22</t>
  </si>
  <si>
    <t>CAROLINA ORELLANA</t>
  </si>
  <si>
    <t>TERRASOL MZ B VILLA 14</t>
  </si>
  <si>
    <t>0993187112</t>
  </si>
  <si>
    <t>INSTALAR</t>
  </si>
  <si>
    <t>Hoy 22-4-22 de 12:30 a 13 SE HIZO MANTENIIMIENTO 22-4-22</t>
  </si>
  <si>
    <t>MANTENIMIENTO</t>
  </si>
  <si>
    <t>MIGUEL CARRILLO BASTIDAS</t>
  </si>
  <si>
    <t>PORTOFINO MZ 226 VILLA 8</t>
  </si>
  <si>
    <t>0998436135</t>
  </si>
  <si>
    <t>Hoy 22-4-22 de 8:30 a 9 se hizo mantenimiento</t>
  </si>
  <si>
    <t>INGRID OLMEDO</t>
  </si>
  <si>
    <t>ALBORADA DECIMA ETAPA MZ 403 VILLA 12</t>
  </si>
  <si>
    <t>0989553998</t>
  </si>
  <si>
    <t>NECESITA REPUESTO</t>
  </si>
  <si>
    <t>Hoy 22-4-22 de 11 a 11:30 se paso proforma 23-4-22</t>
  </si>
  <si>
    <t>FAMILIA LUCA SOSA</t>
  </si>
  <si>
    <t>CIUDAD CLEESTE ETAPA LA PENINSULA MZ 14 VILLA 56</t>
  </si>
  <si>
    <t>0991622307</t>
  </si>
  <si>
    <t>REVISAR VARIOS PRODUCTOS</t>
  </si>
  <si>
    <t>Hoy 22-4-2 a las 14 pm SE PASA PROFORMA 23-4-22</t>
  </si>
  <si>
    <t>DIO 27,10</t>
  </si>
  <si>
    <t>NO DIO FCAT</t>
  </si>
  <si>
    <t>FACTURA 26051 ALMACEN PAGADO ABRIL 2022</t>
  </si>
  <si>
    <t>FACTURA 26090 ABRIL 2022</t>
  </si>
  <si>
    <t xml:space="preserve">FACTURA 26208 </t>
  </si>
  <si>
    <t>Ronald pagado</t>
  </si>
  <si>
    <t>Factura 26036</t>
  </si>
  <si>
    <t>FACTURA 26208</t>
  </si>
  <si>
    <t>FACTURA 26208/822 - FACTURA 26362</t>
  </si>
  <si>
    <t>RUTA 23-4-22</t>
  </si>
  <si>
    <t>JOSE RICARDO</t>
  </si>
  <si>
    <t>0985349515 0985349715</t>
  </si>
  <si>
    <t>instalado 23-4-22</t>
  </si>
  <si>
    <t>CRISTIAN PACHECO</t>
  </si>
  <si>
    <t>CALLE 14AVA ENTRE PORTETE Y VENEZUELA 1808</t>
  </si>
  <si>
    <t>0981070994</t>
  </si>
  <si>
    <t>INSTALAR CAMPANA INDICAR COSTO Y MANTENIMIENTO</t>
  </si>
  <si>
    <t>Hoy 23-4-22 de 8 a 8:30 instalado 23-4-22</t>
  </si>
  <si>
    <t>TP211C00063</t>
  </si>
  <si>
    <t>00110-22</t>
  </si>
  <si>
    <t>Omar Cumba</t>
  </si>
  <si>
    <t>0999198357</t>
  </si>
  <si>
    <t>Urb rio dpto 404a tercer piso</t>
  </si>
  <si>
    <t>COBRADO MAYO 2022</t>
  </si>
  <si>
    <t>Cristal GZC 96310</t>
  </si>
  <si>
    <t>ZP213R00013</t>
  </si>
  <si>
    <t>00111-22</t>
  </si>
  <si>
    <t>Martha Toala Oscar Rivera</t>
  </si>
  <si>
    <t>0987106060</t>
  </si>
  <si>
    <t>Urb san antonio segunda etapa mz 1 villa 25</t>
  </si>
  <si>
    <t>CGW LUX 70 5GTR</t>
  </si>
  <si>
    <t>Para Venta</t>
  </si>
  <si>
    <t>EFX 90 5G AI IA DR</t>
  </si>
  <si>
    <t>MAGALI JARA</t>
  </si>
  <si>
    <t>CIUDAD CELESTE ETAPA LA MARINA MZ 8 VILLA 1</t>
  </si>
  <si>
    <t>0988458778</t>
  </si>
  <si>
    <t>REVISION</t>
  </si>
  <si>
    <t>Hoy 25-4-22 de 14 a 14:30 garantia 25-4-22</t>
  </si>
  <si>
    <t>RUTA 25-4-22</t>
  </si>
  <si>
    <t>JAIME BUENDIA MUÑOZ</t>
  </si>
  <si>
    <t>CDLA EL ALAMO VILLA 9</t>
  </si>
  <si>
    <t>Hoy 25-4-22 de 10:30 a11 garantia 25-4-22</t>
  </si>
  <si>
    <t>GRACE AREVALO</t>
  </si>
  <si>
    <t>EDIFICIO PLAZA DPTO 210 SAMBORONDON</t>
  </si>
  <si>
    <t>0998002794</t>
  </si>
  <si>
    <t>No contesta se dejo sms 21-4-22 COORDINADO 25-4-22 DE 8:30 A 9 se hizo mantenimineto 25-4-22</t>
  </si>
  <si>
    <t>dio 7,50</t>
  </si>
  <si>
    <t>no dio fcatura</t>
  </si>
  <si>
    <t>DLV 980</t>
  </si>
  <si>
    <t>TP197H00482</t>
  </si>
  <si>
    <t>Magali Jara</t>
  </si>
  <si>
    <t>Ciudad celeste etapa la martina mz 8 villa 1</t>
  </si>
  <si>
    <t>00112-22</t>
  </si>
  <si>
    <t>Alfredo Lucas</t>
  </si>
  <si>
    <t>ciudad celeste etapa la peninsula mz 14 villa 56</t>
  </si>
  <si>
    <t>Filtro metalico 36*26</t>
  </si>
  <si>
    <t>NC 980</t>
  </si>
  <si>
    <t>Patricia Cedeño</t>
  </si>
  <si>
    <t>puerto azul mz d3 villa 77</t>
  </si>
  <si>
    <t>Encimera</t>
  </si>
  <si>
    <t>TMW 22 BIT</t>
  </si>
  <si>
    <t>Cecilia Naula</t>
  </si>
  <si>
    <t>calle 6 de marzo 1063 y francisco davila</t>
  </si>
  <si>
    <t>MS 620 BIS</t>
  </si>
  <si>
    <t>00113-22</t>
  </si>
  <si>
    <t>RUTA 26-4-22</t>
  </si>
  <si>
    <t>JAIME BELLES</t>
  </si>
  <si>
    <t>SAMBORONDON LAGO SOL MZ L VILLA 23</t>
  </si>
  <si>
    <t>0992346411</t>
  </si>
  <si>
    <t>Hoy 26-4-22 de 8:30 a 9 REPARADO 26-4-22 TENIA CORTO EN LA ENTRDA DE ENERGIA</t>
  </si>
  <si>
    <t>JUAN DIEGO MORA ROBLES</t>
  </si>
  <si>
    <t>JUNTO CONSULADO AMERICANO</t>
  </si>
  <si>
    <t>0990048634</t>
  </si>
  <si>
    <t>INSTALAR TRES PODRUCTOS</t>
  </si>
  <si>
    <t>Hoy 26-4-22 de 10 a 10:30 instaaldo 27-4-22</t>
  </si>
  <si>
    <t>DIO 7</t>
  </si>
  <si>
    <t>Junta embocadura 83330300</t>
  </si>
  <si>
    <t>Junta embocadura 83130670</t>
  </si>
  <si>
    <t>mando grifo</t>
  </si>
  <si>
    <t>jorge cabrera</t>
  </si>
  <si>
    <t>Tublo flexible</t>
  </si>
  <si>
    <t>puerta montada</t>
  </si>
  <si>
    <t>NO HAY HOJA DE Q HAYA REPARADO</t>
  </si>
  <si>
    <t>EFX 90 5G TR</t>
  </si>
  <si>
    <t>Fatima viallcres</t>
  </si>
  <si>
    <t>099426159</t>
  </si>
  <si>
    <t>calle 12ava y la a</t>
  </si>
  <si>
    <t>RUTA 27-4-22</t>
  </si>
  <si>
    <t>HOY 20-4-22 DE 8:30 A  9 SE PASA PROFORMA 21-4-22HOLGER FLORES 0917423493 REPARADO Y ENTREGADO 27-4-22</t>
  </si>
  <si>
    <t>DAVID CEDEÑO</t>
  </si>
  <si>
    <t>SAMBORONDON URB TORRES DEL RIO</t>
  </si>
  <si>
    <t>MANTENIMIENTO DE HORNO</t>
  </si>
  <si>
    <t>se llamo 5-4-22 si quiere los mando SE HIZO MANTENIMIENTO 27-4-22</t>
  </si>
  <si>
    <t>JOHANA MORANTE</t>
  </si>
  <si>
    <t>BASTION POPULAR BLOQUE 9 MZ 1109 VILLA 6</t>
  </si>
  <si>
    <t>0998924185</t>
  </si>
  <si>
    <t>Hoy 27-4-22 de 15 a 15:30 SE VISITO E INDICO ADECUACIONES 27-4-22</t>
  </si>
  <si>
    <t>visita</t>
  </si>
  <si>
    <t>MICHAEL LARCO</t>
  </si>
  <si>
    <t>ALAMOS NORTE MZ 4 VILLA 5</t>
  </si>
  <si>
    <t>0993074911</t>
  </si>
  <si>
    <t xml:space="preserve">REVISAR </t>
  </si>
  <si>
    <t>Hoy 27-4-22 de 12:30 a 13se pasa proforma 28-4-22</t>
  </si>
  <si>
    <t>DIO 42+ REPUESTOS</t>
  </si>
  <si>
    <t>DIO FACTURAS 15</t>
  </si>
  <si>
    <t>00115-22</t>
  </si>
  <si>
    <t>Conj circ potencia</t>
  </si>
  <si>
    <t>Placa vt</t>
  </si>
  <si>
    <t>modulo</t>
  </si>
  <si>
    <t>Julio</t>
  </si>
  <si>
    <t>r</t>
  </si>
  <si>
    <t>RUTA 28-4-22</t>
  </si>
  <si>
    <t>JAVIER SAENZ</t>
  </si>
  <si>
    <t>LOS CEIBOS TORRES OLIVOS 1 PLANTA BAJA</t>
  </si>
  <si>
    <t>0992227767</t>
  </si>
  <si>
    <t>Se llamo 22-4-22 el llama Coordinado 27-4-22 de 14 a 14:30 REAJENDADO 28-4-22 DE 15 A 15:30 E VISITO 28-4-22 NO ES FALLA DEL PRODUCTO</t>
  </si>
  <si>
    <t>ANDREA CAIZAPANTA</t>
  </si>
  <si>
    <t>URDESA CDLA ALTAGRACIA MZ 1 VILLA 41</t>
  </si>
  <si>
    <t>0986380414</t>
  </si>
  <si>
    <t>Hoy 28-4-22 de 13:30 a 14 SE HIZO MANTENIMIENTO 28-4-22</t>
  </si>
  <si>
    <t>JOHANNA PINTO</t>
  </si>
  <si>
    <t>SAMANES UNO MZ 124 VILLA 3 PRIMER CONJUNTO</t>
  </si>
  <si>
    <t>0993881435</t>
  </si>
  <si>
    <t>Hoy 28-4-22 de 8:30 a 9 Mantenimiento 28-4-22</t>
  </si>
  <si>
    <t>NARCISA LEDESMA</t>
  </si>
  <si>
    <t>CIUDAD CELESTE ETAPA ARBOLETA MZ 2 VILLA 8</t>
  </si>
  <si>
    <t>0993675518</t>
  </si>
  <si>
    <t>MANTENIMIENTO HORNO HLB 840</t>
  </si>
  <si>
    <t>Hoy 28-4-22 de 11 a 11:30 reviado 28-4-22 se pasa proorma 29-4-22</t>
  </si>
  <si>
    <t xml:space="preserve">dio DIO 23 </t>
  </si>
  <si>
    <t>FACTURA 5,12</t>
  </si>
  <si>
    <t>RUTA 29-4-22</t>
  </si>
  <si>
    <t>ESTHER DE MONCAYO</t>
  </si>
  <si>
    <t>CDLA LA AFE MZ 30 VILLA 5</t>
  </si>
  <si>
    <t>0967083222</t>
  </si>
  <si>
    <t>REVISAR HORNO SE ESTA OXIDANDO</t>
  </si>
  <si>
    <t>Hoy 26-4-22 de 14:30 a 15 26-4-22 NO CONTESTO NO NOS PUDO ATENDER se revisao 29-4-22 se pasa proforma 30-4-22</t>
  </si>
  <si>
    <t>ROSA TORRES CALDERON</t>
  </si>
  <si>
    <t>BOSQUE DE LA COSTA MZ 19 VILLA 6</t>
  </si>
  <si>
    <t>0997881502</t>
  </si>
  <si>
    <t>Hoy 29-4-22 de 15:30 a 16reparado no es falla del producto</t>
  </si>
  <si>
    <t>SEBASTIAN GONZALEZ</t>
  </si>
  <si>
    <t>TERRASOL MZ I VILLA 29</t>
  </si>
  <si>
    <t>0979220173</t>
  </si>
  <si>
    <t>REVISAR HORNO Y MICROONDAS</t>
  </si>
  <si>
    <t>Hoy 29-4-22 de 12:30 a 13 SE LLEVO AL TALLER RONALD PARA REPARAR</t>
  </si>
  <si>
    <t>ANDREA ESCALANTE</t>
  </si>
  <si>
    <t>VILANOVA MZ 3 VILLA 8</t>
  </si>
  <si>
    <t>0991241830</t>
  </si>
  <si>
    <t>REVISAR NO SALE MUCHO FUEGO</t>
  </si>
  <si>
    <t>Hoy 12:30 a 13 SE DESTAPO SICLOR 29-4-22</t>
  </si>
  <si>
    <t>VSITA</t>
  </si>
  <si>
    <t>JAUN GRIBORIO</t>
  </si>
  <si>
    <t>URB VILANOVA MZ 1 VILLA 54</t>
  </si>
  <si>
    <t>Hoy 29-4-22 de 13 a 13:30 No es fallo del producto</t>
  </si>
  <si>
    <t>JAIME GUIJARRO</t>
  </si>
  <si>
    <t>BELOHORIZONTE MZ 23 VILLA 11</t>
  </si>
  <si>
    <t>0988398513</t>
  </si>
  <si>
    <t>Hoy 29-4-22 de 14:30 a 15 se pasa proforma 30-4-22</t>
  </si>
  <si>
    <t>DIO 20</t>
  </si>
  <si>
    <t>Jaime Guijarro</t>
  </si>
  <si>
    <t>Belohorizonte mz 23 villa 11</t>
  </si>
  <si>
    <t>Filtro metalico 37,5*24</t>
  </si>
  <si>
    <t>CG LUX 70 4G</t>
  </si>
  <si>
    <t>Tapa q. rapida</t>
  </si>
  <si>
    <t>Tapa q. s/ rapida</t>
  </si>
  <si>
    <t>0999674334</t>
  </si>
  <si>
    <t>Sara Torres</t>
  </si>
  <si>
    <t>Urb almeria mz 1 villa 3</t>
  </si>
  <si>
    <t>RUTA 30-4-22</t>
  </si>
  <si>
    <t>JAIME NIVELA</t>
  </si>
  <si>
    <t>GUAYACANES MZ 100 VILLA 15</t>
  </si>
  <si>
    <t>045060897 0991018427</t>
  </si>
  <si>
    <t>00114-22</t>
  </si>
  <si>
    <t>RUTA 3-5-22</t>
  </si>
  <si>
    <t>CAMILO ORTIZ</t>
  </si>
  <si>
    <t>URB SANTA MARIA DE CASA GRANDE MZ L VILLA 14</t>
  </si>
  <si>
    <t>0992744903</t>
  </si>
  <si>
    <t>Hoy 3-5-22 de 11:30 a 12se pide touch garantia 3-5-22</t>
  </si>
  <si>
    <t>LUCAS</t>
  </si>
  <si>
    <t>Hoy 25-4-22 de13 a 13:30 AUN Notiene listo ella llama 25-4-22 INSTALAOD 3-5-22</t>
  </si>
  <si>
    <t>MARCELO LOOR</t>
  </si>
  <si>
    <t>CEIBOS NORTE CALLE PRESLO 216 FAMILAI LOOR TAPIA</t>
  </si>
  <si>
    <t>0991840786</t>
  </si>
  <si>
    <t>Hoy 3-5-22 de 15 a 15:30 SE PASA PROFORMA 4-5-22 SE REVSIAOD 3-5-22</t>
  </si>
  <si>
    <t>profotma</t>
  </si>
  <si>
    <t>MERCEDES GUZMAN DE TORO</t>
  </si>
  <si>
    <t>RINCONADA DEL LAGO SOLAR 21</t>
  </si>
  <si>
    <t>0994000399</t>
  </si>
  <si>
    <t>Hoy 3-5-22 de 14 a 14:30 REVSIADO 3-5-22 SE LE PASA PROFORM A 4-5-22</t>
  </si>
  <si>
    <t>ENRIQUE ALFRE</t>
  </si>
  <si>
    <t>URB VIGRIEL MZ T SOLAR 1</t>
  </si>
  <si>
    <t>0990270168</t>
  </si>
  <si>
    <t>REVISAR COCINA DE PISO</t>
  </si>
  <si>
    <t>Hoy 3-5-22 de 10:30 a 11 ajsute bujia garantia</t>
  </si>
  <si>
    <t>MARITZA GONZALEZ</t>
  </si>
  <si>
    <t xml:space="preserve">PORTON DE LAS LOMAS </t>
  </si>
  <si>
    <t>0998905433</t>
  </si>
  <si>
    <t>REVISAR LAVAVAJILLAS SUEÑA MUCHO</t>
  </si>
  <si>
    <t>Hoy 3-5-22 de 8:30 a 9 ajuste garantia 3-5-22</t>
  </si>
  <si>
    <t>DIO 11</t>
  </si>
  <si>
    <t>Placa elec enconder</t>
  </si>
  <si>
    <t>TP20BK00516</t>
  </si>
  <si>
    <t>683180</t>
  </si>
  <si>
    <t>Juan tanca marengo</t>
  </si>
  <si>
    <t>bath home center Juan tanca marengo</t>
  </si>
  <si>
    <t>COBRAR MAYO 2022 SE DESPACHO 1 3-5-22</t>
  </si>
  <si>
    <t>ZP217R00112</t>
  </si>
  <si>
    <t>00116-22</t>
  </si>
  <si>
    <t>Camilo Ortiz</t>
  </si>
  <si>
    <t>Urb santa maria de cas grande mz l villa 14</t>
  </si>
  <si>
    <t>placa fuente</t>
  </si>
  <si>
    <t>Michael Larco</t>
  </si>
  <si>
    <t>los aalmos mz 4 villa 5</t>
  </si>
  <si>
    <t>HL 890</t>
  </si>
  <si>
    <t>Cristal interior negro</t>
  </si>
  <si>
    <t>valvula seguridad</t>
  </si>
  <si>
    <t>EX 90 5G</t>
  </si>
  <si>
    <t>patricia cedeño</t>
  </si>
  <si>
    <t>puerto azul zm d3 villa 77</t>
  </si>
  <si>
    <t>junta embocadura</t>
  </si>
  <si>
    <t>temopar</t>
  </si>
  <si>
    <t>quemador</t>
  </si>
  <si>
    <t>resistencia turbo</t>
  </si>
  <si>
    <t>marcelo loor</t>
  </si>
  <si>
    <t>ceibos norte calle fresnos 216</t>
  </si>
  <si>
    <t>CGW LUX 905G</t>
  </si>
  <si>
    <t>mercedes guzman del toro</t>
  </si>
  <si>
    <t>rinconada dellago solar 21</t>
  </si>
  <si>
    <t>RUTA 4-5-22</t>
  </si>
  <si>
    <t>KYRA ORDOÑEZ</t>
  </si>
  <si>
    <t>URB SAN FELIPE MZ 138 VILLA 32</t>
  </si>
  <si>
    <t>0995116102</t>
  </si>
  <si>
    <t>Hoy 4-5-22 de 15 a 15:30 SE PASA PROFORMA 5-5-22</t>
  </si>
  <si>
    <t>Hoy 4-5-22 de 12:45 a 13:15 se pide junta en garantia 4-5-22</t>
  </si>
  <si>
    <t>repaardo en garantia 4-5-22</t>
  </si>
  <si>
    <t>JULIA CECILIA LOPEZ LARA</t>
  </si>
  <si>
    <t>COOP JUSTICIA SOCIAL MZ E SOLAR 13</t>
  </si>
  <si>
    <t>0994522358</t>
  </si>
  <si>
    <t>REVISAR COCINA GBC 75030 NO FUNCIONA UNA HORNILLA</t>
  </si>
  <si>
    <t>Hoy 4-5-22 de 14 a 14:30 ajuste no es falla del producto 4-5-22</t>
  </si>
  <si>
    <t>ajsute</t>
  </si>
  <si>
    <t>Hoy 27-4-22 de 12:30 a 13se pasa proforma 28-4-22 reparado 4-5-22</t>
  </si>
  <si>
    <t>COBRAR VA EL 5-5-22</t>
  </si>
  <si>
    <t>00117-22</t>
  </si>
  <si>
    <t>Motor picador de hielo</t>
  </si>
  <si>
    <t>MC214T00047</t>
  </si>
  <si>
    <t>Tania Zurita</t>
  </si>
  <si>
    <t>0991727675</t>
  </si>
  <si>
    <t>Urb la rioja etapa bolonia mz 15</t>
  </si>
  <si>
    <t>Conducto distr. Aire con dumper</t>
  </si>
  <si>
    <t>00118-22</t>
  </si>
  <si>
    <t xml:space="preserve">0996970154 </t>
  </si>
  <si>
    <t>Gilda Gomez</t>
  </si>
  <si>
    <t xml:space="preserve">Isla mocoli urb blue bay 3 dpto 606 </t>
  </si>
  <si>
    <t>00119-22</t>
  </si>
  <si>
    <t>RUTA 5-5-22</t>
  </si>
  <si>
    <t>MARIA JOSE FALCONEZ</t>
  </si>
  <si>
    <t>LA RIOJA ETAOA BOLOGNA MZ 8 VILLA 9</t>
  </si>
  <si>
    <t>0985186514</t>
  </si>
  <si>
    <t>Hoy 5-5-22 de 14 a 14:30 REVISADO 5-5-22 SE PASA PROFORMA 6-5-22</t>
  </si>
  <si>
    <t>instalado 5-5-22</t>
  </si>
  <si>
    <t>dio 80 de la encimera, aparte dio 20</t>
  </si>
  <si>
    <t>Hoy 13-4-22 de 8:30 a 9 se hizo mantenimiento 13-4-22 SE CAMBIO ENCIMERA 5-5-22</t>
  </si>
  <si>
    <t>PRISCILA ZAVALA</t>
  </si>
  <si>
    <t>MOCOLI URB LA ENCENADA SOLAR A4 FAMILIA INTRIAGO ZAVALA</t>
  </si>
  <si>
    <t>0984814010</t>
  </si>
  <si>
    <t>Hoy 5-5-22 de 13 a 13:30 PROD FUNCIONA BIOEN 5-5-22</t>
  </si>
  <si>
    <t>Hoy 14-4-22 de 8 a 8:30 SE PASA PROFORMA 15-4-22 se hizo mantenimiento 5-5-22</t>
  </si>
  <si>
    <t>RUTA 6-5-22</t>
  </si>
  <si>
    <t>Hoy 27-4-22 de 12:30 a 13se pasa proforma 28-4-22 reparado 4-5-22 6-5-22 SE REVISO ESTA DAAÑADO</t>
  </si>
  <si>
    <t>PROBLEMA</t>
  </si>
  <si>
    <t>MAYRA MENDOZA FRIAS</t>
  </si>
  <si>
    <t>ISLA MOCOLI PENINSULA MZ F VILLA 5 FAMILIA FRIAS MENDOZA</t>
  </si>
  <si>
    <t>REVISION DE CAMPANA</t>
  </si>
  <si>
    <t>Hoy 6-5-22 de 13a  13:30 de 14:30 a 15 no es falla del producto 7-5-22</t>
  </si>
  <si>
    <t>PAMELA POLIT</t>
  </si>
  <si>
    <t>PORTON DEL RIO VIGRIEL MZ Z VILLA 26</t>
  </si>
  <si>
    <t>0992618750</t>
  </si>
  <si>
    <t>REVISAR MICROONDAS Y COCINA</t>
  </si>
  <si>
    <t>Hoy 6-5-22 de 11 a 11:30 REPARADO EN GARANTIA 6-5-22</t>
  </si>
  <si>
    <t>Hoy 6-5-22 de 11 a 11:30 6-5-22 SE PIDE BUJIA EN GARANTIA</t>
  </si>
  <si>
    <t>VIVIAN GUILLEN ARMAS</t>
  </si>
  <si>
    <t>CDLA SANTA CECILIA MZ 83 VILLA 4</t>
  </si>
  <si>
    <t>0996797948</t>
  </si>
  <si>
    <t>Hoy 6-5-22 de 8:30 a 9 instalado 6-5-22</t>
  </si>
  <si>
    <t>Hoy 6-4-22 de 8:30 a 9 Recoordinado 11-4-22 SE PIDE REPUESTOS 11-4-22 REPARADO EN GARANTIA 6-5-22</t>
  </si>
  <si>
    <t>DIO 3</t>
  </si>
  <si>
    <t>Cmpana</t>
  </si>
  <si>
    <t>cOCINA</t>
  </si>
  <si>
    <t>MC20AP00008</t>
  </si>
  <si>
    <t>00121-22</t>
  </si>
  <si>
    <t>Ivan Reclade Alfredo Roman</t>
  </si>
  <si>
    <t>0998014931</t>
  </si>
  <si>
    <t>Salinas punta pacifico piso 7 DPTO 704</t>
  </si>
  <si>
    <t>Bomba de lavado</t>
  </si>
  <si>
    <t>00122-22</t>
  </si>
  <si>
    <t>Santa Elena Las brisas mz i villa 1</t>
  </si>
  <si>
    <t>YH20CJ00005</t>
  </si>
  <si>
    <t>Gerardo Suarez</t>
  </si>
  <si>
    <t>0999946000</t>
  </si>
  <si>
    <t>Ayangue urb casa del sol lote 5a</t>
  </si>
  <si>
    <t>00123-22</t>
  </si>
  <si>
    <t>ZP217R00074</t>
  </si>
  <si>
    <t>00124-22</t>
  </si>
  <si>
    <t>Ernesto Fernandez</t>
  </si>
  <si>
    <t>0997441192</t>
  </si>
  <si>
    <t xml:space="preserve">Olon ventura resort ñas blas n b8b </t>
  </si>
  <si>
    <t>RUTA 7-5-22</t>
  </si>
  <si>
    <t>Hoy 29-4-22 de 14:30 a 15 se pasa proforma 30-4-22 se hizo manteminimineto y cambio de filtro 7-5-22</t>
  </si>
  <si>
    <t>SULLY LEON</t>
  </si>
  <si>
    <t>BASTION BLOQUE 7 MZ 41 VILLA 2</t>
  </si>
  <si>
    <t>0967802327</t>
  </si>
  <si>
    <t>INSTALAR UN PRODUCTO</t>
  </si>
  <si>
    <t>Hoy 7-5-22 de 12:30 a 13 INSTALADO 7-5-22</t>
  </si>
  <si>
    <t>dio 16</t>
  </si>
  <si>
    <t>pagado 7-5-22</t>
  </si>
  <si>
    <t>solo repuesto</t>
  </si>
  <si>
    <t>tubo conexión</t>
  </si>
  <si>
    <t>CUADRO COMPACT MY</t>
  </si>
  <si>
    <t>Lorena Antepara</t>
  </si>
  <si>
    <t>0993099661</t>
  </si>
  <si>
    <t>Gibson Trujillo</t>
  </si>
  <si>
    <t>Soporte bandeja</t>
  </si>
  <si>
    <t>0997163412</t>
  </si>
  <si>
    <t xml:space="preserve">RV 51C </t>
  </si>
  <si>
    <t>Rv 51 power</t>
  </si>
  <si>
    <t>Francisco Moreno</t>
  </si>
  <si>
    <t>0991773222</t>
  </si>
  <si>
    <t>Parrilla fundicion 2g dcha</t>
  </si>
  <si>
    <t>Parrilla fundicion 2g izda</t>
  </si>
  <si>
    <t>Parrilla central</t>
  </si>
  <si>
    <t>EF 70 5G AI TR</t>
  </si>
  <si>
    <t>Maria Armendaris</t>
  </si>
  <si>
    <t>cdla el paraiso calle toronjas mz p24 y guayabos</t>
  </si>
  <si>
    <t>filtro radio</t>
  </si>
  <si>
    <t>Sebastian Gonzalez</t>
  </si>
  <si>
    <t>urb terrasol mz i villa 29</t>
  </si>
  <si>
    <t>Alfredo Luca</t>
  </si>
  <si>
    <t>Ciudad celeste etapa la peninsula mz 14 villa 56</t>
  </si>
  <si>
    <t>NC 980 FUME</t>
  </si>
  <si>
    <t>Lenin Torres mestanza</t>
  </si>
  <si>
    <t>RUTA 9-5-22</t>
  </si>
  <si>
    <t>DIO FACTURA 15,46</t>
  </si>
  <si>
    <t>DIO $3</t>
  </si>
  <si>
    <t>VALERIA VELEZ</t>
  </si>
  <si>
    <t>CEIBOS TORRE OLIVOS 1 FAMILIA RAMAN</t>
  </si>
  <si>
    <t>0997380666</t>
  </si>
  <si>
    <t xml:space="preserve">Hoy 9-5-22 de 15 a 15:30 No contesta se dejo sms 6-5-22 SE REVISO 9-5-22 NO ES FALLA DEL PRODUCTO </t>
  </si>
  <si>
    <t>MELISSA CORDOVEZ</t>
  </si>
  <si>
    <t>SAMBORONDON CASA LAGO ISLA LAGO N35</t>
  </si>
  <si>
    <t>0997149575</t>
  </si>
  <si>
    <t>MANTENIMIENTO DE CAMPANA Y CAMBIO DE FILTROS</t>
  </si>
  <si>
    <t>Hoy 9-5-22 de 13:15 a 13:45 revisado 9-5-22 se pasa proforma 10-5-22</t>
  </si>
  <si>
    <t>DENISSE ANDRADE</t>
  </si>
  <si>
    <t>URB RIO GUAYAS MZ F SOLAR 2</t>
  </si>
  <si>
    <t>0989854741</t>
  </si>
  <si>
    <t>Hoy 9-5-22 de 10:30 a 11 REVISADO 9-5-22 SE PASA PROFORMA 10-5-22</t>
  </si>
  <si>
    <t>JULIO PATIÑO</t>
  </si>
  <si>
    <t>LA PUNTILLA AV PRIMERA 111 Y CALLE PRIMERA</t>
  </si>
  <si>
    <t>0999484738</t>
  </si>
  <si>
    <t>Hoy 9-5-22 de 8:30 a 9 INSTALADO 9-5-22</t>
  </si>
  <si>
    <t>promociono</t>
  </si>
  <si>
    <t>MARIA RIVERA</t>
  </si>
  <si>
    <t>SAMBORONDON CIUDAD CELESTE EL CORTIJO CASA 166</t>
  </si>
  <si>
    <t>0994890792</t>
  </si>
  <si>
    <t>No contesta se dejo sms 3-5-22 COORDINADO 9-5-22 DE 13 A 13:30 SE VISITO 9-5-22 SE PIDE REPUESTO EN GAARNTIA 9-5-22</t>
  </si>
  <si>
    <t>Conj bisagra interruptor</t>
  </si>
  <si>
    <t>TZ191B10174</t>
  </si>
  <si>
    <t>00126-22</t>
  </si>
  <si>
    <t>Maria Rivera</t>
  </si>
  <si>
    <t>Ciudad celeste el cortijo casa 166</t>
  </si>
  <si>
    <t>00127-22</t>
  </si>
  <si>
    <t>YC510.03.01.01 Vinera</t>
  </si>
  <si>
    <t>RUTA 10-5-22</t>
  </si>
  <si>
    <t>PAOLA DUCHI</t>
  </si>
  <si>
    <t>KENNEDY NORTE MZ 119 SOLAR 19</t>
  </si>
  <si>
    <t>0992393791</t>
  </si>
  <si>
    <t>Hoy 10-5-22 de 13 a 13:30 REVSIAOD  10-5-22 NO ES FALLA DEL PRODUCTO</t>
  </si>
  <si>
    <t>NO ES FALLO DEL PRODUCTO</t>
  </si>
  <si>
    <t>reparado 10-5-22</t>
  </si>
  <si>
    <t>DIO 20 16 REPUESTO 4 TRABAJO</t>
  </si>
  <si>
    <t>GINGER RENDON</t>
  </si>
  <si>
    <t>BELOHORIZONTE MZ 15 VILLA 6</t>
  </si>
  <si>
    <t>0999880778</t>
  </si>
  <si>
    <t>Hoy 10-5-22 de 8 a 8:30 revisado 10-5-22 se pasa profroma 11-5-22</t>
  </si>
  <si>
    <t>REPARADO</t>
  </si>
  <si>
    <t>AJSUTE</t>
  </si>
  <si>
    <t>Motor picador de hielo 81672531</t>
  </si>
  <si>
    <t>Cantonera derecha</t>
  </si>
  <si>
    <t>grifo 45</t>
  </si>
  <si>
    <t>lampaar led</t>
  </si>
  <si>
    <t>Buji TC</t>
  </si>
  <si>
    <t>ZP20CJ00062</t>
  </si>
  <si>
    <t>Pamela Polit</t>
  </si>
  <si>
    <t>0999618750</t>
  </si>
  <si>
    <t>Porton del rio vicriel mz z villa 26</t>
  </si>
  <si>
    <t>00128-22</t>
  </si>
  <si>
    <t>TP205S00181</t>
  </si>
  <si>
    <t>Adriana Yepez</t>
  </si>
  <si>
    <t>0994425809</t>
  </si>
  <si>
    <t>Alameda del rio villa 3b</t>
  </si>
  <si>
    <t>00130-22</t>
  </si>
  <si>
    <t>cobrar mayo 2022</t>
  </si>
  <si>
    <t>ZP208G00032</t>
  </si>
  <si>
    <t>00132-22</t>
  </si>
  <si>
    <t>UR</t>
  </si>
  <si>
    <t>RUTA 11-5-22</t>
  </si>
  <si>
    <t>FAMILIA VILCHES</t>
  </si>
  <si>
    <t>PUERTO AZUL MZ C5 VILLA 15</t>
  </si>
  <si>
    <t>0999407339</t>
  </si>
  <si>
    <t>Hoy 11-5-22 de 13:30 a 14 NO ES FALLA DEL PRODUCTO 11-5-22</t>
  </si>
  <si>
    <t>Hoy 3-5-22 de 14 a 14:30 REVSIADO 3-5-22 SE LE PASA PROFORM A 4-5-22 SE HIZO MANTENIMIENTO 11-5-22</t>
  </si>
  <si>
    <t>MARCO ORTIZ</t>
  </si>
  <si>
    <t>BELLAVISTA ALTA MZ 48 VILLA 7</t>
  </si>
  <si>
    <t>REPARAR HORNO HBB 535</t>
  </si>
  <si>
    <t>COORDINADO 11-5-22 DE 12:30 A 13 SE PIDE REPUESTO EN GARANTIA 11-5-22</t>
  </si>
  <si>
    <t>FAMILIA ROMAN SALGUERO SILVANA SANDOAVAL</t>
  </si>
  <si>
    <t>URB MOCOLI URB GOLF CLUB SOLAR i 12</t>
  </si>
  <si>
    <t>0993129621</t>
  </si>
  <si>
    <t>Hoy 11-5-22 de11 a 11:30 se pide repuesto en garantia 11-5-22</t>
  </si>
  <si>
    <t>DIO 4,42 Y PAGO EL REPUESTO TOTAL 10</t>
  </si>
  <si>
    <t>Marco Ortiz</t>
  </si>
  <si>
    <t>Urb bellavsita mz 48 villa 7</t>
  </si>
  <si>
    <t>00133-22</t>
  </si>
  <si>
    <t>HACER HOJA REPORTAR Q SE SACO</t>
  </si>
  <si>
    <t>ZP20BR00007</t>
  </si>
  <si>
    <t>00134-22</t>
  </si>
  <si>
    <t>Familia Roman Salguero</t>
  </si>
  <si>
    <t>Mocoli golf club mz i solar 12</t>
  </si>
  <si>
    <t>RUTA 12-5-22</t>
  </si>
  <si>
    <t>RICARDO RAAD</t>
  </si>
  <si>
    <t>SAMBORONDON TOSCANA TORRE 1 DPTO 1B</t>
  </si>
  <si>
    <t>0999756414</t>
  </si>
  <si>
    <t>Hoy 12-5-22 de 14 a 14:30 se paso proform a12-5-22</t>
  </si>
  <si>
    <t>KATTY HAMILTON DE CORONEL katty de coronel</t>
  </si>
  <si>
    <t>rio grande calle primera</t>
  </si>
  <si>
    <t>0994469212 0984469212</t>
  </si>
  <si>
    <t>HORNO ELEC SE ROMPIO EL CAUCHO</t>
  </si>
  <si>
    <t>No contesta se dejo sms 9-5-22 se hizo mantenimiento 12-5-22</t>
  </si>
  <si>
    <t>ANDRES BERNALD</t>
  </si>
  <si>
    <t>URB PORTON DEL RIO ZM W VILLA 4</t>
  </si>
  <si>
    <t>0983631666</t>
  </si>
  <si>
    <t>Hoy 12-5-22 de 11 a 11:30</t>
  </si>
  <si>
    <t>dejo 20 pago junta</t>
  </si>
  <si>
    <t>pata de goma para parrilla</t>
  </si>
  <si>
    <t>TP217S00171</t>
  </si>
  <si>
    <t>00135-22</t>
  </si>
  <si>
    <t>Laguna del sol mz e solar 25</t>
  </si>
  <si>
    <t>TP213800148</t>
  </si>
  <si>
    <t>00136-22</t>
  </si>
  <si>
    <t>Olga Suarez</t>
  </si>
  <si>
    <t>0997554238</t>
  </si>
  <si>
    <t>Matices etapa diamante mz 13 villa 94</t>
  </si>
  <si>
    <t>00137-22</t>
  </si>
  <si>
    <t>SE PIDE CAMBIO 17-5-22</t>
  </si>
  <si>
    <t>Tuerca sujeccion 83350206</t>
  </si>
  <si>
    <t>Touch control 89130005</t>
  </si>
  <si>
    <t>Minutero 120mm 83140636</t>
  </si>
  <si>
    <t xml:space="preserve">FALTA INCLUIR EN EL REPORTE </t>
  </si>
  <si>
    <t>Catenaria 81214249</t>
  </si>
  <si>
    <t xml:space="preserve">PCB </t>
  </si>
  <si>
    <t xml:space="preserve">valvula </t>
  </si>
  <si>
    <t>Emilio gallardo</t>
  </si>
  <si>
    <t xml:space="preserve">filtro </t>
  </si>
  <si>
    <t>C 910</t>
  </si>
  <si>
    <t>KYWI GARZOTA</t>
  </si>
  <si>
    <t>Cristal</t>
  </si>
  <si>
    <t>JZC 96342</t>
  </si>
  <si>
    <t>MEGAKYWI GARZOTA</t>
  </si>
  <si>
    <t>DH 780</t>
  </si>
  <si>
    <t>Jose Vite</t>
  </si>
  <si>
    <t>0992200056</t>
  </si>
  <si>
    <t>Ciudad celeste etaoa la arboleda mz 6 villa 10</t>
  </si>
  <si>
    <t>silvia Ochoa Figueroa</t>
  </si>
  <si>
    <t>0916089584</t>
  </si>
  <si>
    <t>La joya etapa Tiara mz 9 solar 21</t>
  </si>
  <si>
    <t>00140-22</t>
  </si>
  <si>
    <t>340D225930114281160113</t>
  </si>
  <si>
    <t>00142-22</t>
  </si>
  <si>
    <t>Maria Garcia</t>
  </si>
  <si>
    <t>0981056884</t>
  </si>
  <si>
    <t>Sauces 9 mz l2 villa 2</t>
  </si>
  <si>
    <t>HLF 824G</t>
  </si>
  <si>
    <t>TZ214S32336</t>
  </si>
  <si>
    <t>00144-22</t>
  </si>
  <si>
    <t>Olon san jose club san jose</t>
  </si>
  <si>
    <t>COBRAR JUNIO 2022</t>
  </si>
  <si>
    <t>IMPRRESO</t>
  </si>
  <si>
    <t>TZ19A207359</t>
  </si>
  <si>
    <t>00145-22</t>
  </si>
  <si>
    <t>Jhorman Bermudez</t>
  </si>
  <si>
    <t>0958970762</t>
  </si>
  <si>
    <t>Urb san gallen pb 12-3</t>
  </si>
  <si>
    <t xml:space="preserve">teddy esta en casa </t>
  </si>
  <si>
    <t>COBRARRON 7</t>
  </si>
  <si>
    <t>FACTURA 26645</t>
  </si>
  <si>
    <t>R</t>
  </si>
  <si>
    <t>SOLO 1 COBRARON 6 ESTOS SON DE ROMAM 5-5-22</t>
  </si>
  <si>
    <t>FACTURA 26704</t>
  </si>
  <si>
    <t>COCINA</t>
  </si>
  <si>
    <t>TERMOPAR</t>
  </si>
  <si>
    <t>RESISETCNIA FG 924</t>
  </si>
  <si>
    <t>HORNO</t>
  </si>
  <si>
    <t>PARRILLA</t>
  </si>
  <si>
    <t>RELOJ</t>
  </si>
  <si>
    <t>LAMPARA</t>
  </si>
  <si>
    <t>PLACA LUZ</t>
  </si>
  <si>
    <t>FACTURA 26769</t>
  </si>
  <si>
    <t>REVISAR LAS VREDES DESDE MAY HACIA ACA</t>
  </si>
  <si>
    <t>MC203N00086</t>
  </si>
  <si>
    <t>Tatiana Rubio</t>
  </si>
  <si>
    <t>0999423174</t>
  </si>
  <si>
    <t>ciudad celeste etapa dorada mz 7 villa 1</t>
  </si>
  <si>
    <t>00147-22</t>
  </si>
  <si>
    <t>cobrado junio 2022</t>
  </si>
  <si>
    <t>TP217500190</t>
  </si>
  <si>
    <t>00148-22</t>
  </si>
  <si>
    <t>Alfredo Anchundia</t>
  </si>
  <si>
    <t>Los esteros calle 9 villa 15</t>
  </si>
  <si>
    <t>los esteros calle novena villa 15</t>
  </si>
  <si>
    <t>GZC 95320</t>
  </si>
  <si>
    <t>CZC 75330 XBB</t>
  </si>
  <si>
    <t>luis Lucas</t>
  </si>
  <si>
    <t xml:space="preserve">Cristal GZC </t>
  </si>
  <si>
    <t>Electrovalvula</t>
  </si>
  <si>
    <t>Cristal puerta pegado</t>
  </si>
  <si>
    <t>Conj valvula complemento</t>
  </si>
  <si>
    <t>Conj vidrio marco IZC 63632</t>
  </si>
  <si>
    <t>veronica perez projects designs</t>
  </si>
  <si>
    <t>Conj sifon 1c</t>
  </si>
  <si>
    <t>Maria Cecilia Zuxzuriaga</t>
  </si>
  <si>
    <t>0983420010</t>
  </si>
  <si>
    <t>Cdla quisquis</t>
  </si>
  <si>
    <t>00151-22</t>
  </si>
  <si>
    <t>cubreductoinferior</t>
  </si>
  <si>
    <t>Sensor de humedad 81672318</t>
  </si>
  <si>
    <t>clema conexión</t>
  </si>
  <si>
    <t>Conj compresor  81672261</t>
  </si>
  <si>
    <t>TP20BC00997</t>
  </si>
  <si>
    <t>Kristy Infante</t>
  </si>
  <si>
    <t>0989558140</t>
  </si>
  <si>
    <t>Villa bonita etapa 8 mz 5084 villa 43</t>
  </si>
  <si>
    <t>00153-22</t>
  </si>
  <si>
    <t>TP209P00766</t>
  </si>
  <si>
    <t>00154-22</t>
  </si>
  <si>
    <t>Robert Khaybullin</t>
  </si>
  <si>
    <t>0994793635</t>
  </si>
  <si>
    <t>Urb el riu dpto 604b</t>
  </si>
  <si>
    <t>YH20CJ00092</t>
  </si>
  <si>
    <t>00156-22</t>
  </si>
  <si>
    <t>Martinez San Lucas Veronica</t>
  </si>
  <si>
    <t>0991829010</t>
  </si>
  <si>
    <t>urb rinconada del lago villa 9</t>
  </si>
  <si>
    <t>TP216400354</t>
  </si>
  <si>
    <t>00157-22</t>
  </si>
  <si>
    <t>Dominiqui Uzu</t>
  </si>
  <si>
    <t>0964079894</t>
  </si>
  <si>
    <t>El condado mz 44 solar 9</t>
  </si>
  <si>
    <t>00155-22</t>
  </si>
  <si>
    <t>00158-22</t>
  </si>
  <si>
    <t>Motor 500 m3/h</t>
  </si>
  <si>
    <t>Victor Cevallos</t>
  </si>
  <si>
    <t>0985738794</t>
  </si>
  <si>
    <t>Villas del rey etapa reina isable mz 6 villa 15</t>
  </si>
  <si>
    <t>HLD 890 VR 01</t>
  </si>
  <si>
    <t>TZ19C407930</t>
  </si>
  <si>
    <t xml:space="preserve">Carcasa conexión </t>
  </si>
  <si>
    <t>00160-22</t>
  </si>
  <si>
    <t>Felix Garcia</t>
  </si>
  <si>
    <t>0987957845</t>
  </si>
  <si>
    <t>Ciudad celeste etapa la estela mz 4 villa 1</t>
  </si>
  <si>
    <t>IELCO CIA</t>
  </si>
  <si>
    <t>0985909539</t>
  </si>
  <si>
    <t>Laguna del sol mz a solar 1</t>
  </si>
  <si>
    <t>DBB 70</t>
  </si>
  <si>
    <t>Denisse Jimenez</t>
  </si>
  <si>
    <t>0986769198</t>
  </si>
  <si>
    <t>2 filtro carbon cuadrado</t>
  </si>
  <si>
    <t>SOLO DEBE ESTO Y 50 DEL GYPSON</t>
  </si>
  <si>
    <t>00161-22</t>
  </si>
  <si>
    <t>Motor refrigerante</t>
  </si>
  <si>
    <t>TZ215403135</t>
  </si>
  <si>
    <t xml:space="preserve">Mando </t>
  </si>
  <si>
    <t>00162-22</t>
  </si>
  <si>
    <t>Sara Correa</t>
  </si>
  <si>
    <t>0995288259</t>
  </si>
  <si>
    <t>Olivos dos condominio kanopus 1 dpto 4</t>
  </si>
  <si>
    <t>se cobro termopar de horno 6-6-22</t>
  </si>
  <si>
    <t>ZP212F00025</t>
  </si>
  <si>
    <t>00163-22</t>
  </si>
  <si>
    <t>cobrar junio 2022</t>
  </si>
  <si>
    <t>esto ya no</t>
  </si>
  <si>
    <t>conj portalampara</t>
  </si>
  <si>
    <t xml:space="preserve">conh mando </t>
  </si>
  <si>
    <t>resistencia</t>
  </si>
  <si>
    <t xml:space="preserve">erika mate </t>
  </si>
  <si>
    <t>cliente de ronald</t>
  </si>
  <si>
    <t>cristal</t>
  </si>
  <si>
    <t>porta+lampara</t>
  </si>
  <si>
    <t>cobrar uno a eddy</t>
  </si>
  <si>
    <t>Microinterruptor</t>
  </si>
  <si>
    <t>MW 32 BIS VR 3</t>
  </si>
  <si>
    <t>Diana Aguilar</t>
  </si>
  <si>
    <t>0987830835</t>
  </si>
  <si>
    <t>Palmar del rio mz c villa 119</t>
  </si>
  <si>
    <t>REPORTAR</t>
  </si>
  <si>
    <t>TZ194812685</t>
  </si>
  <si>
    <t>00168-22</t>
  </si>
  <si>
    <t>Carlos Hernandez</t>
  </si>
  <si>
    <t>0994569547</t>
  </si>
  <si>
    <t>Camino del rio mz 3 villa 30</t>
  </si>
  <si>
    <t>Bujia Rapida</t>
  </si>
  <si>
    <t>K0211M00126</t>
  </si>
  <si>
    <t>Mariuxi Alvarado</t>
  </si>
  <si>
    <t>Alborada sexta etapa mz 667 villa 13</t>
  </si>
  <si>
    <t>00169-22</t>
  </si>
  <si>
    <t>NO HAY DESPICEC</t>
  </si>
  <si>
    <t>0998710508</t>
  </si>
  <si>
    <t xml:space="preserve">EW 90 5G </t>
  </si>
  <si>
    <t>Dany Camacho</t>
  </si>
  <si>
    <t>0985289280</t>
  </si>
  <si>
    <t>Caluma</t>
  </si>
  <si>
    <t>00172-22</t>
  </si>
  <si>
    <t>--</t>
  </si>
  <si>
    <t>pasado</t>
  </si>
  <si>
    <t>TP201H00201</t>
  </si>
  <si>
    <t>00174-22</t>
  </si>
  <si>
    <t>Nancy Montero</t>
  </si>
  <si>
    <t>0969721686</t>
  </si>
  <si>
    <t>Jardines de los ceibos las cumbres mz 837 villa 8</t>
  </si>
  <si>
    <t>eddy pago el suyo con transferencia 100 9-6-22</t>
  </si>
  <si>
    <t>TZ184G22009</t>
  </si>
  <si>
    <t>00175-22</t>
  </si>
  <si>
    <t>Monica Lince</t>
  </si>
  <si>
    <t>0997837846</t>
  </si>
  <si>
    <t>La ribera calle tercera al rio casa 80</t>
  </si>
  <si>
    <t>Mando 83330249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</si>
</sst>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.00_ ;_ * \-#,##0.00_ ;_ * &quot;-&quot;??_ ;_ @_ "/>
    <numFmt numFmtId="165" formatCode="_(&quot;$&quot;\ * #,##0.00_);_(&quot;$&quot;\ * \(#,##0.00\);_(&quot;$&quot;\ * &quot;-&quot;??_);_(@_)"/>
    <numFmt numFmtId="166" formatCode="[$-F800]dddd\,\ mmmm\ dd\,\ yyyy"/>
  </numFmts>
  <fonts count="7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20"/>
      <color rgb="FF002060"/>
      <name val="Calibri"/>
      <family val="2"/>
      <scheme val="minor"/>
    </font>
    <font>
      <b/>
      <sz val="16"/>
      <color rgb="FF002060"/>
      <name val="Calibri"/>
      <family val="2"/>
      <scheme val="minor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rgb="FF002060"/>
      <name val="Calibri"/>
      <family val="2"/>
      <scheme val="minor"/>
    </font>
    <font>
      <sz val="10"/>
      <color rgb="FF000000"/>
      <name val="Times New Roman"/>
      <family val="1"/>
    </font>
    <font>
      <sz val="9"/>
      <color rgb="FF000000"/>
      <name val="Arial"/>
      <family val="2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1"/>
      <name val="Arial"/>
      <family val="2"/>
    </font>
    <font>
      <b/>
      <sz val="8"/>
      <color rgb="FF000000"/>
      <name val="Arial"/>
      <family val="2"/>
    </font>
    <font>
      <b/>
      <sz val="11"/>
      <name val="Calibri"/>
      <family val="2"/>
      <scheme val="minor"/>
    </font>
    <font>
      <sz val="8"/>
      <color rgb="FF212121"/>
      <name val="Arial"/>
      <family val="2"/>
    </font>
    <font>
      <sz val="8"/>
      <name val="Arial"/>
      <family val="2"/>
    </font>
    <font>
      <sz val="11"/>
      <color rgb="FF212121"/>
      <name val="Calibri"/>
      <family val="1"/>
      <charset val="1"/>
      <scheme val="minor"/>
    </font>
    <font>
      <sz val="8"/>
      <color rgb="FF000000"/>
      <name val="Calibri"/>
      <family val="1"/>
      <charset val="1"/>
      <scheme val="minor"/>
    </font>
    <font>
      <sz val="8"/>
      <color rgb="FF212121"/>
      <name val="Calibri"/>
      <family val="2"/>
      <scheme val="minor"/>
    </font>
    <font>
      <sz val="11"/>
      <name val="Calibri"/>
      <family val="2"/>
    </font>
    <font>
      <sz val="8"/>
      <color rgb="FF000000"/>
      <name val="Calibri"/>
      <family val="2"/>
      <scheme val="minor"/>
    </font>
    <font>
      <b/>
      <sz val="9"/>
      <color rgb="FF000000"/>
      <name val="Arial"/>
      <family val="2"/>
    </font>
    <font>
      <b/>
      <sz val="10"/>
      <color rgb="FF000000"/>
      <name val="Times New Roman"/>
      <family val="1"/>
    </font>
    <font>
      <sz val="9"/>
      <name val="Arial"/>
      <family val="2"/>
    </font>
    <font>
      <sz val="10"/>
      <name val="Times New Roman"/>
      <family val="1"/>
    </font>
    <font>
      <u/>
      <sz val="11"/>
      <color theme="10"/>
      <name val="Calibri"/>
      <family val="2"/>
      <scheme val="minor"/>
    </font>
    <font>
      <b/>
      <sz val="8"/>
      <color rgb="FF212121"/>
      <name val="Arial"/>
      <family val="2"/>
    </font>
    <font>
      <b/>
      <sz val="11"/>
      <name val="Calibri"/>
      <family val="2"/>
    </font>
    <font>
      <sz val="10"/>
      <color theme="1"/>
      <name val="Times New Roman"/>
      <family val="1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 Cyr"/>
      <charset val="204"/>
    </font>
    <font>
      <sz val="11"/>
      <color indexed="8"/>
      <name val="Calibri"/>
      <family val="2"/>
    </font>
    <font>
      <sz val="11"/>
      <color indexed="8"/>
      <name val="Calibri"/>
      <family val="2"/>
      <charset val="204"/>
    </font>
    <font>
      <sz val="10"/>
      <color indexed="8"/>
      <name val="MS Sans Serif"/>
      <family val="2"/>
      <charset val="204"/>
    </font>
    <font>
      <sz val="10"/>
      <color theme="1"/>
      <name val="Calibri"/>
      <family val="2"/>
      <scheme val="minor"/>
    </font>
    <font>
      <b/>
      <sz val="8"/>
      <color rgb="FF000000"/>
      <name val="Calibri"/>
      <family val="1"/>
      <charset val="1"/>
      <scheme val="minor"/>
    </font>
    <font>
      <b/>
      <sz val="8"/>
      <color rgb="FF212121"/>
      <name val="Calibri"/>
      <family val="2"/>
      <scheme val="minor"/>
    </font>
    <font>
      <b/>
      <sz val="8"/>
      <color rgb="FF000000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0"/>
      <name val="Times New Roman"/>
      <family val="1"/>
    </font>
    <font>
      <b/>
      <sz val="10"/>
      <color theme="1"/>
      <name val="Times New Roman"/>
      <family val="1"/>
    </font>
    <font>
      <b/>
      <sz val="10"/>
      <color theme="1"/>
      <name val="Calibri"/>
      <family val="2"/>
      <scheme val="minor"/>
    </font>
    <font>
      <b/>
      <sz val="9"/>
      <name val="Arial"/>
      <family val="2"/>
    </font>
    <font>
      <sz val="8"/>
      <color theme="1"/>
      <name val="Calibri"/>
      <family val="2"/>
      <scheme val="minor"/>
    </font>
    <font>
      <sz val="9"/>
      <color rgb="FF212121"/>
      <name val="Arial"/>
      <family val="2"/>
    </font>
    <font>
      <b/>
      <sz val="8"/>
      <color theme="1"/>
      <name val="Calibri"/>
      <family val="2"/>
      <scheme val="minor"/>
    </font>
    <font>
      <sz val="11"/>
      <color rgb="FF212121"/>
      <name val="Calibri"/>
      <family val="2"/>
      <scheme val="minor"/>
    </font>
    <font>
      <sz val="11"/>
      <name val="Calibri"/>
      <family val="1"/>
      <charset val="1"/>
      <scheme val="minor"/>
    </font>
    <font>
      <b/>
      <sz val="11"/>
      <name val="Calibri"/>
      <family val="1"/>
      <charset val="1"/>
      <scheme val="minor"/>
    </font>
    <font>
      <sz val="11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</fills>
  <borders count="4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63">
    <xf numFmtId="0" fontId="0" fillId="0" borderId="0"/>
    <xf numFmtId="0" fontId="1" fillId="0" borderId="0"/>
    <xf numFmtId="0" fontId="9" fillId="0" borderId="0"/>
    <xf numFmtId="0" fontId="27" fillId="0" borderId="0" applyNumberFormat="0" applyFill="0" applyBorder="0" applyAlignment="0" applyProtection="0"/>
    <xf numFmtId="0" fontId="9" fillId="0" borderId="0"/>
    <xf numFmtId="0" fontId="33" fillId="0" borderId="0" applyNumberFormat="0" applyFill="0" applyBorder="0" applyAlignment="0" applyProtection="0"/>
    <xf numFmtId="0" fontId="34" fillId="0" borderId="27" applyNumberFormat="0" applyFill="0" applyAlignment="0" applyProtection="0"/>
    <xf numFmtId="0" fontId="35" fillId="0" borderId="28" applyNumberFormat="0" applyFill="0" applyAlignment="0" applyProtection="0"/>
    <xf numFmtId="0" fontId="36" fillId="0" borderId="29" applyNumberFormat="0" applyFill="0" applyAlignment="0" applyProtection="0"/>
    <xf numFmtId="0" fontId="36" fillId="0" borderId="0" applyNumberFormat="0" applyFill="0" applyBorder="0" applyAlignment="0" applyProtection="0"/>
    <xf numFmtId="0" fontId="37" fillId="10" borderId="0" applyNumberFormat="0" applyBorder="0" applyAlignment="0" applyProtection="0"/>
    <xf numFmtId="0" fontId="38" fillId="11" borderId="0" applyNumberFormat="0" applyBorder="0" applyAlignment="0" applyProtection="0"/>
    <xf numFmtId="0" fontId="39" fillId="12" borderId="0" applyNumberFormat="0" applyBorder="0" applyAlignment="0" applyProtection="0"/>
    <xf numFmtId="0" fontId="40" fillId="13" borderId="30" applyNumberFormat="0" applyAlignment="0" applyProtection="0"/>
    <xf numFmtId="0" fontId="41" fillId="14" borderId="31" applyNumberFormat="0" applyAlignment="0" applyProtection="0"/>
    <xf numFmtId="0" fontId="42" fillId="14" borderId="30" applyNumberFormat="0" applyAlignment="0" applyProtection="0"/>
    <xf numFmtId="0" fontId="43" fillId="0" borderId="32" applyNumberFormat="0" applyFill="0" applyAlignment="0" applyProtection="0"/>
    <xf numFmtId="0" fontId="44" fillId="15" borderId="33" applyNumberFormat="0" applyAlignment="0" applyProtection="0"/>
    <xf numFmtId="0" fontId="45" fillId="0" borderId="0" applyNumberFormat="0" applyFill="0" applyBorder="0" applyAlignment="0" applyProtection="0"/>
    <xf numFmtId="0" fontId="1" fillId="16" borderId="34" applyNumberFormat="0" applyFont="0" applyAlignment="0" applyProtection="0"/>
    <xf numFmtId="0" fontId="46" fillId="0" borderId="0" applyNumberFormat="0" applyFill="0" applyBorder="0" applyAlignment="0" applyProtection="0"/>
    <xf numFmtId="0" fontId="2" fillId="0" borderId="35" applyNumberFormat="0" applyFill="0" applyAlignment="0" applyProtection="0"/>
    <xf numFmtId="0" fontId="4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4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4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4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47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47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48" fillId="0" borderId="0"/>
    <xf numFmtId="0" fontId="1" fillId="0" borderId="0"/>
    <xf numFmtId="0" fontId="49" fillId="0" borderId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17" fillId="0" borderId="0"/>
    <xf numFmtId="0" fontId="51" fillId="0" borderId="0"/>
    <xf numFmtId="0" fontId="52" fillId="0" borderId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0" fontId="9" fillId="0" borderId="0"/>
    <xf numFmtId="0" fontId="1" fillId="0" borderId="0"/>
  </cellStyleXfs>
  <cellXfs count="1584">
    <xf numFmtId="0" fontId="0" fillId="0" borderId="0" xfId="0"/>
    <xf numFmtId="0" fontId="3" fillId="0" borderId="0" xfId="0" applyFont="1"/>
    <xf numFmtId="0" fontId="6" fillId="0" borderId="0" xfId="0" applyFont="1" applyAlignment="1">
      <alignment vertical="center"/>
    </xf>
    <xf numFmtId="49" fontId="6" fillId="0" borderId="0" xfId="0" applyNumberFormat="1" applyFont="1" applyAlignment="1">
      <alignment horizontal="left" vertical="center" wrapText="1"/>
    </xf>
    <xf numFmtId="14" fontId="3" fillId="0" borderId="0" xfId="0" applyNumberFormat="1" applyFont="1" applyAlignment="1">
      <alignment horizontal="center"/>
    </xf>
    <xf numFmtId="0" fontId="7" fillId="0" borderId="0" xfId="0" applyFont="1" applyAlignment="1">
      <alignment vertical="center"/>
    </xf>
    <xf numFmtId="0" fontId="3" fillId="0" borderId="0" xfId="0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7" fillId="0" borderId="0" xfId="0" applyFont="1"/>
    <xf numFmtId="0" fontId="8" fillId="0" borderId="1" xfId="0" applyFont="1" applyBorder="1" applyAlignment="1">
      <alignment horizontal="center"/>
    </xf>
    <xf numFmtId="0" fontId="2" fillId="0" borderId="0" xfId="0" applyFont="1"/>
    <xf numFmtId="0" fontId="8" fillId="0" borderId="1" xfId="0" applyFont="1" applyFill="1" applyBorder="1" applyAlignment="1">
      <alignment horizontal="center"/>
    </xf>
    <xf numFmtId="0" fontId="0" fillId="0" borderId="2" xfId="0" applyBorder="1"/>
    <xf numFmtId="1" fontId="10" fillId="0" borderId="2" xfId="0" applyNumberFormat="1" applyFont="1" applyBorder="1" applyAlignment="1">
      <alignment horizontal="center" vertical="top" wrapText="1"/>
    </xf>
    <xf numFmtId="0" fontId="9" fillId="0" borderId="2" xfId="0" applyFont="1" applyBorder="1" applyAlignment="1">
      <alignment horizontal="center" vertical="top" wrapText="1"/>
    </xf>
    <xf numFmtId="0" fontId="9" fillId="0" borderId="2" xfId="0" applyFont="1" applyBorder="1" applyAlignment="1">
      <alignment horizontal="left" vertical="top" wrapText="1"/>
    </xf>
    <xf numFmtId="0" fontId="3" fillId="0" borderId="2" xfId="0" applyFont="1" applyFill="1" applyBorder="1"/>
    <xf numFmtId="14" fontId="0" fillId="0" borderId="2" xfId="0" applyNumberFormat="1" applyBorder="1"/>
    <xf numFmtId="1" fontId="10" fillId="0" borderId="2" xfId="0" applyNumberFormat="1" applyFont="1" applyFill="1" applyBorder="1" applyAlignment="1">
      <alignment horizontal="center" vertical="top" wrapText="1"/>
    </xf>
    <xf numFmtId="0" fontId="9" fillId="0" borderId="2" xfId="0" applyFont="1" applyFill="1" applyBorder="1" applyAlignment="1">
      <alignment horizontal="center" vertical="top" wrapText="1"/>
    </xf>
    <xf numFmtId="0" fontId="3" fillId="0" borderId="0" xfId="0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2" fillId="0" borderId="2" xfId="0" applyFont="1" applyBorder="1"/>
    <xf numFmtId="1" fontId="10" fillId="0" borderId="7" xfId="0" applyNumberFormat="1" applyFont="1" applyFill="1" applyBorder="1" applyAlignment="1">
      <alignment horizontal="center" vertical="top" wrapText="1"/>
    </xf>
    <xf numFmtId="0" fontId="9" fillId="0" borderId="7" xfId="0" applyFont="1" applyFill="1" applyBorder="1" applyAlignment="1">
      <alignment horizontal="left" vertical="top" wrapText="1"/>
    </xf>
    <xf numFmtId="14" fontId="0" fillId="0" borderId="0" xfId="0" applyNumberFormat="1"/>
    <xf numFmtId="0" fontId="0" fillId="0" borderId="0" xfId="0" applyFont="1"/>
    <xf numFmtId="14" fontId="2" fillId="0" borderId="0" xfId="0" applyNumberFormat="1" applyFont="1"/>
    <xf numFmtId="0" fontId="0" fillId="0" borderId="2" xfId="0" applyFont="1" applyBorder="1"/>
    <xf numFmtId="0" fontId="9" fillId="0" borderId="7" xfId="0" applyFont="1" applyFill="1" applyBorder="1" applyAlignment="1">
      <alignment horizontal="center" vertical="top" wrapText="1"/>
    </xf>
    <xf numFmtId="0" fontId="0" fillId="0" borderId="7" xfId="0" applyFill="1" applyBorder="1"/>
    <xf numFmtId="0" fontId="0" fillId="0" borderId="2" xfId="0" quotePrefix="1" applyBorder="1"/>
    <xf numFmtId="0" fontId="12" fillId="0" borderId="2" xfId="0" applyFont="1" applyBorder="1" applyAlignment="1">
      <alignment horizontal="center" vertical="center" wrapText="1"/>
    </xf>
    <xf numFmtId="14" fontId="2" fillId="0" borderId="2" xfId="0" applyNumberFormat="1" applyFont="1" applyBorder="1"/>
    <xf numFmtId="0" fontId="2" fillId="2" borderId="0" xfId="0" applyFont="1" applyFill="1"/>
    <xf numFmtId="0" fontId="0" fillId="2" borderId="0" xfId="0" applyFill="1"/>
    <xf numFmtId="49" fontId="7" fillId="0" borderId="0" xfId="0" applyNumberFormat="1" applyFont="1" applyAlignment="1">
      <alignment wrapText="1"/>
    </xf>
    <xf numFmtId="0" fontId="12" fillId="0" borderId="9" xfId="0" applyFont="1" applyBorder="1" applyAlignment="1">
      <alignment horizontal="center" vertical="center"/>
    </xf>
    <xf numFmtId="0" fontId="0" fillId="0" borderId="0" xfId="0"/>
    <xf numFmtId="0" fontId="12" fillId="0" borderId="2" xfId="0" applyFont="1" applyBorder="1" applyAlignment="1">
      <alignment horizontal="center" vertical="center"/>
    </xf>
    <xf numFmtId="0" fontId="17" fillId="0" borderId="0" xfId="0" applyFont="1" applyAlignment="1">
      <alignment wrapText="1"/>
    </xf>
    <xf numFmtId="49" fontId="17" fillId="0" borderId="0" xfId="0" applyNumberFormat="1" applyFont="1"/>
    <xf numFmtId="49" fontId="12" fillId="0" borderId="6" xfId="0" applyNumberFormat="1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/>
    </xf>
    <xf numFmtId="0" fontId="8" fillId="0" borderId="13" xfId="0" applyFont="1" applyFill="1" applyBorder="1" applyAlignment="1">
      <alignment horizontal="center"/>
    </xf>
    <xf numFmtId="0" fontId="15" fillId="3" borderId="4" xfId="0" applyFont="1" applyFill="1" applyBorder="1" applyAlignment="1">
      <alignment horizontal="center"/>
    </xf>
    <xf numFmtId="0" fontId="15" fillId="3" borderId="3" xfId="0" applyFont="1" applyFill="1" applyBorder="1" applyAlignment="1">
      <alignment horizontal="center"/>
    </xf>
    <xf numFmtId="0" fontId="15" fillId="3" borderId="3" xfId="0" applyFont="1" applyFill="1" applyBorder="1"/>
    <xf numFmtId="0" fontId="15" fillId="3" borderId="5" xfId="0" applyFont="1" applyFill="1" applyBorder="1" applyAlignment="1">
      <alignment horizontal="center"/>
    </xf>
    <xf numFmtId="49" fontId="15" fillId="3" borderId="6" xfId="0" applyNumberFormat="1" applyFont="1" applyFill="1" applyBorder="1" applyAlignment="1">
      <alignment horizontal="center"/>
    </xf>
    <xf numFmtId="0" fontId="2" fillId="3" borderId="3" xfId="0" applyFont="1" applyFill="1" applyBorder="1"/>
    <xf numFmtId="0" fontId="13" fillId="3" borderId="0" xfId="0" applyFont="1" applyFill="1" applyBorder="1" applyAlignment="1">
      <alignment vertical="center"/>
    </xf>
    <xf numFmtId="0" fontId="14" fillId="3" borderId="0" xfId="0" applyFont="1" applyFill="1" applyBorder="1" applyAlignment="1">
      <alignment vertical="center"/>
    </xf>
    <xf numFmtId="14" fontId="2" fillId="3" borderId="3" xfId="0" applyNumberFormat="1" applyFont="1" applyFill="1" applyBorder="1"/>
    <xf numFmtId="0" fontId="2" fillId="3" borderId="0" xfId="0" applyFont="1" applyFill="1"/>
    <xf numFmtId="0" fontId="0" fillId="3" borderId="0" xfId="0" applyFill="1"/>
    <xf numFmtId="1" fontId="10" fillId="3" borderId="3" xfId="0" applyNumberFormat="1" applyFont="1" applyFill="1" applyBorder="1" applyAlignment="1">
      <alignment horizontal="center" vertical="top" wrapText="1"/>
    </xf>
    <xf numFmtId="0" fontId="9" fillId="3" borderId="3" xfId="0" applyFont="1" applyFill="1" applyBorder="1" applyAlignment="1">
      <alignment horizontal="center" vertical="top" wrapText="1"/>
    </xf>
    <xf numFmtId="0" fontId="0" fillId="3" borderId="3" xfId="0" applyFill="1" applyBorder="1"/>
    <xf numFmtId="0" fontId="9" fillId="3" borderId="3" xfId="0" applyFont="1" applyFill="1" applyBorder="1" applyAlignment="1">
      <alignment horizontal="left" vertical="top" wrapText="1"/>
    </xf>
    <xf numFmtId="0" fontId="3" fillId="3" borderId="3" xfId="0" applyFont="1" applyFill="1" applyBorder="1"/>
    <xf numFmtId="14" fontId="0" fillId="3" borderId="3" xfId="0" applyNumberFormat="1" applyFill="1" applyBorder="1"/>
    <xf numFmtId="0" fontId="2" fillId="3" borderId="2" xfId="0" applyFont="1" applyFill="1" applyBorder="1"/>
    <xf numFmtId="0" fontId="2" fillId="3" borderId="2" xfId="0" quotePrefix="1" applyFont="1" applyFill="1" applyBorder="1"/>
    <xf numFmtId="14" fontId="2" fillId="3" borderId="2" xfId="0" applyNumberFormat="1" applyFont="1" applyFill="1" applyBorder="1"/>
    <xf numFmtId="1" fontId="10" fillId="3" borderId="2" xfId="0" applyNumberFormat="1" applyFont="1" applyFill="1" applyBorder="1" applyAlignment="1">
      <alignment horizontal="center" vertical="top" wrapText="1"/>
    </xf>
    <xf numFmtId="0" fontId="9" fillId="3" borderId="2" xfId="0" applyFont="1" applyFill="1" applyBorder="1" applyAlignment="1">
      <alignment horizontal="center" vertical="top" wrapText="1"/>
    </xf>
    <xf numFmtId="0" fontId="0" fillId="3" borderId="2" xfId="0" applyFill="1" applyBorder="1"/>
    <xf numFmtId="0" fontId="9" fillId="3" borderId="2" xfId="0" applyFont="1" applyFill="1" applyBorder="1" applyAlignment="1">
      <alignment horizontal="left" vertical="top" wrapText="1"/>
    </xf>
    <xf numFmtId="0" fontId="3" fillId="3" borderId="2" xfId="0" applyFont="1" applyFill="1" applyBorder="1"/>
    <xf numFmtId="14" fontId="0" fillId="3" borderId="2" xfId="0" applyNumberFormat="1" applyFill="1" applyBorder="1"/>
    <xf numFmtId="0" fontId="0" fillId="3" borderId="2" xfId="0" applyFont="1" applyFill="1" applyBorder="1"/>
    <xf numFmtId="0" fontId="0" fillId="3" borderId="0" xfId="0" applyFont="1" applyFill="1"/>
    <xf numFmtId="14" fontId="0" fillId="3" borderId="2" xfId="0" applyNumberFormat="1" applyFont="1" applyFill="1" applyBorder="1"/>
    <xf numFmtId="1" fontId="10" fillId="3" borderId="7" xfId="0" applyNumberFormat="1" applyFont="1" applyFill="1" applyBorder="1" applyAlignment="1">
      <alignment horizontal="center" vertical="top" wrapText="1"/>
    </xf>
    <xf numFmtId="0" fontId="9" fillId="3" borderId="7" xfId="0" applyFont="1" applyFill="1" applyBorder="1" applyAlignment="1">
      <alignment horizontal="center" vertical="top" wrapText="1"/>
    </xf>
    <xf numFmtId="0" fontId="0" fillId="3" borderId="7" xfId="0" applyFill="1" applyBorder="1"/>
    <xf numFmtId="0" fontId="9" fillId="3" borderId="7" xfId="0" applyFont="1" applyFill="1" applyBorder="1" applyAlignment="1">
      <alignment horizontal="left" vertical="top" wrapText="1"/>
    </xf>
    <xf numFmtId="0" fontId="3" fillId="3" borderId="8" xfId="0" applyFont="1" applyFill="1" applyBorder="1"/>
    <xf numFmtId="49" fontId="13" fillId="3" borderId="0" xfId="0" quotePrefix="1" applyNumberFormat="1" applyFont="1" applyFill="1" applyBorder="1" applyAlignment="1">
      <alignment horizontal="left" vertical="center" wrapText="1"/>
    </xf>
    <xf numFmtId="0" fontId="0" fillId="3" borderId="2" xfId="0" quotePrefix="1" applyFill="1" applyBorder="1"/>
    <xf numFmtId="0" fontId="16" fillId="0" borderId="0" xfId="0" applyFont="1"/>
    <xf numFmtId="0" fontId="12" fillId="0" borderId="10" xfId="0" applyFont="1" applyBorder="1" applyAlignment="1">
      <alignment horizontal="center"/>
    </xf>
    <xf numFmtId="0" fontId="12" fillId="0" borderId="14" xfId="0" applyFont="1" applyBorder="1" applyAlignment="1">
      <alignment horizontal="center"/>
    </xf>
    <xf numFmtId="0" fontId="12" fillId="0" borderId="14" xfId="0" applyFont="1" applyBorder="1" applyAlignment="1">
      <alignment horizontal="center" vertical="center" wrapText="1"/>
    </xf>
    <xf numFmtId="0" fontId="12" fillId="0" borderId="15" xfId="0" applyFont="1" applyBorder="1" applyAlignment="1">
      <alignment horizontal="center" vertical="center"/>
    </xf>
    <xf numFmtId="49" fontId="0" fillId="0" borderId="12" xfId="0" applyNumberFormat="1" applyBorder="1" applyAlignment="1">
      <alignment horizontal="center" vertical="center"/>
    </xf>
    <xf numFmtId="49" fontId="19" fillId="0" borderId="0" xfId="0" applyNumberFormat="1" applyFont="1" applyAlignment="1">
      <alignment wrapText="1"/>
    </xf>
    <xf numFmtId="0" fontId="20" fillId="0" borderId="0" xfId="0" applyFont="1"/>
    <xf numFmtId="0" fontId="0" fillId="2" borderId="2" xfId="0" applyFill="1" applyBorder="1"/>
    <xf numFmtId="0" fontId="12" fillId="0" borderId="9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0" borderId="6" xfId="0" quotePrefix="1" applyFont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49" fontId="7" fillId="0" borderId="0" xfId="0" applyNumberFormat="1" applyFont="1" applyAlignment="1">
      <alignment wrapText="1"/>
    </xf>
    <xf numFmtId="0" fontId="16" fillId="0" borderId="0" xfId="0" applyFont="1" applyAlignment="1"/>
    <xf numFmtId="0" fontId="0" fillId="2" borderId="2" xfId="0" applyFont="1" applyFill="1" applyBorder="1"/>
    <xf numFmtId="0" fontId="12" fillId="0" borderId="9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6" xfId="0" quotePrefix="1" applyFont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7" fillId="0" borderId="0" xfId="0" applyFont="1" applyBorder="1"/>
    <xf numFmtId="49" fontId="7" fillId="0" borderId="0" xfId="0" applyNumberFormat="1" applyFont="1" applyAlignment="1">
      <alignment wrapText="1"/>
    </xf>
    <xf numFmtId="0" fontId="6" fillId="0" borderId="0" xfId="0" applyFont="1" applyFill="1" applyBorder="1" applyAlignment="1">
      <alignment vertical="center"/>
    </xf>
    <xf numFmtId="0" fontId="12" fillId="0" borderId="9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49" fontId="7" fillId="0" borderId="0" xfId="0" applyNumberFormat="1" applyFont="1" applyAlignment="1">
      <alignment wrapText="1"/>
    </xf>
    <xf numFmtId="0" fontId="12" fillId="0" borderId="6" xfId="0" quotePrefix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0" fillId="0" borderId="0" xfId="0"/>
    <xf numFmtId="0" fontId="3" fillId="0" borderId="0" xfId="0" applyFont="1"/>
    <xf numFmtId="0" fontId="6" fillId="0" borderId="0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8" fillId="0" borderId="1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49" fontId="7" fillId="0" borderId="0" xfId="0" applyNumberFormat="1" applyFont="1" applyAlignment="1">
      <alignment wrapText="1"/>
    </xf>
    <xf numFmtId="0" fontId="12" fillId="0" borderId="6" xfId="0" quotePrefix="1" applyFont="1" applyBorder="1" applyAlignment="1">
      <alignment horizontal="center" vertical="center"/>
    </xf>
    <xf numFmtId="0" fontId="16" fillId="2" borderId="0" xfId="0" applyFont="1" applyFill="1" applyAlignment="1"/>
    <xf numFmtId="0" fontId="3" fillId="3" borderId="7" xfId="0" applyFont="1" applyFill="1" applyBorder="1"/>
    <xf numFmtId="0" fontId="9" fillId="3" borderId="17" xfId="0" applyFont="1" applyFill="1" applyBorder="1" applyAlignment="1">
      <alignment horizontal="center" vertical="top" wrapText="1"/>
    </xf>
    <xf numFmtId="0" fontId="12" fillId="3" borderId="2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left" vertical="top" wrapText="1"/>
    </xf>
    <xf numFmtId="0" fontId="12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vertical="center"/>
    </xf>
    <xf numFmtId="0" fontId="9" fillId="3" borderId="7" xfId="0" applyFont="1" applyFill="1" applyBorder="1" applyAlignment="1">
      <alignment horizontal="left" vertical="top"/>
    </xf>
    <xf numFmtId="0" fontId="9" fillId="3" borderId="0" xfId="0" applyFont="1" applyFill="1" applyAlignment="1">
      <alignment horizontal="left" vertical="top"/>
    </xf>
    <xf numFmtId="0" fontId="13" fillId="3" borderId="2" xfId="0" applyFont="1" applyFill="1" applyBorder="1" applyAlignment="1">
      <alignment vertical="center"/>
    </xf>
    <xf numFmtId="49" fontId="13" fillId="3" borderId="2" xfId="0" quotePrefix="1" applyNumberFormat="1" applyFont="1" applyFill="1" applyBorder="1" applyAlignment="1">
      <alignment horizontal="left" vertical="center" wrapText="1"/>
    </xf>
    <xf numFmtId="0" fontId="14" fillId="3" borderId="2" xfId="0" applyFont="1" applyFill="1" applyBorder="1" applyAlignment="1">
      <alignment vertical="center"/>
    </xf>
    <xf numFmtId="0" fontId="6" fillId="3" borderId="2" xfId="0" applyFont="1" applyFill="1" applyBorder="1" applyAlignment="1">
      <alignment vertical="center"/>
    </xf>
    <xf numFmtId="49" fontId="7" fillId="3" borderId="2" xfId="0" applyNumberFormat="1" applyFont="1" applyFill="1" applyBorder="1" applyAlignment="1">
      <alignment wrapText="1"/>
    </xf>
    <xf numFmtId="49" fontId="19" fillId="3" borderId="2" xfId="0" applyNumberFormat="1" applyFont="1" applyFill="1" applyBorder="1" applyAlignment="1">
      <alignment wrapText="1"/>
    </xf>
    <xf numFmtId="0" fontId="20" fillId="3" borderId="2" xfId="0" applyFont="1" applyFill="1" applyBorder="1"/>
    <xf numFmtId="49" fontId="12" fillId="3" borderId="2" xfId="0" applyNumberFormat="1" applyFont="1" applyFill="1" applyBorder="1" applyAlignment="1">
      <alignment horizontal="center" vertical="center"/>
    </xf>
    <xf numFmtId="49" fontId="17" fillId="3" borderId="2" xfId="0" applyNumberFormat="1" applyFont="1" applyFill="1" applyBorder="1"/>
    <xf numFmtId="0" fontId="17" fillId="3" borderId="2" xfId="0" applyFont="1" applyFill="1" applyBorder="1" applyAlignment="1">
      <alignment wrapText="1"/>
    </xf>
    <xf numFmtId="0" fontId="12" fillId="3" borderId="2" xfId="0" quotePrefix="1" applyFont="1" applyFill="1" applyBorder="1" applyAlignment="1">
      <alignment horizontal="center" vertical="center"/>
    </xf>
    <xf numFmtId="0" fontId="16" fillId="3" borderId="2" xfId="0" applyFont="1" applyFill="1" applyBorder="1" applyAlignment="1"/>
    <xf numFmtId="0" fontId="3" fillId="3" borderId="2" xfId="0" applyFont="1" applyFill="1" applyBorder="1" applyAlignment="1">
      <alignment horizontal="center"/>
    </xf>
    <xf numFmtId="0" fontId="7" fillId="3" borderId="2" xfId="0" applyFont="1" applyFill="1" applyBorder="1"/>
    <xf numFmtId="49" fontId="17" fillId="3" borderId="2" xfId="0" quotePrefix="1" applyNumberFormat="1" applyFont="1" applyFill="1" applyBorder="1"/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8" fillId="0" borderId="1" xfId="0" applyFont="1" applyBorder="1" applyAlignment="1">
      <alignment horizontal="center"/>
    </xf>
    <xf numFmtId="0" fontId="12" fillId="0" borderId="5" xfId="0" applyFont="1" applyBorder="1" applyAlignment="1">
      <alignment horizontal="center" vertical="center" wrapText="1"/>
    </xf>
    <xf numFmtId="0" fontId="12" fillId="0" borderId="4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49" fontId="12" fillId="0" borderId="6" xfId="0" applyNumberFormat="1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0" fillId="3" borderId="3" xfId="0" quotePrefix="1" applyFill="1" applyBorder="1"/>
    <xf numFmtId="1" fontId="10" fillId="3" borderId="0" xfId="0" applyNumberFormat="1" applyFont="1" applyFill="1" applyBorder="1" applyAlignment="1">
      <alignment horizontal="center" vertical="top" wrapText="1"/>
    </xf>
    <xf numFmtId="0" fontId="9" fillId="3" borderId="0" xfId="0" applyFont="1" applyFill="1" applyBorder="1" applyAlignment="1">
      <alignment horizontal="center" vertical="top" wrapText="1"/>
    </xf>
    <xf numFmtId="0" fontId="0" fillId="3" borderId="0" xfId="0" applyFill="1" applyBorder="1"/>
    <xf numFmtId="0" fontId="9" fillId="3" borderId="0" xfId="0" applyFont="1" applyFill="1" applyBorder="1" applyAlignment="1">
      <alignment horizontal="left" vertical="top" wrapText="1"/>
    </xf>
    <xf numFmtId="14" fontId="3" fillId="0" borderId="0" xfId="0" applyNumberFormat="1" applyFont="1"/>
    <xf numFmtId="0" fontId="7" fillId="0" borderId="0" xfId="0" applyFont="1" applyAlignment="1">
      <alignment horizontal="left"/>
    </xf>
    <xf numFmtId="49" fontId="7" fillId="3" borderId="2" xfId="0" quotePrefix="1" applyNumberFormat="1" applyFont="1" applyFill="1" applyBorder="1" applyAlignment="1">
      <alignment wrapText="1"/>
    </xf>
    <xf numFmtId="1" fontId="10" fillId="4" borderId="0" xfId="0" applyNumberFormat="1" applyFont="1" applyFill="1" applyBorder="1" applyAlignment="1">
      <alignment horizontal="center" vertical="top" wrapText="1"/>
    </xf>
    <xf numFmtId="0" fontId="9" fillId="4" borderId="0" xfId="0" applyFont="1" applyFill="1" applyBorder="1" applyAlignment="1">
      <alignment horizontal="center" vertical="top" wrapText="1"/>
    </xf>
    <xf numFmtId="0" fontId="0" fillId="4" borderId="0" xfId="0" applyFill="1" applyBorder="1"/>
    <xf numFmtId="0" fontId="9" fillId="4" borderId="0" xfId="0" applyFont="1" applyFill="1" applyBorder="1" applyAlignment="1">
      <alignment horizontal="left" vertical="top" wrapText="1"/>
    </xf>
    <xf numFmtId="0" fontId="3" fillId="4" borderId="3" xfId="0" applyFont="1" applyFill="1" applyBorder="1"/>
    <xf numFmtId="0" fontId="0" fillId="4" borderId="3" xfId="0" applyFill="1" applyBorder="1"/>
    <xf numFmtId="0" fontId="0" fillId="4" borderId="3" xfId="0" quotePrefix="1" applyFill="1" applyBorder="1"/>
    <xf numFmtId="14" fontId="0" fillId="4" borderId="3" xfId="0" applyNumberFormat="1" applyFill="1" applyBorder="1"/>
    <xf numFmtId="0" fontId="0" fillId="4" borderId="0" xfId="0" applyFill="1"/>
    <xf numFmtId="0" fontId="12" fillId="4" borderId="9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 wrapText="1"/>
    </xf>
    <xf numFmtId="1" fontId="10" fillId="4" borderId="2" xfId="0" applyNumberFormat="1" applyFont="1" applyFill="1" applyBorder="1" applyAlignment="1">
      <alignment horizontal="center" vertical="top" wrapText="1"/>
    </xf>
    <xf numFmtId="0" fontId="9" fillId="4" borderId="2" xfId="0" applyFont="1" applyFill="1" applyBorder="1" applyAlignment="1">
      <alignment horizontal="center" vertical="top" wrapText="1"/>
    </xf>
    <xf numFmtId="0" fontId="0" fillId="4" borderId="2" xfId="0" applyFill="1" applyBorder="1"/>
    <xf numFmtId="0" fontId="9" fillId="4" borderId="2" xfId="0" applyFont="1" applyFill="1" applyBorder="1" applyAlignment="1">
      <alignment horizontal="left" vertical="top" wrapText="1"/>
    </xf>
    <xf numFmtId="1" fontId="10" fillId="4" borderId="3" xfId="0" applyNumberFormat="1" applyFont="1" applyFill="1" applyBorder="1" applyAlignment="1">
      <alignment horizontal="center" vertical="top" wrapText="1"/>
    </xf>
    <xf numFmtId="0" fontId="9" fillId="4" borderId="3" xfId="0" applyFont="1" applyFill="1" applyBorder="1" applyAlignment="1">
      <alignment horizontal="center" vertical="top" wrapText="1"/>
    </xf>
    <xf numFmtId="0" fontId="9" fillId="4" borderId="3" xfId="0" applyFont="1" applyFill="1" applyBorder="1" applyAlignment="1">
      <alignment horizontal="left" vertical="top" wrapText="1"/>
    </xf>
    <xf numFmtId="0" fontId="3" fillId="4" borderId="2" xfId="0" applyFont="1" applyFill="1" applyBorder="1"/>
    <xf numFmtId="0" fontId="0" fillId="4" borderId="2" xfId="0" quotePrefix="1" applyFill="1" applyBorder="1"/>
    <xf numFmtId="14" fontId="0" fillId="4" borderId="2" xfId="0" applyNumberFormat="1" applyFill="1" applyBorder="1"/>
    <xf numFmtId="0" fontId="9" fillId="4" borderId="17" xfId="0" applyFont="1" applyFill="1" applyBorder="1" applyAlignment="1">
      <alignment horizontal="center" vertical="top" wrapText="1"/>
    </xf>
    <xf numFmtId="0" fontId="9" fillId="4" borderId="7" xfId="0" applyFont="1" applyFill="1" applyBorder="1" applyAlignment="1">
      <alignment horizontal="left" vertical="top" wrapText="1"/>
    </xf>
    <xf numFmtId="0" fontId="9" fillId="4" borderId="7" xfId="0" applyFont="1" applyFill="1" applyBorder="1" applyAlignment="1">
      <alignment horizontal="center" vertical="top" wrapText="1"/>
    </xf>
    <xf numFmtId="0" fontId="9" fillId="4" borderId="0" xfId="0" applyFont="1" applyFill="1" applyAlignment="1">
      <alignment horizontal="left" vertical="top" wrapText="1"/>
    </xf>
    <xf numFmtId="0" fontId="9" fillId="4" borderId="7" xfId="0" applyFont="1" applyFill="1" applyBorder="1" applyAlignment="1">
      <alignment horizontal="left" vertical="top"/>
    </xf>
    <xf numFmtId="0" fontId="3" fillId="4" borderId="7" xfId="0" applyFont="1" applyFill="1" applyBorder="1"/>
    <xf numFmtId="0" fontId="9" fillId="4" borderId="0" xfId="0" applyFont="1" applyFill="1" applyAlignment="1">
      <alignment horizontal="left" vertical="top"/>
    </xf>
    <xf numFmtId="0" fontId="17" fillId="0" borderId="2" xfId="0" applyFont="1" applyBorder="1" applyAlignment="1">
      <alignment wrapText="1"/>
    </xf>
    <xf numFmtId="49" fontId="17" fillId="0" borderId="2" xfId="0" applyNumberFormat="1" applyFont="1" applyBorder="1"/>
    <xf numFmtId="49" fontId="12" fillId="0" borderId="2" xfId="0" applyNumberFormat="1" applyFont="1" applyBorder="1" applyAlignment="1">
      <alignment horizontal="center" vertical="center"/>
    </xf>
    <xf numFmtId="0" fontId="12" fillId="0" borderId="7" xfId="0" applyFont="1" applyFill="1" applyBorder="1" applyAlignment="1">
      <alignment horizontal="center" vertical="center"/>
    </xf>
    <xf numFmtId="0" fontId="0" fillId="0" borderId="0" xfId="0" quotePrefix="1"/>
    <xf numFmtId="49" fontId="17" fillId="0" borderId="0" xfId="0" applyNumberFormat="1" applyFont="1" applyFill="1" applyBorder="1"/>
    <xf numFmtId="0" fontId="12" fillId="0" borderId="4" xfId="0" applyFont="1" applyBorder="1" applyAlignment="1">
      <alignment horizontal="center" vertical="center"/>
    </xf>
    <xf numFmtId="0" fontId="21" fillId="5" borderId="2" xfId="0" applyFont="1" applyFill="1" applyBorder="1" applyAlignment="1">
      <alignment horizontal="center" vertical="center"/>
    </xf>
    <xf numFmtId="0" fontId="12" fillId="0" borderId="2" xfId="0" applyFont="1" applyBorder="1" applyAlignment="1">
      <alignment vertical="center"/>
    </xf>
    <xf numFmtId="0" fontId="0" fillId="0" borderId="3" xfId="0" applyBorder="1" applyAlignment="1">
      <alignment horizontal="center" vertical="center" wrapText="1"/>
    </xf>
    <xf numFmtId="49" fontId="0" fillId="0" borderId="18" xfId="0" applyNumberFormat="1" applyBorder="1" applyAlignment="1">
      <alignment horizontal="center" vertical="center"/>
    </xf>
    <xf numFmtId="0" fontId="16" fillId="0" borderId="0" xfId="0" applyFont="1" applyAlignment="1">
      <alignment horizontal="left" vertical="top"/>
    </xf>
    <xf numFmtId="0" fontId="12" fillId="0" borderId="2" xfId="0" applyFont="1" applyFill="1" applyBorder="1" applyAlignment="1">
      <alignment horizontal="center"/>
    </xf>
    <xf numFmtId="0" fontId="12" fillId="0" borderId="2" xfId="0" quotePrefix="1" applyFont="1" applyBorder="1" applyAlignment="1">
      <alignment horizontal="center"/>
    </xf>
    <xf numFmtId="14" fontId="12" fillId="0" borderId="2" xfId="0" applyNumberFormat="1" applyFont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12" fillId="0" borderId="2" xfId="0" applyFont="1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2" fillId="0" borderId="2" xfId="0" applyFont="1" applyFill="1" applyBorder="1" applyAlignment="1">
      <alignment horizontal="center" vertical="center" wrapText="1"/>
    </xf>
    <xf numFmtId="0" fontId="2" fillId="2" borderId="2" xfId="0" applyFont="1" applyFill="1" applyBorder="1"/>
    <xf numFmtId="14" fontId="2" fillId="2" borderId="2" xfId="0" applyNumberFormat="1" applyFont="1" applyFill="1" applyBorder="1"/>
    <xf numFmtId="0" fontId="12" fillId="0" borderId="6" xfId="0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12" fillId="0" borderId="7" xfId="0" applyFont="1" applyFill="1" applyBorder="1" applyAlignment="1">
      <alignment horizontal="center"/>
    </xf>
    <xf numFmtId="0" fontId="9" fillId="0" borderId="7" xfId="0" applyFont="1" applyBorder="1" applyAlignment="1">
      <alignment horizontal="center" vertical="top" wrapText="1"/>
    </xf>
    <xf numFmtId="0" fontId="12" fillId="0" borderId="0" xfId="0" quotePrefix="1" applyFont="1" applyFill="1" applyBorder="1" applyAlignment="1">
      <alignment horizontal="center"/>
    </xf>
    <xf numFmtId="0" fontId="12" fillId="2" borderId="2" xfId="0" applyFont="1" applyFill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 wrapText="1"/>
    </xf>
    <xf numFmtId="14" fontId="0" fillId="2" borderId="2" xfId="0" applyNumberFormat="1" applyFill="1" applyBorder="1"/>
    <xf numFmtId="0" fontId="12" fillId="2" borderId="2" xfId="0" applyFont="1" applyFill="1" applyBorder="1" applyAlignment="1">
      <alignment horizontal="center"/>
    </xf>
    <xf numFmtId="0" fontId="12" fillId="2" borderId="2" xfId="0" quotePrefix="1" applyFont="1" applyFill="1" applyBorder="1" applyAlignment="1">
      <alignment horizontal="center" vertical="center"/>
    </xf>
    <xf numFmtId="0" fontId="6" fillId="2" borderId="2" xfId="0" applyFont="1" applyFill="1" applyBorder="1" applyAlignment="1">
      <alignment vertical="center"/>
    </xf>
    <xf numFmtId="49" fontId="7" fillId="2" borderId="2" xfId="0" applyNumberFormat="1" applyFont="1" applyFill="1" applyBorder="1" applyAlignment="1">
      <alignment wrapText="1"/>
    </xf>
    <xf numFmtId="0" fontId="12" fillId="0" borderId="3" xfId="0" applyFont="1" applyBorder="1" applyAlignment="1">
      <alignment horizontal="center" vertical="center"/>
    </xf>
    <xf numFmtId="0" fontId="12" fillId="0" borderId="3" xfId="0" applyFont="1" applyBorder="1" applyAlignment="1">
      <alignment vertical="center"/>
    </xf>
    <xf numFmtId="49" fontId="12" fillId="0" borderId="6" xfId="0" applyNumberFormat="1" applyFont="1" applyBorder="1" applyAlignment="1">
      <alignment horizontal="center"/>
    </xf>
    <xf numFmtId="0" fontId="12" fillId="0" borderId="19" xfId="0" applyFont="1" applyBorder="1" applyAlignment="1">
      <alignment horizontal="center" vertical="center"/>
    </xf>
    <xf numFmtId="0" fontId="12" fillId="0" borderId="20" xfId="0" applyFont="1" applyBorder="1" applyAlignment="1">
      <alignment horizontal="center" vertical="center" wrapText="1"/>
    </xf>
    <xf numFmtId="49" fontId="12" fillId="0" borderId="21" xfId="0" applyNumberFormat="1" applyFont="1" applyBorder="1" applyAlignment="1">
      <alignment horizontal="center"/>
    </xf>
    <xf numFmtId="0" fontId="0" fillId="0" borderId="0" xfId="0" quotePrefix="1" applyFill="1" applyBorder="1"/>
    <xf numFmtId="0" fontId="0" fillId="0" borderId="0" xfId="0" applyFill="1" applyBorder="1"/>
    <xf numFmtId="0" fontId="9" fillId="0" borderId="7" xfId="2" applyBorder="1" applyAlignment="1">
      <alignment horizontal="left" vertical="top" wrapText="1"/>
    </xf>
    <xf numFmtId="0" fontId="9" fillId="0" borderId="17" xfId="2" applyBorder="1" applyAlignment="1">
      <alignment horizontal="center" vertical="top" wrapText="1"/>
    </xf>
    <xf numFmtId="0" fontId="12" fillId="0" borderId="22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left" vertical="top" wrapText="1"/>
    </xf>
    <xf numFmtId="0" fontId="12" fillId="0" borderId="23" xfId="0" applyFont="1" applyBorder="1" applyAlignment="1">
      <alignment horizontal="center"/>
    </xf>
    <xf numFmtId="0" fontId="12" fillId="0" borderId="23" xfId="0" applyFont="1" applyFill="1" applyBorder="1" applyAlignment="1">
      <alignment horizontal="center"/>
    </xf>
    <xf numFmtId="0" fontId="12" fillId="0" borderId="23" xfId="0" quotePrefix="1" applyFont="1" applyBorder="1" applyAlignment="1">
      <alignment horizontal="center"/>
    </xf>
    <xf numFmtId="14" fontId="12" fillId="0" borderId="23" xfId="0" applyNumberFormat="1" applyFont="1" applyBorder="1" applyAlignment="1">
      <alignment horizontal="center"/>
    </xf>
    <xf numFmtId="0" fontId="12" fillId="0" borderId="2" xfId="0" quotePrefix="1" applyFont="1" applyFill="1" applyBorder="1" applyAlignment="1">
      <alignment horizontal="center"/>
    </xf>
    <xf numFmtId="0" fontId="9" fillId="0" borderId="2" xfId="2" applyBorder="1" applyAlignment="1">
      <alignment horizontal="center" vertical="top" wrapText="1"/>
    </xf>
    <xf numFmtId="0" fontId="9" fillId="0" borderId="2" xfId="2" applyBorder="1" applyAlignment="1">
      <alignment horizontal="left" vertical="top" wrapText="1"/>
    </xf>
    <xf numFmtId="0" fontId="9" fillId="0" borderId="2" xfId="0" applyFont="1" applyFill="1" applyBorder="1" applyAlignment="1">
      <alignment horizontal="left" vertical="top" wrapText="1"/>
    </xf>
    <xf numFmtId="0" fontId="18" fillId="0" borderId="0" xfId="0" applyFont="1" applyAlignment="1">
      <alignment horizontal="center" vertical="center" wrapText="1"/>
    </xf>
    <xf numFmtId="49" fontId="12" fillId="0" borderId="12" xfId="0" applyNumberFormat="1" applyFont="1" applyBorder="1" applyAlignment="1">
      <alignment horizontal="center" vertical="center"/>
    </xf>
    <xf numFmtId="0" fontId="12" fillId="0" borderId="24" xfId="0" applyFont="1" applyBorder="1" applyAlignment="1">
      <alignment horizontal="center" vertical="center"/>
    </xf>
    <xf numFmtId="49" fontId="22" fillId="0" borderId="0" xfId="0" applyNumberFormat="1" applyFont="1" applyAlignment="1">
      <alignment wrapText="1"/>
    </xf>
    <xf numFmtId="0" fontId="3" fillId="0" borderId="7" xfId="0" applyFont="1" applyFill="1" applyBorder="1"/>
    <xf numFmtId="0" fontId="0" fillId="0" borderId="8" xfId="0" applyFill="1" applyBorder="1"/>
    <xf numFmtId="0" fontId="0" fillId="0" borderId="22" xfId="0" applyFill="1" applyBorder="1"/>
    <xf numFmtId="0" fontId="0" fillId="0" borderId="8" xfId="0" quotePrefix="1" applyFill="1" applyBorder="1"/>
    <xf numFmtId="0" fontId="12" fillId="0" borderId="10" xfId="0" applyFont="1" applyBorder="1" applyAlignment="1">
      <alignment horizontal="center" vertical="top"/>
    </xf>
    <xf numFmtId="0" fontId="12" fillId="0" borderId="11" xfId="0" applyFont="1" applyBorder="1" applyAlignment="1">
      <alignment horizontal="center" vertical="top"/>
    </xf>
    <xf numFmtId="0" fontId="12" fillId="0" borderId="11" xfId="0" applyFont="1" applyBorder="1" applyAlignment="1">
      <alignment horizontal="center" vertical="top" wrapText="1"/>
    </xf>
    <xf numFmtId="49" fontId="12" fillId="0" borderId="18" xfId="0" applyNumberFormat="1" applyFont="1" applyBorder="1" applyAlignment="1">
      <alignment horizontal="center" vertical="top"/>
    </xf>
    <xf numFmtId="0" fontId="0" fillId="6" borderId="0" xfId="0" applyFill="1"/>
    <xf numFmtId="14" fontId="0" fillId="0" borderId="0" xfId="0" applyNumberFormat="1" applyFill="1" applyBorder="1"/>
    <xf numFmtId="0" fontId="12" fillId="0" borderId="5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12" fillId="0" borderId="3" xfId="0" applyFont="1" applyBorder="1" applyAlignment="1">
      <alignment vertical="center"/>
    </xf>
    <xf numFmtId="49" fontId="12" fillId="0" borderId="6" xfId="0" applyNumberFormat="1" applyFont="1" applyBorder="1" applyAlignment="1">
      <alignment horizontal="center"/>
    </xf>
    <xf numFmtId="0" fontId="0" fillId="0" borderId="0" xfId="0"/>
    <xf numFmtId="0" fontId="6" fillId="0" borderId="0" xfId="0" applyFont="1" applyFill="1" applyBorder="1" applyAlignment="1">
      <alignment vertical="center"/>
    </xf>
    <xf numFmtId="49" fontId="6" fillId="0" borderId="0" xfId="0" applyNumberFormat="1" applyFont="1" applyFill="1" applyBorder="1" applyAlignment="1">
      <alignment horizontal="left" vertical="center" wrapText="1"/>
    </xf>
    <xf numFmtId="0" fontId="12" fillId="0" borderId="2" xfId="0" applyFont="1" applyBorder="1" applyAlignment="1">
      <alignment horizontal="center" vertical="center"/>
    </xf>
    <xf numFmtId="0" fontId="12" fillId="0" borderId="2" xfId="0" applyFont="1" applyBorder="1" applyAlignment="1">
      <alignment vertical="center"/>
    </xf>
    <xf numFmtId="0" fontId="12" fillId="0" borderId="5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12" fillId="0" borderId="3" xfId="0" applyFont="1" applyBorder="1" applyAlignment="1">
      <alignment vertical="center"/>
    </xf>
    <xf numFmtId="0" fontId="16" fillId="0" borderId="0" xfId="0" applyFont="1" applyAlignment="1">
      <alignment horizontal="left" vertical="top"/>
    </xf>
    <xf numFmtId="49" fontId="12" fillId="0" borderId="6" xfId="0" applyNumberFormat="1" applyFont="1" applyBorder="1" applyAlignment="1">
      <alignment horizontal="center"/>
    </xf>
    <xf numFmtId="0" fontId="12" fillId="0" borderId="19" xfId="0" applyFont="1" applyBorder="1" applyAlignment="1">
      <alignment horizontal="center" vertical="center"/>
    </xf>
    <xf numFmtId="49" fontId="12" fillId="0" borderId="21" xfId="0" applyNumberFormat="1" applyFont="1" applyBorder="1" applyAlignment="1">
      <alignment horizontal="center"/>
    </xf>
    <xf numFmtId="1" fontId="23" fillId="2" borderId="2" xfId="0" applyNumberFormat="1" applyFont="1" applyFill="1" applyBorder="1" applyAlignment="1">
      <alignment horizontal="center" vertical="top" wrapText="1"/>
    </xf>
    <xf numFmtId="0" fontId="24" fillId="2" borderId="2" xfId="0" applyFont="1" applyFill="1" applyBorder="1" applyAlignment="1">
      <alignment horizontal="center" vertical="top" wrapText="1"/>
    </xf>
    <xf numFmtId="0" fontId="24" fillId="2" borderId="2" xfId="0" applyFont="1" applyFill="1" applyBorder="1" applyAlignment="1">
      <alignment horizontal="left" vertical="top" wrapText="1"/>
    </xf>
    <xf numFmtId="0" fontId="8" fillId="2" borderId="2" xfId="0" applyFont="1" applyFill="1" applyBorder="1"/>
    <xf numFmtId="0" fontId="0" fillId="2" borderId="2" xfId="0" applyFill="1" applyBorder="1" applyAlignment="1">
      <alignment vertical="center"/>
    </xf>
    <xf numFmtId="0" fontId="12" fillId="0" borderId="2" xfId="0" applyFont="1" applyBorder="1" applyAlignment="1">
      <alignment horizontal="left"/>
    </xf>
    <xf numFmtId="0" fontId="12" fillId="0" borderId="2" xfId="0" applyFont="1" applyFill="1" applyBorder="1" applyAlignment="1">
      <alignment horizontal="left" vertical="center"/>
    </xf>
    <xf numFmtId="0" fontId="12" fillId="0" borderId="2" xfId="0" applyFont="1" applyFill="1" applyBorder="1" applyAlignment="1">
      <alignment horizontal="left"/>
    </xf>
    <xf numFmtId="0" fontId="12" fillId="0" borderId="2" xfId="0" applyFont="1" applyBorder="1" applyAlignment="1">
      <alignment horizontal="left" vertical="center"/>
    </xf>
    <xf numFmtId="0" fontId="12" fillId="0" borderId="2" xfId="0" quotePrefix="1" applyFont="1" applyBorder="1"/>
    <xf numFmtId="1" fontId="25" fillId="0" borderId="2" xfId="0" applyNumberFormat="1" applyFont="1" applyBorder="1" applyAlignment="1">
      <alignment horizontal="center" vertical="center" wrapText="1"/>
    </xf>
    <xf numFmtId="0" fontId="26" fillId="0" borderId="2" xfId="0" applyFont="1" applyBorder="1" applyAlignment="1">
      <alignment horizontal="center" vertical="center" wrapText="1"/>
    </xf>
    <xf numFmtId="0" fontId="26" fillId="0" borderId="2" xfId="0" applyFont="1" applyBorder="1" applyAlignment="1">
      <alignment horizontal="left" vertical="top" wrapText="1"/>
    </xf>
    <xf numFmtId="0" fontId="12" fillId="0" borderId="2" xfId="0" applyFont="1" applyBorder="1"/>
    <xf numFmtId="1" fontId="25" fillId="0" borderId="2" xfId="0" applyNumberFormat="1" applyFont="1" applyFill="1" applyBorder="1" applyAlignment="1">
      <alignment horizontal="center" vertical="center" wrapText="1"/>
    </xf>
    <xf numFmtId="0" fontId="26" fillId="0" borderId="2" xfId="2" applyFont="1" applyBorder="1" applyAlignment="1">
      <alignment horizontal="center" vertical="center" wrapText="1"/>
    </xf>
    <xf numFmtId="0" fontId="26" fillId="0" borderId="2" xfId="2" applyFont="1" applyBorder="1" applyAlignment="1">
      <alignment horizontal="left" vertical="top" wrapText="1"/>
    </xf>
    <xf numFmtId="0" fontId="26" fillId="0" borderId="2" xfId="0" applyFont="1" applyFill="1" applyBorder="1" applyAlignment="1">
      <alignment horizontal="center" vertical="center" wrapText="1"/>
    </xf>
    <xf numFmtId="0" fontId="26" fillId="0" borderId="2" xfId="0" applyFont="1" applyFill="1" applyBorder="1" applyAlignment="1">
      <alignment horizontal="left" vertical="top" wrapText="1"/>
    </xf>
    <xf numFmtId="0" fontId="12" fillId="4" borderId="10" xfId="0" applyFont="1" applyFill="1" applyBorder="1" applyAlignment="1">
      <alignment horizontal="center" vertical="center"/>
    </xf>
    <xf numFmtId="0" fontId="18" fillId="4" borderId="0" xfId="0" applyFont="1" applyFill="1" applyAlignment="1">
      <alignment horizontal="center" vertical="center" wrapText="1"/>
    </xf>
    <xf numFmtId="0" fontId="12" fillId="4" borderId="11" xfId="0" applyFont="1" applyFill="1" applyBorder="1" applyAlignment="1">
      <alignment horizontal="center" vertical="center"/>
    </xf>
    <xf numFmtId="0" fontId="12" fillId="4" borderId="11" xfId="0" applyFont="1" applyFill="1" applyBorder="1" applyAlignment="1">
      <alignment horizontal="center" vertical="center" wrapText="1"/>
    </xf>
    <xf numFmtId="49" fontId="12" fillId="4" borderId="12" xfId="0" applyNumberFormat="1" applyFont="1" applyFill="1" applyBorder="1" applyAlignment="1">
      <alignment horizontal="center" vertical="center"/>
    </xf>
    <xf numFmtId="0" fontId="0" fillId="4" borderId="0" xfId="0" quotePrefix="1" applyFill="1" applyBorder="1"/>
    <xf numFmtId="14" fontId="0" fillId="4" borderId="0" xfId="0" applyNumberFormat="1" applyFill="1"/>
    <xf numFmtId="0" fontId="2" fillId="4" borderId="0" xfId="0" applyFont="1" applyFill="1"/>
    <xf numFmtId="0" fontId="12" fillId="4" borderId="4" xfId="0" applyFont="1" applyFill="1" applyBorder="1" applyAlignment="1">
      <alignment horizontal="center" vertical="center"/>
    </xf>
    <xf numFmtId="0" fontId="12" fillId="4" borderId="5" xfId="0" applyFont="1" applyFill="1" applyBorder="1" applyAlignment="1">
      <alignment horizontal="center" vertical="center" wrapText="1"/>
    </xf>
    <xf numFmtId="49" fontId="12" fillId="4" borderId="6" xfId="0" applyNumberFormat="1" applyFont="1" applyFill="1" applyBorder="1" applyAlignment="1">
      <alignment horizontal="center" vertical="center"/>
    </xf>
    <xf numFmtId="0" fontId="2" fillId="4" borderId="2" xfId="0" applyFont="1" applyFill="1" applyBorder="1"/>
    <xf numFmtId="14" fontId="2" fillId="4" borderId="2" xfId="0" applyNumberFormat="1" applyFont="1" applyFill="1" applyBorder="1"/>
    <xf numFmtId="0" fontId="17" fillId="0" borderId="0" xfId="0" applyFont="1" applyAlignment="1">
      <alignment vertical="center"/>
    </xf>
    <xf numFmtId="1" fontId="25" fillId="2" borderId="2" xfId="0" applyNumberFormat="1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left" vertical="top" wrapText="1"/>
    </xf>
    <xf numFmtId="0" fontId="12" fillId="2" borderId="2" xfId="0" applyFont="1" applyFill="1" applyBorder="1" applyAlignment="1">
      <alignment horizontal="left"/>
    </xf>
    <xf numFmtId="0" fontId="12" fillId="2" borderId="2" xfId="0" applyFont="1" applyFill="1" applyBorder="1"/>
    <xf numFmtId="0" fontId="12" fillId="2" borderId="2" xfId="0" quotePrefix="1" applyFont="1" applyFill="1" applyBorder="1" applyAlignment="1">
      <alignment horizontal="center"/>
    </xf>
    <xf numFmtId="14" fontId="0" fillId="2" borderId="0" xfId="0" applyNumberFormat="1" applyFill="1"/>
    <xf numFmtId="0" fontId="12" fillId="2" borderId="25" xfId="0" applyFont="1" applyFill="1" applyBorder="1" applyAlignment="1">
      <alignment horizontal="center" vertical="center"/>
    </xf>
    <xf numFmtId="0" fontId="0" fillId="2" borderId="0" xfId="0" applyFill="1" applyBorder="1"/>
    <xf numFmtId="0" fontId="12" fillId="3" borderId="2" xfId="0" applyFont="1" applyFill="1" applyBorder="1" applyAlignment="1">
      <alignment horizontal="left"/>
    </xf>
    <xf numFmtId="0" fontId="12" fillId="3" borderId="2" xfId="0" applyFont="1" applyFill="1" applyBorder="1"/>
    <xf numFmtId="0" fontId="12" fillId="3" borderId="2" xfId="0" quotePrefix="1" applyFont="1" applyFill="1" applyBorder="1"/>
    <xf numFmtId="49" fontId="6" fillId="4" borderId="0" xfId="0" applyNumberFormat="1" applyFont="1" applyFill="1" applyAlignment="1">
      <alignment horizontal="left" vertical="center" wrapText="1"/>
    </xf>
    <xf numFmtId="0" fontId="16" fillId="4" borderId="0" xfId="0" applyFont="1" applyFill="1" applyAlignment="1">
      <alignment horizontal="left" vertical="top"/>
    </xf>
    <xf numFmtId="0" fontId="18" fillId="4" borderId="2" xfId="0" applyFont="1" applyFill="1" applyBorder="1" applyAlignment="1">
      <alignment horizontal="center" vertical="center" wrapText="1"/>
    </xf>
    <xf numFmtId="49" fontId="12" fillId="4" borderId="2" xfId="0" applyNumberFormat="1" applyFont="1" applyFill="1" applyBorder="1" applyAlignment="1">
      <alignment horizontal="center" vertical="center"/>
    </xf>
    <xf numFmtId="0" fontId="17" fillId="4" borderId="2" xfId="0" applyFont="1" applyFill="1" applyBorder="1" applyAlignment="1">
      <alignment vertical="center"/>
    </xf>
    <xf numFmtId="49" fontId="17" fillId="4" borderId="2" xfId="0" applyNumberFormat="1" applyFont="1" applyFill="1" applyBorder="1"/>
    <xf numFmtId="49" fontId="12" fillId="4" borderId="2" xfId="0" applyNumberFormat="1" applyFont="1" applyFill="1" applyBorder="1" applyAlignment="1">
      <alignment horizontal="center" vertical="center" wrapText="1"/>
    </xf>
    <xf numFmtId="0" fontId="12" fillId="4" borderId="2" xfId="0" applyFont="1" applyFill="1" applyBorder="1" applyAlignment="1">
      <alignment horizontal="center"/>
    </xf>
    <xf numFmtId="0" fontId="6" fillId="4" borderId="2" xfId="0" applyFont="1" applyFill="1" applyBorder="1" applyAlignment="1">
      <alignment vertical="center"/>
    </xf>
    <xf numFmtId="49" fontId="7" fillId="4" borderId="2" xfId="0" applyNumberFormat="1" applyFont="1" applyFill="1" applyBorder="1" applyAlignment="1">
      <alignment wrapText="1"/>
    </xf>
    <xf numFmtId="0" fontId="16" fillId="4" borderId="2" xfId="0" applyFont="1" applyFill="1" applyBorder="1" applyAlignment="1"/>
    <xf numFmtId="49" fontId="12" fillId="4" borderId="2" xfId="0" applyNumberFormat="1" applyFont="1" applyFill="1" applyBorder="1" applyAlignment="1">
      <alignment horizontal="left" vertical="center"/>
    </xf>
    <xf numFmtId="0" fontId="17" fillId="4" borderId="2" xfId="0" applyFont="1" applyFill="1" applyBorder="1" applyAlignment="1">
      <alignment wrapText="1"/>
    </xf>
    <xf numFmtId="0" fontId="2" fillId="4" borderId="2" xfId="0" quotePrefix="1" applyFont="1" applyFill="1" applyBorder="1"/>
    <xf numFmtId="0" fontId="0" fillId="7" borderId="2" xfId="0" applyFill="1" applyBorder="1"/>
    <xf numFmtId="14" fontId="2" fillId="7" borderId="2" xfId="0" applyNumberFormat="1" applyFont="1" applyFill="1" applyBorder="1"/>
    <xf numFmtId="0" fontId="0" fillId="7" borderId="0" xfId="0" applyFill="1"/>
    <xf numFmtId="0" fontId="0" fillId="4" borderId="7" xfId="0" applyFill="1" applyBorder="1"/>
    <xf numFmtId="0" fontId="12" fillId="2" borderId="4" xfId="0" applyFont="1" applyFill="1" applyBorder="1" applyAlignment="1">
      <alignment horizontal="center" vertical="center"/>
    </xf>
    <xf numFmtId="0" fontId="21" fillId="2" borderId="2" xfId="0" applyFont="1" applyFill="1" applyBorder="1" applyAlignment="1">
      <alignment horizontal="center" vertical="center"/>
    </xf>
    <xf numFmtId="0" fontId="12" fillId="2" borderId="2" xfId="0" applyFont="1" applyFill="1" applyBorder="1" applyAlignment="1">
      <alignment vertical="center"/>
    </xf>
    <xf numFmtId="0" fontId="0" fillId="2" borderId="3" xfId="0" applyFill="1" applyBorder="1" applyAlignment="1">
      <alignment horizontal="center" vertical="center" wrapText="1"/>
    </xf>
    <xf numFmtId="49" fontId="0" fillId="2" borderId="18" xfId="0" applyNumberFormat="1" applyFill="1" applyBorder="1" applyAlignment="1">
      <alignment horizontal="center" vertical="center"/>
    </xf>
    <xf numFmtId="0" fontId="6" fillId="2" borderId="0" xfId="0" applyFont="1" applyFill="1" applyAlignment="1">
      <alignment vertical="center"/>
    </xf>
    <xf numFmtId="49" fontId="6" fillId="2" borderId="0" xfId="0" applyNumberFormat="1" applyFont="1" applyFill="1" applyAlignment="1">
      <alignment horizontal="left" vertical="center" wrapText="1"/>
    </xf>
    <xf numFmtId="0" fontId="16" fillId="2" borderId="0" xfId="0" applyFont="1" applyFill="1" applyAlignment="1">
      <alignment horizontal="left" vertical="top"/>
    </xf>
    <xf numFmtId="17" fontId="0" fillId="2" borderId="0" xfId="0" applyNumberFormat="1" applyFill="1"/>
    <xf numFmtId="0" fontId="12" fillId="2" borderId="9" xfId="0" applyFont="1" applyFill="1" applyBorder="1" applyAlignment="1">
      <alignment horizontal="center"/>
    </xf>
    <xf numFmtId="0" fontId="12" fillId="2" borderId="6" xfId="0" applyFont="1" applyFill="1" applyBorder="1" applyAlignment="1">
      <alignment horizontal="center" vertical="center"/>
    </xf>
    <xf numFmtId="49" fontId="7" fillId="2" borderId="0" xfId="0" applyNumberFormat="1" applyFont="1" applyFill="1" applyAlignment="1">
      <alignment wrapText="1"/>
    </xf>
    <xf numFmtId="0" fontId="16" fillId="2" borderId="0" xfId="0" applyFont="1" applyFill="1"/>
    <xf numFmtId="0" fontId="12" fillId="3" borderId="7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 wrapText="1"/>
    </xf>
    <xf numFmtId="49" fontId="12" fillId="3" borderId="7" xfId="0" applyNumberFormat="1" applyFont="1" applyFill="1" applyBorder="1" applyAlignment="1">
      <alignment horizontal="center" vertical="center"/>
    </xf>
    <xf numFmtId="0" fontId="17" fillId="3" borderId="7" xfId="0" applyFont="1" applyFill="1" applyBorder="1" applyAlignment="1">
      <alignment wrapText="1"/>
    </xf>
    <xf numFmtId="0" fontId="0" fillId="3" borderId="0" xfId="0" quotePrefix="1" applyFill="1"/>
    <xf numFmtId="0" fontId="12" fillId="4" borderId="10" xfId="0" applyFont="1" applyFill="1" applyBorder="1" applyAlignment="1">
      <alignment horizontal="center" vertical="top"/>
    </xf>
    <xf numFmtId="0" fontId="12" fillId="4" borderId="11" xfId="0" applyFont="1" applyFill="1" applyBorder="1" applyAlignment="1">
      <alignment horizontal="center" vertical="top"/>
    </xf>
    <xf numFmtId="0" fontId="12" fillId="4" borderId="11" xfId="0" applyFont="1" applyFill="1" applyBorder="1" applyAlignment="1">
      <alignment horizontal="center" vertical="top" wrapText="1"/>
    </xf>
    <xf numFmtId="49" fontId="12" fillId="4" borderId="18" xfId="0" applyNumberFormat="1" applyFont="1" applyFill="1" applyBorder="1" applyAlignment="1">
      <alignment horizontal="center" vertical="top"/>
    </xf>
    <xf numFmtId="0" fontId="17" fillId="4" borderId="0" xfId="0" applyFont="1" applyFill="1" applyAlignment="1">
      <alignment vertical="center"/>
    </xf>
    <xf numFmtId="49" fontId="17" fillId="4" borderId="0" xfId="0" applyNumberFormat="1" applyFont="1" applyFill="1"/>
    <xf numFmtId="0" fontId="0" fillId="4" borderId="0" xfId="0" applyFont="1" applyFill="1"/>
    <xf numFmtId="0" fontId="12" fillId="4" borderId="3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vertical="center"/>
    </xf>
    <xf numFmtId="49" fontId="12" fillId="4" borderId="6" xfId="0" applyNumberFormat="1" applyFont="1" applyFill="1" applyBorder="1" applyAlignment="1">
      <alignment horizontal="center"/>
    </xf>
    <xf numFmtId="0" fontId="6" fillId="4" borderId="0" xfId="0" applyFont="1" applyFill="1" applyBorder="1" applyAlignment="1">
      <alignment vertical="center"/>
    </xf>
    <xf numFmtId="49" fontId="6" fillId="4" borderId="0" xfId="0" applyNumberFormat="1" applyFont="1" applyFill="1" applyBorder="1" applyAlignment="1">
      <alignment horizontal="left" vertical="center" wrapText="1"/>
    </xf>
    <xf numFmtId="1" fontId="10" fillId="4" borderId="7" xfId="0" applyNumberFormat="1" applyFont="1" applyFill="1" applyBorder="1" applyAlignment="1">
      <alignment horizontal="center" vertical="top" wrapText="1"/>
    </xf>
    <xf numFmtId="0" fontId="0" fillId="4" borderId="8" xfId="0" applyFill="1" applyBorder="1"/>
    <xf numFmtId="0" fontId="0" fillId="4" borderId="22" xfId="0" applyFill="1" applyBorder="1"/>
    <xf numFmtId="0" fontId="0" fillId="4" borderId="8" xfId="0" quotePrefix="1" applyFill="1" applyBorder="1"/>
    <xf numFmtId="14" fontId="0" fillId="4" borderId="0" xfId="0" applyNumberFormat="1" applyFill="1" applyBorder="1"/>
    <xf numFmtId="0" fontId="12" fillId="4" borderId="4" xfId="0" applyFont="1" applyFill="1" applyBorder="1" applyAlignment="1">
      <alignment horizontal="center" vertical="center" wrapText="1"/>
    </xf>
    <xf numFmtId="0" fontId="12" fillId="4" borderId="3" xfId="0" applyFont="1" applyFill="1" applyBorder="1" applyAlignment="1">
      <alignment horizontal="center" vertical="center" wrapText="1"/>
    </xf>
    <xf numFmtId="49" fontId="12" fillId="4" borderId="6" xfId="0" applyNumberFormat="1" applyFont="1" applyFill="1" applyBorder="1" applyAlignment="1">
      <alignment horizontal="center" vertical="center" wrapText="1"/>
    </xf>
    <xf numFmtId="0" fontId="6" fillId="4" borderId="0" xfId="0" applyFont="1" applyFill="1" applyAlignment="1">
      <alignment vertical="center" wrapText="1"/>
    </xf>
    <xf numFmtId="0" fontId="7" fillId="4" borderId="0" xfId="0" applyFont="1" applyFill="1" applyAlignment="1">
      <alignment vertical="center"/>
    </xf>
    <xf numFmtId="0" fontId="12" fillId="4" borderId="24" xfId="0" applyFont="1" applyFill="1" applyBorder="1" applyAlignment="1">
      <alignment horizontal="center" vertical="center"/>
    </xf>
    <xf numFmtId="49" fontId="0" fillId="4" borderId="12" xfId="0" applyNumberFormat="1" applyFill="1" applyBorder="1" applyAlignment="1">
      <alignment horizontal="center" vertical="center"/>
    </xf>
    <xf numFmtId="49" fontId="22" fillId="4" borderId="0" xfId="0" applyNumberFormat="1" applyFont="1" applyFill="1" applyAlignment="1">
      <alignment wrapText="1"/>
    </xf>
    <xf numFmtId="0" fontId="20" fillId="4" borderId="0" xfId="0" applyFont="1" applyFill="1"/>
    <xf numFmtId="0" fontId="6" fillId="4" borderId="0" xfId="0" applyFont="1" applyFill="1" applyAlignment="1">
      <alignment vertical="center"/>
    </xf>
    <xf numFmtId="0" fontId="12" fillId="4" borderId="9" xfId="0" applyFont="1" applyFill="1" applyBorder="1" applyAlignment="1">
      <alignment horizontal="center"/>
    </xf>
    <xf numFmtId="0" fontId="12" fillId="4" borderId="6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left" vertical="center"/>
    </xf>
    <xf numFmtId="0" fontId="26" fillId="0" borderId="2" xfId="0" applyFont="1" applyFill="1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14" fontId="0" fillId="3" borderId="2" xfId="0" applyNumberFormat="1" applyFill="1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49" fontId="26" fillId="0" borderId="2" xfId="1" applyNumberFormat="1" applyFont="1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2" fillId="0" borderId="0" xfId="0" applyFont="1" applyFill="1" applyBorder="1"/>
    <xf numFmtId="0" fontId="13" fillId="0" borderId="0" xfId="0" applyFont="1" applyAlignment="1">
      <alignment vertical="center"/>
    </xf>
    <xf numFmtId="0" fontId="15" fillId="0" borderId="4" xfId="0" applyFont="1" applyBorder="1" applyAlignment="1">
      <alignment horizontal="center" vertical="center"/>
    </xf>
    <xf numFmtId="0" fontId="29" fillId="5" borderId="2" xfId="0" applyFont="1" applyFill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2" xfId="0" applyFont="1" applyBorder="1" applyAlignment="1">
      <alignment vertical="center"/>
    </xf>
    <xf numFmtId="0" fontId="2" fillId="0" borderId="3" xfId="0" applyFont="1" applyBorder="1" applyAlignment="1">
      <alignment horizontal="center" vertical="center" wrapText="1"/>
    </xf>
    <xf numFmtId="49" fontId="2" fillId="0" borderId="18" xfId="0" applyNumberFormat="1" applyFont="1" applyBorder="1" applyAlignment="1">
      <alignment horizontal="center" vertical="center"/>
    </xf>
    <xf numFmtId="49" fontId="13" fillId="0" borderId="0" xfId="0" applyNumberFormat="1" applyFont="1" applyAlignment="1">
      <alignment horizontal="left" vertical="center" wrapText="1"/>
    </xf>
    <xf numFmtId="0" fontId="28" fillId="0" borderId="0" xfId="0" applyFont="1" applyAlignment="1">
      <alignment horizontal="left" vertical="top"/>
    </xf>
    <xf numFmtId="0" fontId="0" fillId="0" borderId="2" xfId="0" applyFill="1" applyBorder="1" applyAlignment="1">
      <alignment horizontal="left" vertical="center"/>
    </xf>
    <xf numFmtId="0" fontId="0" fillId="0" borderId="2" xfId="0" applyFill="1" applyBorder="1"/>
    <xf numFmtId="0" fontId="0" fillId="0" borderId="2" xfId="0" quotePrefix="1" applyFill="1" applyBorder="1"/>
    <xf numFmtId="0" fontId="3" fillId="3" borderId="0" xfId="0" applyFont="1" applyFill="1"/>
    <xf numFmtId="0" fontId="6" fillId="3" borderId="0" xfId="0" applyFont="1" applyFill="1" applyAlignment="1">
      <alignment vertical="center"/>
    </xf>
    <xf numFmtId="49" fontId="6" fillId="3" borderId="0" xfId="0" applyNumberFormat="1" applyFont="1" applyFill="1" applyAlignment="1">
      <alignment horizontal="left" vertical="center" wrapText="1"/>
    </xf>
    <xf numFmtId="14" fontId="3" fillId="3" borderId="0" xfId="0" applyNumberFormat="1" applyFont="1" applyFill="1" applyAlignment="1">
      <alignment horizontal="center"/>
    </xf>
    <xf numFmtId="14" fontId="3" fillId="3" borderId="0" xfId="0" applyNumberFormat="1" applyFont="1" applyFill="1" applyAlignment="1">
      <alignment horizontal="center" vertical="center"/>
    </xf>
    <xf numFmtId="0" fontId="7" fillId="3" borderId="0" xfId="0" applyFont="1" applyFill="1" applyAlignment="1">
      <alignment vertical="center"/>
    </xf>
    <xf numFmtId="0" fontId="3" fillId="3" borderId="0" xfId="0" applyFont="1" applyFill="1" applyAlignment="1">
      <alignment horizontal="center"/>
    </xf>
    <xf numFmtId="49" fontId="3" fillId="3" borderId="0" xfId="0" applyNumberFormat="1" applyFont="1" applyFill="1" applyAlignment="1">
      <alignment horizontal="center"/>
    </xf>
    <xf numFmtId="0" fontId="3" fillId="3" borderId="0" xfId="0" applyFont="1" applyFill="1" applyAlignment="1">
      <alignment horizontal="center" vertical="center"/>
    </xf>
    <xf numFmtId="0" fontId="7" fillId="3" borderId="0" xfId="0" applyFont="1" applyFill="1"/>
    <xf numFmtId="0" fontId="8" fillId="3" borderId="1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12" fillId="0" borderId="10" xfId="0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 wrapText="1"/>
    </xf>
    <xf numFmtId="49" fontId="0" fillId="0" borderId="12" xfId="0" applyNumberFormat="1" applyFont="1" applyBorder="1" applyAlignment="1">
      <alignment horizontal="center" vertical="center"/>
    </xf>
    <xf numFmtId="49" fontId="6" fillId="0" borderId="0" xfId="0" applyNumberFormat="1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vertical="center"/>
    </xf>
    <xf numFmtId="0" fontId="7" fillId="0" borderId="0" xfId="0" applyFont="1" applyBorder="1"/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 wrapText="1"/>
    </xf>
    <xf numFmtId="49" fontId="0" fillId="0" borderId="12" xfId="0" applyNumberFormat="1" applyFont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0" fillId="0" borderId="0" xfId="0"/>
    <xf numFmtId="49" fontId="6" fillId="0" borderId="0" xfId="0" applyNumberFormat="1" applyFont="1" applyFill="1" applyBorder="1" applyAlignment="1">
      <alignment horizontal="left" vertical="center" wrapText="1"/>
    </xf>
    <xf numFmtId="0" fontId="15" fillId="4" borderId="10" xfId="0" applyFont="1" applyFill="1" applyBorder="1" applyAlignment="1">
      <alignment horizontal="center" vertical="center"/>
    </xf>
    <xf numFmtId="0" fontId="15" fillId="4" borderId="11" xfId="0" applyFont="1" applyFill="1" applyBorder="1" applyAlignment="1">
      <alignment horizontal="center" vertical="center"/>
    </xf>
    <xf numFmtId="0" fontId="15" fillId="4" borderId="11" xfId="0" applyFont="1" applyFill="1" applyBorder="1" applyAlignment="1">
      <alignment horizontal="center" vertical="center" wrapText="1"/>
    </xf>
    <xf numFmtId="49" fontId="2" fillId="4" borderId="12" xfId="0" applyNumberFormat="1" applyFont="1" applyFill="1" applyBorder="1" applyAlignment="1">
      <alignment horizontal="center" vertical="center"/>
    </xf>
    <xf numFmtId="0" fontId="2" fillId="4" borderId="0" xfId="0" applyFont="1" applyFill="1" applyBorder="1"/>
    <xf numFmtId="0" fontId="13" fillId="4" borderId="0" xfId="0" applyFont="1" applyFill="1" applyAlignment="1">
      <alignment vertical="center"/>
    </xf>
    <xf numFmtId="49" fontId="14" fillId="4" borderId="0" xfId="0" applyNumberFormat="1" applyFont="1" applyFill="1" applyAlignment="1">
      <alignment wrapText="1"/>
    </xf>
    <xf numFmtId="0" fontId="28" fillId="4" borderId="0" xfId="0" applyFont="1" applyFill="1"/>
    <xf numFmtId="14" fontId="2" fillId="4" borderId="0" xfId="0" applyNumberFormat="1" applyFont="1" applyFill="1"/>
    <xf numFmtId="0" fontId="15" fillId="3" borderId="10" xfId="0" applyFont="1" applyFill="1" applyBorder="1" applyAlignment="1">
      <alignment horizontal="center" vertical="center"/>
    </xf>
    <xf numFmtId="0" fontId="15" fillId="3" borderId="11" xfId="0" applyFont="1" applyFill="1" applyBorder="1" applyAlignment="1">
      <alignment horizontal="center" vertical="center"/>
    </xf>
    <xf numFmtId="0" fontId="15" fillId="3" borderId="11" xfId="0" applyFont="1" applyFill="1" applyBorder="1" applyAlignment="1">
      <alignment horizontal="center" vertical="center" wrapText="1"/>
    </xf>
    <xf numFmtId="49" fontId="2" fillId="3" borderId="12" xfId="0" applyNumberFormat="1" applyFont="1" applyFill="1" applyBorder="1" applyAlignment="1">
      <alignment horizontal="center" vertical="center"/>
    </xf>
    <xf numFmtId="0" fontId="2" fillId="3" borderId="0" xfId="0" applyFont="1" applyFill="1" applyBorder="1"/>
    <xf numFmtId="0" fontId="13" fillId="3" borderId="0" xfId="0" applyFont="1" applyFill="1" applyAlignment="1">
      <alignment vertical="center"/>
    </xf>
    <xf numFmtId="49" fontId="14" fillId="3" borderId="0" xfId="0" applyNumberFormat="1" applyFont="1" applyFill="1" applyAlignment="1">
      <alignment wrapText="1"/>
    </xf>
    <xf numFmtId="0" fontId="28" fillId="3" borderId="0" xfId="0" applyFont="1" applyFill="1"/>
    <xf numFmtId="14" fontId="2" fillId="3" borderId="0" xfId="0" applyNumberFormat="1" applyFont="1" applyFill="1"/>
    <xf numFmtId="0" fontId="15" fillId="4" borderId="4" xfId="0" applyFont="1" applyFill="1" applyBorder="1" applyAlignment="1">
      <alignment horizontal="center" vertical="center"/>
    </xf>
    <xf numFmtId="0" fontId="29" fillId="4" borderId="2" xfId="0" applyFont="1" applyFill="1" applyBorder="1" applyAlignment="1">
      <alignment horizontal="center" vertical="center"/>
    </xf>
    <xf numFmtId="0" fontId="15" fillId="4" borderId="2" xfId="0" applyFont="1" applyFill="1" applyBorder="1" applyAlignment="1">
      <alignment horizontal="center" vertical="center"/>
    </xf>
    <xf numFmtId="0" fontId="15" fillId="4" borderId="2" xfId="0" applyFont="1" applyFill="1" applyBorder="1" applyAlignment="1">
      <alignment vertical="center"/>
    </xf>
    <xf numFmtId="0" fontId="2" fillId="4" borderId="3" xfId="0" applyFont="1" applyFill="1" applyBorder="1" applyAlignment="1">
      <alignment horizontal="center" vertical="center" wrapText="1"/>
    </xf>
    <xf numFmtId="49" fontId="2" fillId="4" borderId="18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left" vertical="center" wrapText="1"/>
    </xf>
    <xf numFmtId="0" fontId="28" fillId="4" borderId="0" xfId="0" applyFont="1" applyFill="1" applyAlignment="1">
      <alignment horizontal="left" vertical="top"/>
    </xf>
    <xf numFmtId="0" fontId="0" fillId="3" borderId="7" xfId="0" applyFill="1" applyBorder="1" applyAlignment="1">
      <alignment horizontal="center" vertical="center"/>
    </xf>
    <xf numFmtId="0" fontId="3" fillId="3" borderId="0" xfId="0" applyFont="1" applyFill="1" applyBorder="1"/>
    <xf numFmtId="0" fontId="7" fillId="0" borderId="2" xfId="0" applyFont="1" applyFill="1" applyBorder="1"/>
    <xf numFmtId="14" fontId="0" fillId="0" borderId="2" xfId="0" applyNumberFormat="1" applyBorder="1" applyAlignment="1">
      <alignment horizontal="center"/>
    </xf>
    <xf numFmtId="0" fontId="0" fillId="0" borderId="2" xfId="0" quotePrefix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9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6" fillId="0" borderId="0" xfId="0" applyFont="1" applyAlignment="1">
      <alignment vertical="center" wrapText="1"/>
    </xf>
    <xf numFmtId="0" fontId="12" fillId="0" borderId="26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12" fillId="0" borderId="18" xfId="0" applyFont="1" applyBorder="1" applyAlignment="1">
      <alignment horizontal="center"/>
    </xf>
    <xf numFmtId="1" fontId="10" fillId="0" borderId="8" xfId="2" applyNumberFormat="1" applyFont="1" applyBorder="1" applyAlignment="1">
      <alignment horizontal="center" vertical="top" wrapText="1"/>
    </xf>
    <xf numFmtId="0" fontId="0" fillId="0" borderId="0" xfId="0" applyFill="1" applyBorder="1" applyAlignment="1">
      <alignment horizontal="left"/>
    </xf>
    <xf numFmtId="49" fontId="30" fillId="0" borderId="0" xfId="1" applyNumberFormat="1" applyFont="1" applyAlignment="1">
      <alignment horizontal="left" vertical="center" wrapText="1"/>
    </xf>
    <xf numFmtId="0" fontId="0" fillId="0" borderId="0" xfId="0" applyFill="1" applyBorder="1" applyAlignment="1">
      <alignment horizontal="center"/>
    </xf>
    <xf numFmtId="1" fontId="25" fillId="4" borderId="7" xfId="0" applyNumberFormat="1" applyFont="1" applyFill="1" applyBorder="1" applyAlignment="1">
      <alignment horizontal="center" vertical="center" wrapText="1"/>
    </xf>
    <xf numFmtId="0" fontId="26" fillId="4" borderId="7" xfId="0" applyFont="1" applyFill="1" applyBorder="1" applyAlignment="1">
      <alignment horizontal="center" vertical="center" wrapText="1"/>
    </xf>
    <xf numFmtId="0" fontId="12" fillId="4" borderId="7" xfId="0" applyFont="1" applyFill="1" applyBorder="1" applyAlignment="1">
      <alignment horizontal="center" vertical="center"/>
    </xf>
    <xf numFmtId="0" fontId="26" fillId="4" borderId="7" xfId="0" applyFont="1" applyFill="1" applyBorder="1" applyAlignment="1">
      <alignment horizontal="left" vertical="top" wrapText="1"/>
    </xf>
    <xf numFmtId="0" fontId="12" fillId="4" borderId="7" xfId="0" applyFont="1" applyFill="1" applyBorder="1" applyAlignment="1">
      <alignment horizontal="left"/>
    </xf>
    <xf numFmtId="0" fontId="12" fillId="4" borderId="7" xfId="0" applyFont="1" applyFill="1" applyBorder="1"/>
    <xf numFmtId="49" fontId="26" fillId="4" borderId="7" xfId="1" quotePrefix="1" applyNumberFormat="1" applyFont="1" applyFill="1" applyBorder="1" applyAlignment="1">
      <alignment horizontal="left" vertical="center" wrapText="1"/>
    </xf>
    <xf numFmtId="0" fontId="26" fillId="4" borderId="7" xfId="0" applyFont="1" applyFill="1" applyBorder="1" applyAlignment="1">
      <alignment horizontal="left" vertical="top"/>
    </xf>
    <xf numFmtId="0" fontId="27" fillId="4" borderId="0" xfId="3" applyFill="1"/>
    <xf numFmtId="0" fontId="0" fillId="4" borderId="0" xfId="0" quotePrefix="1" applyFill="1"/>
    <xf numFmtId="1" fontId="25" fillId="4" borderId="2" xfId="0" applyNumberFormat="1" applyFont="1" applyFill="1" applyBorder="1" applyAlignment="1">
      <alignment horizontal="center" vertical="center" wrapText="1"/>
    </xf>
    <xf numFmtId="0" fontId="26" fillId="4" borderId="2" xfId="0" applyFont="1" applyFill="1" applyBorder="1" applyAlignment="1">
      <alignment horizontal="center" vertical="center" wrapText="1"/>
    </xf>
    <xf numFmtId="0" fontId="26" fillId="4" borderId="2" xfId="0" applyFont="1" applyFill="1" applyBorder="1" applyAlignment="1">
      <alignment horizontal="left" vertical="top" wrapText="1"/>
    </xf>
    <xf numFmtId="0" fontId="12" fillId="4" borderId="2" xfId="0" applyFont="1" applyFill="1" applyBorder="1" applyAlignment="1">
      <alignment horizontal="left"/>
    </xf>
    <xf numFmtId="0" fontId="12" fillId="4" borderId="2" xfId="0" applyFont="1" applyFill="1" applyBorder="1"/>
    <xf numFmtId="0" fontId="12" fillId="4" borderId="2" xfId="0" quotePrefix="1" applyFont="1" applyFill="1" applyBorder="1" applyAlignment="1">
      <alignment horizontal="center"/>
    </xf>
    <xf numFmtId="0" fontId="12" fillId="4" borderId="2" xfId="0" quotePrefix="1" applyFont="1" applyFill="1" applyBorder="1"/>
    <xf numFmtId="49" fontId="26" fillId="4" borderId="2" xfId="1" applyNumberFormat="1" applyFont="1" applyFill="1" applyBorder="1" applyAlignment="1">
      <alignment horizontal="left" vertical="center" wrapText="1"/>
    </xf>
    <xf numFmtId="0" fontId="26" fillId="4" borderId="2" xfId="0" applyFont="1" applyFill="1" applyBorder="1" applyAlignment="1">
      <alignment horizontal="left" vertical="top"/>
    </xf>
    <xf numFmtId="14" fontId="12" fillId="4" borderId="2" xfId="0" applyNumberFormat="1" applyFont="1" applyFill="1" applyBorder="1" applyAlignment="1">
      <alignment horizontal="center"/>
    </xf>
    <xf numFmtId="0" fontId="3" fillId="4" borderId="8" xfId="0" applyFont="1" applyFill="1" applyBorder="1"/>
    <xf numFmtId="0" fontId="0" fillId="8" borderId="0" xfId="0" applyFill="1"/>
    <xf numFmtId="1" fontId="10" fillId="8" borderId="2" xfId="0" applyNumberFormat="1" applyFont="1" applyFill="1" applyBorder="1" applyAlignment="1">
      <alignment horizontal="center" vertical="top" wrapText="1"/>
    </xf>
    <xf numFmtId="0" fontId="9" fillId="8" borderId="2" xfId="0" applyFont="1" applyFill="1" applyBorder="1" applyAlignment="1">
      <alignment horizontal="center" vertical="top" wrapText="1"/>
    </xf>
    <xf numFmtId="0" fontId="0" fillId="8" borderId="2" xfId="0" applyFill="1" applyBorder="1"/>
    <xf numFmtId="0" fontId="9" fillId="8" borderId="2" xfId="0" applyFont="1" applyFill="1" applyBorder="1" applyAlignment="1">
      <alignment horizontal="left" vertical="top" wrapText="1"/>
    </xf>
    <xf numFmtId="0" fontId="3" fillId="8" borderId="2" xfId="0" applyFont="1" applyFill="1" applyBorder="1"/>
    <xf numFmtId="14" fontId="0" fillId="8" borderId="2" xfId="0" applyNumberFormat="1" applyFill="1" applyBorder="1"/>
    <xf numFmtId="0" fontId="0" fillId="9" borderId="0" xfId="0" applyFill="1"/>
    <xf numFmtId="1" fontId="10" fillId="9" borderId="2" xfId="0" applyNumberFormat="1" applyFont="1" applyFill="1" applyBorder="1" applyAlignment="1">
      <alignment horizontal="center" vertical="top" wrapText="1"/>
    </xf>
    <xf numFmtId="0" fontId="9" fillId="9" borderId="2" xfId="0" applyFont="1" applyFill="1" applyBorder="1" applyAlignment="1">
      <alignment horizontal="center" vertical="top" wrapText="1"/>
    </xf>
    <xf numFmtId="0" fontId="0" fillId="9" borderId="2" xfId="0" applyFill="1" applyBorder="1"/>
    <xf numFmtId="0" fontId="9" fillId="9" borderId="2" xfId="0" applyFont="1" applyFill="1" applyBorder="1" applyAlignment="1">
      <alignment horizontal="left" vertical="top" wrapText="1"/>
    </xf>
    <xf numFmtId="0" fontId="3" fillId="9" borderId="2" xfId="0" applyFont="1" applyFill="1" applyBorder="1"/>
    <xf numFmtId="14" fontId="0" fillId="9" borderId="2" xfId="0" applyNumberFormat="1" applyFill="1" applyBorder="1"/>
    <xf numFmtId="1" fontId="10" fillId="9" borderId="3" xfId="0" applyNumberFormat="1" applyFont="1" applyFill="1" applyBorder="1" applyAlignment="1">
      <alignment horizontal="center" vertical="top" wrapText="1"/>
    </xf>
    <xf numFmtId="0" fontId="9" fillId="9" borderId="3" xfId="0" applyFont="1" applyFill="1" applyBorder="1" applyAlignment="1">
      <alignment horizontal="center" vertical="top" wrapText="1"/>
    </xf>
    <xf numFmtId="0" fontId="0" fillId="9" borderId="3" xfId="0" applyFill="1" applyBorder="1"/>
    <xf numFmtId="0" fontId="9" fillId="9" borderId="3" xfId="0" applyFont="1" applyFill="1" applyBorder="1" applyAlignment="1">
      <alignment horizontal="left" vertical="top" wrapText="1"/>
    </xf>
    <xf numFmtId="0" fontId="3" fillId="9" borderId="3" xfId="0" applyFont="1" applyFill="1" applyBorder="1"/>
    <xf numFmtId="14" fontId="0" fillId="9" borderId="3" xfId="0" applyNumberFormat="1" applyFill="1" applyBorder="1"/>
    <xf numFmtId="14" fontId="0" fillId="9" borderId="0" xfId="0" applyNumberFormat="1" applyFill="1"/>
    <xf numFmtId="0" fontId="2" fillId="9" borderId="0" xfId="0" applyFont="1" applyFill="1"/>
    <xf numFmtId="0" fontId="0" fillId="8" borderId="0" xfId="0" applyFont="1" applyFill="1"/>
    <xf numFmtId="0" fontId="0" fillId="8" borderId="2" xfId="0" applyFont="1" applyFill="1" applyBorder="1"/>
    <xf numFmtId="14" fontId="0" fillId="8" borderId="2" xfId="0" applyNumberFormat="1" applyFont="1" applyFill="1" applyBorder="1"/>
    <xf numFmtId="0" fontId="0" fillId="9" borderId="2" xfId="0" applyFill="1" applyBorder="1" applyAlignment="1">
      <alignment horizontal="center" vertical="center"/>
    </xf>
    <xf numFmtId="0" fontId="3" fillId="9" borderId="2" xfId="0" applyFont="1" applyFill="1" applyBorder="1" applyAlignment="1">
      <alignment horizontal="center" vertical="center"/>
    </xf>
    <xf numFmtId="0" fontId="0" fillId="9" borderId="2" xfId="0" quotePrefix="1" applyFill="1" applyBorder="1" applyAlignment="1">
      <alignment horizontal="center" vertical="center"/>
    </xf>
    <xf numFmtId="0" fontId="0" fillId="9" borderId="2" xfId="0" applyFill="1" applyBorder="1" applyAlignment="1">
      <alignment horizontal="left" vertical="center"/>
    </xf>
    <xf numFmtId="14" fontId="0" fillId="9" borderId="2" xfId="0" applyNumberFormat="1" applyFill="1" applyBorder="1" applyAlignment="1">
      <alignment horizontal="center" vertical="center"/>
    </xf>
    <xf numFmtId="0" fontId="2" fillId="9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49" fontId="0" fillId="4" borderId="12" xfId="0" applyNumberFormat="1" applyFont="1" applyFill="1" applyBorder="1" applyAlignment="1">
      <alignment horizontal="center" vertical="center"/>
    </xf>
    <xf numFmtId="0" fontId="7" fillId="4" borderId="0" xfId="0" applyFont="1" applyFill="1" applyBorder="1" applyAlignment="1">
      <alignment vertical="center"/>
    </xf>
    <xf numFmtId="0" fontId="12" fillId="4" borderId="0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 vertical="center" wrapText="1"/>
    </xf>
    <xf numFmtId="49" fontId="6" fillId="4" borderId="0" xfId="0" quotePrefix="1" applyNumberFormat="1" applyFont="1" applyFill="1" applyBorder="1" applyAlignment="1">
      <alignment horizontal="left" vertical="center" wrapText="1"/>
    </xf>
    <xf numFmtId="0" fontId="12" fillId="4" borderId="26" xfId="0" applyFont="1" applyFill="1" applyBorder="1" applyAlignment="1">
      <alignment horizontal="center"/>
    </xf>
    <xf numFmtId="0" fontId="12" fillId="4" borderId="3" xfId="0" applyFont="1" applyFill="1" applyBorder="1" applyAlignment="1">
      <alignment horizontal="center"/>
    </xf>
    <xf numFmtId="0" fontId="12" fillId="4" borderId="18" xfId="0" applyFont="1" applyFill="1" applyBorder="1" applyAlignment="1">
      <alignment horizontal="center"/>
    </xf>
    <xf numFmtId="49" fontId="7" fillId="0" borderId="0" xfId="0" applyNumberFormat="1" applyFont="1" applyAlignment="1">
      <alignment vertical="center"/>
    </xf>
    <xf numFmtId="49" fontId="6" fillId="0" borderId="0" xfId="0" applyNumberFormat="1" applyFont="1" applyAlignment="1">
      <alignment horizontal="left" vertical="center"/>
    </xf>
    <xf numFmtId="0" fontId="0" fillId="0" borderId="2" xfId="0" applyFont="1" applyBorder="1" applyAlignment="1">
      <alignment horizontal="center"/>
    </xf>
    <xf numFmtId="0" fontId="0" fillId="0" borderId="2" xfId="0" applyFont="1" applyBorder="1" applyAlignment="1">
      <alignment horizontal="left"/>
    </xf>
    <xf numFmtId="0" fontId="0" fillId="0" borderId="2" xfId="0" applyFont="1" applyFill="1" applyBorder="1" applyAlignment="1">
      <alignment horizontal="left"/>
    </xf>
    <xf numFmtId="0" fontId="0" fillId="0" borderId="2" xfId="0" applyFont="1" applyFill="1" applyBorder="1" applyAlignment="1">
      <alignment horizontal="center"/>
    </xf>
    <xf numFmtId="14" fontId="0" fillId="0" borderId="2" xfId="0" applyNumberFormat="1" applyFont="1" applyBorder="1"/>
    <xf numFmtId="0" fontId="0" fillId="0" borderId="2" xfId="0" applyFont="1" applyFill="1" applyBorder="1"/>
    <xf numFmtId="1" fontId="31" fillId="0" borderId="2" xfId="2" applyNumberFormat="1" applyFont="1" applyBorder="1" applyAlignment="1">
      <alignment horizontal="center" vertical="top" wrapText="1"/>
    </xf>
    <xf numFmtId="0" fontId="31" fillId="0" borderId="2" xfId="2" applyFont="1" applyBorder="1" applyAlignment="1">
      <alignment horizontal="center" vertical="top" wrapText="1"/>
    </xf>
    <xf numFmtId="0" fontId="31" fillId="0" borderId="2" xfId="2" applyFont="1" applyBorder="1" applyAlignment="1">
      <alignment horizontal="left" vertical="top" wrapText="1"/>
    </xf>
    <xf numFmtId="49" fontId="0" fillId="0" borderId="2" xfId="1" applyNumberFormat="1" applyFont="1" applyBorder="1" applyAlignment="1">
      <alignment horizontal="left" vertical="center" wrapText="1"/>
    </xf>
    <xf numFmtId="1" fontId="31" fillId="0" borderId="2" xfId="0" applyNumberFormat="1" applyFont="1" applyBorder="1" applyAlignment="1">
      <alignment horizontal="center" vertical="top" wrapText="1"/>
    </xf>
    <xf numFmtId="0" fontId="31" fillId="0" borderId="2" xfId="0" applyFont="1" applyBorder="1" applyAlignment="1">
      <alignment horizontal="center" vertical="top" wrapText="1"/>
    </xf>
    <xf numFmtId="0" fontId="31" fillId="0" borderId="2" xfId="0" applyFont="1" applyBorder="1" applyAlignment="1">
      <alignment horizontal="left" vertical="top" wrapText="1"/>
    </xf>
    <xf numFmtId="1" fontId="31" fillId="0" borderId="2" xfId="0" applyNumberFormat="1" applyFont="1" applyFill="1" applyBorder="1" applyAlignment="1">
      <alignment horizontal="center" vertical="top" wrapText="1"/>
    </xf>
    <xf numFmtId="0" fontId="31" fillId="0" borderId="2" xfId="0" applyFont="1" applyFill="1" applyBorder="1" applyAlignment="1">
      <alignment horizontal="center" vertical="top" wrapText="1"/>
    </xf>
    <xf numFmtId="49" fontId="0" fillId="0" borderId="2" xfId="1" applyNumberFormat="1" applyFont="1" applyFill="1" applyBorder="1" applyAlignment="1">
      <alignment horizontal="left" vertical="center" wrapText="1"/>
    </xf>
    <xf numFmtId="0" fontId="31" fillId="0" borderId="2" xfId="0" applyFont="1" applyBorder="1" applyAlignment="1">
      <alignment horizontal="left" vertical="top"/>
    </xf>
    <xf numFmtId="1" fontId="31" fillId="0" borderId="7" xfId="0" applyNumberFormat="1" applyFont="1" applyFill="1" applyBorder="1" applyAlignment="1">
      <alignment horizontal="center" vertical="top" wrapText="1"/>
    </xf>
    <xf numFmtId="0" fontId="31" fillId="0" borderId="7" xfId="0" applyFont="1" applyFill="1" applyBorder="1" applyAlignment="1">
      <alignment horizontal="center" vertical="top" wrapText="1"/>
    </xf>
    <xf numFmtId="0" fontId="0" fillId="0" borderId="7" xfId="0" applyFont="1" applyFill="1" applyBorder="1" applyAlignment="1">
      <alignment horizontal="left"/>
    </xf>
    <xf numFmtId="0" fontId="0" fillId="0" borderId="7" xfId="0" applyFont="1" applyFill="1" applyBorder="1"/>
    <xf numFmtId="0" fontId="0" fillId="0" borderId="7" xfId="0" applyFont="1" applyFill="1" applyBorder="1" applyAlignment="1">
      <alignment horizontal="center"/>
    </xf>
    <xf numFmtId="0" fontId="31" fillId="0" borderId="7" xfId="0" applyFont="1" applyFill="1" applyBorder="1" applyAlignment="1">
      <alignment horizontal="left" vertical="top" wrapText="1"/>
    </xf>
    <xf numFmtId="0" fontId="9" fillId="0" borderId="7" xfId="4" applyBorder="1" applyAlignment="1">
      <alignment horizontal="center" vertical="top" wrapText="1"/>
    </xf>
    <xf numFmtId="0" fontId="0" fillId="0" borderId="22" xfId="0" applyFont="1" applyFill="1" applyBorder="1" applyAlignment="1">
      <alignment horizontal="center"/>
    </xf>
    <xf numFmtId="49" fontId="0" fillId="0" borderId="7" xfId="1" quotePrefix="1" applyNumberFormat="1" applyFont="1" applyFill="1" applyBorder="1" applyAlignment="1">
      <alignment horizontal="left" vertical="center" wrapText="1"/>
    </xf>
    <xf numFmtId="49" fontId="30" fillId="0" borderId="0" xfId="1" applyNumberFormat="1" applyFont="1" applyAlignment="1">
      <alignment horizontal="left" vertical="center"/>
    </xf>
    <xf numFmtId="1" fontId="32" fillId="0" borderId="2" xfId="0" applyNumberFormat="1" applyFont="1" applyFill="1" applyBorder="1" applyAlignment="1">
      <alignment horizontal="center" vertical="top" wrapText="1"/>
    </xf>
    <xf numFmtId="0" fontId="2" fillId="0" borderId="2" xfId="0" applyFont="1" applyFill="1" applyBorder="1" applyAlignment="1">
      <alignment horizontal="left"/>
    </xf>
    <xf numFmtId="0" fontId="32" fillId="0" borderId="2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/>
    </xf>
    <xf numFmtId="49" fontId="2" fillId="0" borderId="2" xfId="1" applyNumberFormat="1" applyFont="1" applyFill="1" applyBorder="1" applyAlignment="1">
      <alignment horizontal="left" vertical="center" wrapText="1"/>
    </xf>
    <xf numFmtId="0" fontId="12" fillId="0" borderId="4" xfId="0" applyFont="1" applyBorder="1" applyAlignment="1">
      <alignment horizontal="center"/>
    </xf>
    <xf numFmtId="0" fontId="12" fillId="0" borderId="3" xfId="0" applyFont="1" applyBorder="1"/>
    <xf numFmtId="0" fontId="31" fillId="0" borderId="2" xfId="0" applyFont="1" applyFill="1" applyBorder="1" applyAlignment="1">
      <alignment horizontal="left" vertical="top" wrapText="1"/>
    </xf>
    <xf numFmtId="0" fontId="1" fillId="0" borderId="2" xfId="0" applyFont="1" applyFill="1" applyBorder="1" applyAlignment="1">
      <alignment horizontal="left"/>
    </xf>
    <xf numFmtId="0" fontId="1" fillId="0" borderId="2" xfId="0" applyFont="1" applyBorder="1"/>
    <xf numFmtId="0" fontId="1" fillId="0" borderId="2" xfId="0" applyFont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0" borderId="2" xfId="0" applyFont="1" applyBorder="1" applyAlignment="1">
      <alignment horizontal="left"/>
    </xf>
    <xf numFmtId="49" fontId="1" fillId="0" borderId="2" xfId="1" applyNumberFormat="1" applyFont="1" applyBorder="1" applyAlignment="1">
      <alignment horizontal="left" vertical="center" wrapText="1"/>
    </xf>
    <xf numFmtId="49" fontId="1" fillId="0" borderId="2" xfId="1" applyNumberFormat="1" applyFont="1" applyFill="1" applyBorder="1" applyAlignment="1">
      <alignment horizontal="left" vertical="center" wrapText="1"/>
    </xf>
    <xf numFmtId="0" fontId="1" fillId="0" borderId="2" xfId="0" applyFont="1" applyFill="1" applyBorder="1"/>
    <xf numFmtId="0" fontId="1" fillId="0" borderId="2" xfId="0" quotePrefix="1" applyFont="1" applyBorder="1"/>
    <xf numFmtId="14" fontId="1" fillId="0" borderId="2" xfId="0" applyNumberFormat="1" applyFont="1" applyBorder="1"/>
    <xf numFmtId="49" fontId="1" fillId="0" borderId="2" xfId="1" quotePrefix="1" applyNumberFormat="1" applyFont="1" applyFill="1" applyBorder="1" applyAlignment="1">
      <alignment horizontal="left" vertical="center" wrapText="1"/>
    </xf>
    <xf numFmtId="0" fontId="1" fillId="0" borderId="2" xfId="0" quotePrefix="1" applyFont="1" applyFill="1" applyBorder="1"/>
    <xf numFmtId="0" fontId="31" fillId="0" borderId="2" xfId="4" applyFont="1" applyBorder="1" applyAlignment="1">
      <alignment horizontal="center" vertical="top" wrapText="1"/>
    </xf>
    <xf numFmtId="49" fontId="1" fillId="0" borderId="2" xfId="1" applyNumberFormat="1" applyFont="1" applyBorder="1" applyAlignment="1">
      <alignment horizontal="left" vertical="center"/>
    </xf>
    <xf numFmtId="49" fontId="0" fillId="0" borderId="2" xfId="1" quotePrefix="1" applyNumberFormat="1" applyFont="1" applyBorder="1" applyAlignment="1">
      <alignment horizontal="left" vertical="center" wrapText="1"/>
    </xf>
    <xf numFmtId="0" fontId="12" fillId="0" borderId="5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12" fillId="0" borderId="3" xfId="0" applyFont="1" applyBorder="1" applyAlignment="1">
      <alignment vertical="center"/>
    </xf>
    <xf numFmtId="49" fontId="12" fillId="0" borderId="6" xfId="0" applyNumberFormat="1" applyFont="1" applyBorder="1" applyAlignment="1">
      <alignment horizontal="center"/>
    </xf>
    <xf numFmtId="0" fontId="6" fillId="0" borderId="0" xfId="0" applyFont="1" applyFill="1" applyBorder="1" applyAlignment="1">
      <alignment vertical="center"/>
    </xf>
    <xf numFmtId="49" fontId="6" fillId="0" borderId="0" xfId="0" applyNumberFormat="1" applyFont="1" applyFill="1" applyBorder="1" applyAlignment="1">
      <alignment horizontal="left" vertical="center" wrapText="1"/>
    </xf>
    <xf numFmtId="0" fontId="7" fillId="0" borderId="0" xfId="0" applyFont="1" applyBorder="1"/>
    <xf numFmtId="0" fontId="16" fillId="0" borderId="0" xfId="0" applyFont="1" applyAlignment="1">
      <alignment horizontal="left" vertical="top"/>
    </xf>
    <xf numFmtId="1" fontId="31" fillId="0" borderId="2" xfId="2" applyNumberFormat="1" applyFont="1" applyBorder="1" applyAlignment="1">
      <alignment horizontal="center" vertical="center" wrapText="1"/>
    </xf>
    <xf numFmtId="0" fontId="31" fillId="0" borderId="2" xfId="2" applyFont="1" applyBorder="1" applyAlignment="1">
      <alignment horizontal="center" vertical="center" wrapText="1"/>
    </xf>
    <xf numFmtId="0" fontId="1" fillId="0" borderId="2" xfId="0" applyFont="1" applyFill="1" applyBorder="1" applyAlignment="1">
      <alignment horizontal="left" vertical="center"/>
    </xf>
    <xf numFmtId="0" fontId="31" fillId="0" borderId="2" xfId="2" applyFont="1" applyBorder="1" applyAlignment="1">
      <alignment horizontal="left" vertical="center" wrapText="1"/>
    </xf>
    <xf numFmtId="0" fontId="1" fillId="0" borderId="2" xfId="0" applyFont="1" applyBorder="1" applyAlignment="1">
      <alignment vertical="center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left" vertical="center"/>
    </xf>
    <xf numFmtId="1" fontId="31" fillId="0" borderId="2" xfId="0" applyNumberFormat="1" applyFont="1" applyBorder="1" applyAlignment="1">
      <alignment horizontal="center" vertical="center" wrapText="1"/>
    </xf>
    <xf numFmtId="0" fontId="31" fillId="0" borderId="2" xfId="0" applyFont="1" applyBorder="1" applyAlignment="1">
      <alignment horizontal="center" vertical="center" wrapText="1"/>
    </xf>
    <xf numFmtId="0" fontId="31" fillId="0" borderId="2" xfId="0" applyFont="1" applyBorder="1" applyAlignment="1">
      <alignment horizontal="left" vertical="center" wrapText="1"/>
    </xf>
    <xf numFmtId="1" fontId="31" fillId="0" borderId="2" xfId="0" applyNumberFormat="1" applyFont="1" applyFill="1" applyBorder="1" applyAlignment="1">
      <alignment horizontal="center" vertical="center" wrapText="1"/>
    </xf>
    <xf numFmtId="0" fontId="31" fillId="0" borderId="2" xfId="0" applyFont="1" applyFill="1" applyBorder="1" applyAlignment="1">
      <alignment horizontal="center" vertical="center" wrapText="1"/>
    </xf>
    <xf numFmtId="0" fontId="31" fillId="0" borderId="2" xfId="0" applyFont="1" applyFill="1" applyBorder="1" applyAlignment="1">
      <alignment horizontal="left" vertical="center" wrapText="1"/>
    </xf>
    <xf numFmtId="0" fontId="1" fillId="0" borderId="2" xfId="0" applyFont="1" applyFill="1" applyBorder="1" applyAlignment="1">
      <alignment vertical="center"/>
    </xf>
    <xf numFmtId="0" fontId="1" fillId="0" borderId="2" xfId="0" quotePrefix="1" applyFont="1" applyBorder="1" applyAlignment="1">
      <alignment vertical="center"/>
    </xf>
    <xf numFmtId="14" fontId="1" fillId="0" borderId="2" xfId="0" applyNumberFormat="1" applyFont="1" applyBorder="1" applyAlignment="1">
      <alignment vertical="center"/>
    </xf>
    <xf numFmtId="0" fontId="31" fillId="0" borderId="2" xfId="4" applyFont="1" applyBorder="1" applyAlignment="1">
      <alignment horizontal="center" vertical="center" wrapText="1"/>
    </xf>
    <xf numFmtId="0" fontId="2" fillId="0" borderId="2" xfId="0" applyFont="1" applyBorder="1" applyAlignment="1">
      <alignment vertical="center"/>
    </xf>
    <xf numFmtId="0" fontId="31" fillId="0" borderId="7" xfId="0" applyFont="1" applyFill="1" applyBorder="1" applyAlignment="1">
      <alignment horizontal="center" vertical="center" wrapText="1"/>
    </xf>
    <xf numFmtId="0" fontId="31" fillId="0" borderId="7" xfId="0" applyFont="1" applyFill="1" applyBorder="1" applyAlignment="1">
      <alignment horizontal="left" vertical="center" wrapText="1"/>
    </xf>
    <xf numFmtId="0" fontId="0" fillId="0" borderId="7" xfId="0" applyFont="1" applyFill="1" applyBorder="1" applyAlignment="1">
      <alignment horizontal="center" vertical="center"/>
    </xf>
    <xf numFmtId="0" fontId="9" fillId="0" borderId="2" xfId="0" quotePrefix="1" applyFont="1" applyBorder="1" applyAlignment="1">
      <alignment horizontal="center" vertical="top"/>
    </xf>
    <xf numFmtId="49" fontId="30" fillId="0" borderId="2" xfId="1" applyNumberFormat="1" applyFont="1" applyBorder="1" applyAlignment="1">
      <alignment horizontal="center" vertical="center"/>
    </xf>
    <xf numFmtId="0" fontId="0" fillId="0" borderId="7" xfId="0" applyFill="1" applyBorder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vertical="center"/>
    </xf>
    <xf numFmtId="0" fontId="2" fillId="2" borderId="2" xfId="0" applyFont="1" applyFill="1" applyBorder="1" applyAlignment="1">
      <alignment vertical="center"/>
    </xf>
    <xf numFmtId="0" fontId="0" fillId="3" borderId="2" xfId="0" applyFont="1" applyFill="1" applyBorder="1" applyAlignment="1">
      <alignment vertical="center"/>
    </xf>
    <xf numFmtId="0" fontId="31" fillId="2" borderId="2" xfId="0" applyFont="1" applyFill="1" applyBorder="1" applyAlignment="1">
      <alignment horizontal="left" vertical="center" wrapText="1"/>
    </xf>
    <xf numFmtId="0" fontId="1" fillId="2" borderId="2" xfId="0" quotePrefix="1" applyFont="1" applyFill="1" applyBorder="1" applyAlignment="1">
      <alignment vertical="center"/>
    </xf>
    <xf numFmtId="14" fontId="1" fillId="2" borderId="2" xfId="0" applyNumberFormat="1" applyFont="1" applyFill="1" applyBorder="1" applyAlignment="1">
      <alignment vertical="center"/>
    </xf>
    <xf numFmtId="0" fontId="12" fillId="0" borderId="2" xfId="0" applyFont="1" applyBorder="1" applyAlignment="1">
      <alignment horizontal="center"/>
    </xf>
    <xf numFmtId="0" fontId="1" fillId="2" borderId="2" xfId="0" applyFont="1" applyFill="1" applyBorder="1" applyAlignment="1">
      <alignment horizontal="left" vertical="center"/>
    </xf>
    <xf numFmtId="0" fontId="31" fillId="2" borderId="2" xfId="0" applyFont="1" applyFill="1" applyBorder="1" applyAlignment="1">
      <alignment horizontal="center" vertical="center" wrapText="1"/>
    </xf>
    <xf numFmtId="1" fontId="31" fillId="2" borderId="2" xfId="0" applyNumberFormat="1" applyFont="1" applyFill="1" applyBorder="1" applyAlignment="1">
      <alignment horizontal="center" vertical="center" wrapText="1"/>
    </xf>
    <xf numFmtId="0" fontId="12" fillId="4" borderId="0" xfId="0" applyFont="1" applyFill="1" applyBorder="1" applyAlignment="1">
      <alignment horizontal="center"/>
    </xf>
    <xf numFmtId="49" fontId="7" fillId="4" borderId="0" xfId="0" applyNumberFormat="1" applyFont="1" applyFill="1" applyAlignment="1">
      <alignment vertical="center"/>
    </xf>
    <xf numFmtId="0" fontId="12" fillId="4" borderId="3" xfId="0" applyFont="1" applyFill="1" applyBorder="1" applyAlignment="1">
      <alignment horizontal="left"/>
    </xf>
    <xf numFmtId="0" fontId="12" fillId="4" borderId="4" xfId="0" applyFont="1" applyFill="1" applyBorder="1" applyAlignment="1">
      <alignment horizontal="center"/>
    </xf>
    <xf numFmtId="0" fontId="12" fillId="4" borderId="3" xfId="0" applyFont="1" applyFill="1" applyBorder="1"/>
    <xf numFmtId="0" fontId="12" fillId="4" borderId="5" xfId="0" applyFont="1" applyFill="1" applyBorder="1" applyAlignment="1">
      <alignment horizontal="center"/>
    </xf>
    <xf numFmtId="49" fontId="7" fillId="4" borderId="0" xfId="0" applyNumberFormat="1" applyFont="1" applyFill="1" applyAlignment="1">
      <alignment wrapText="1"/>
    </xf>
    <xf numFmtId="0" fontId="16" fillId="4" borderId="0" xfId="0" applyFont="1" applyFill="1"/>
    <xf numFmtId="0" fontId="3" fillId="3" borderId="2" xfId="0" applyFont="1" applyFill="1" applyBorder="1" applyAlignment="1">
      <alignment vertical="center"/>
    </xf>
    <xf numFmtId="0" fontId="0" fillId="0" borderId="2" xfId="0" applyFont="1" applyBorder="1" applyAlignment="1">
      <alignment vertical="center"/>
    </xf>
    <xf numFmtId="0" fontId="0" fillId="3" borderId="2" xfId="0" applyFont="1" applyFill="1" applyBorder="1" applyAlignment="1">
      <alignment horizontal="center" vertical="center"/>
    </xf>
    <xf numFmtId="0" fontId="0" fillId="3" borderId="2" xfId="0" applyFont="1" applyFill="1" applyBorder="1" applyAlignment="1">
      <alignment horizontal="left" vertical="center"/>
    </xf>
    <xf numFmtId="0" fontId="0" fillId="3" borderId="2" xfId="0" quotePrefix="1" applyFont="1" applyFill="1" applyBorder="1" applyAlignment="1">
      <alignment vertical="center"/>
    </xf>
    <xf numFmtId="14" fontId="0" fillId="3" borderId="2" xfId="0" applyNumberFormat="1" applyFont="1" applyFill="1" applyBorder="1" applyAlignment="1">
      <alignment vertical="center"/>
    </xf>
    <xf numFmtId="0" fontId="0" fillId="0" borderId="2" xfId="0" applyFont="1" applyFill="1" applyBorder="1" applyAlignment="1">
      <alignment horizontal="left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2" xfId="0" applyFont="1" applyBorder="1" applyAlignment="1">
      <alignment horizontal="left" vertical="center"/>
    </xf>
    <xf numFmtId="14" fontId="0" fillId="0" borderId="2" xfId="0" applyNumberFormat="1" applyFont="1" applyBorder="1" applyAlignment="1">
      <alignment vertical="center"/>
    </xf>
    <xf numFmtId="0" fontId="0" fillId="0" borderId="2" xfId="0" quotePrefix="1" applyFont="1" applyBorder="1" applyAlignment="1">
      <alignment vertical="center"/>
    </xf>
    <xf numFmtId="0" fontId="0" fillId="0" borderId="2" xfId="0" applyFont="1" applyFill="1" applyBorder="1" applyAlignment="1">
      <alignment vertical="center"/>
    </xf>
    <xf numFmtId="49" fontId="31" fillId="0" borderId="2" xfId="0" quotePrefix="1" applyNumberFormat="1" applyFont="1" applyBorder="1" applyAlignment="1">
      <alignment horizontal="left" vertical="center"/>
    </xf>
    <xf numFmtId="49" fontId="0" fillId="0" borderId="2" xfId="1" applyNumberFormat="1" applyFont="1" applyBorder="1" applyAlignment="1">
      <alignment horizontal="left" vertical="center"/>
    </xf>
    <xf numFmtId="1" fontId="31" fillId="3" borderId="2" xfId="0" applyNumberFormat="1" applyFont="1" applyFill="1" applyBorder="1" applyAlignment="1">
      <alignment horizontal="center" vertical="center" wrapText="1"/>
    </xf>
    <xf numFmtId="0" fontId="31" fillId="3" borderId="2" xfId="0" applyFont="1" applyFill="1" applyBorder="1" applyAlignment="1">
      <alignment horizontal="center" vertical="center" wrapText="1"/>
    </xf>
    <xf numFmtId="0" fontId="31" fillId="3" borderId="2" xfId="0" applyFont="1" applyFill="1" applyBorder="1" applyAlignment="1">
      <alignment horizontal="left" vertical="center" wrapText="1"/>
    </xf>
    <xf numFmtId="49" fontId="0" fillId="0" borderId="2" xfId="1" applyNumberFormat="1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4" borderId="9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2" fillId="2" borderId="10" xfId="0" applyFont="1" applyFill="1" applyBorder="1" applyAlignment="1">
      <alignment horizontal="center"/>
    </xf>
    <xf numFmtId="0" fontId="31" fillId="2" borderId="14" xfId="61" applyFont="1" applyFill="1" applyBorder="1" applyAlignment="1">
      <alignment horizontal="center"/>
    </xf>
    <xf numFmtId="0" fontId="12" fillId="2" borderId="14" xfId="0" applyFont="1" applyFill="1" applyBorder="1" applyAlignment="1">
      <alignment horizontal="center"/>
    </xf>
    <xf numFmtId="0" fontId="31" fillId="2" borderId="14" xfId="61" applyFont="1" applyFill="1" applyBorder="1" applyAlignment="1">
      <alignment horizontal="left" vertical="top" wrapText="1"/>
    </xf>
    <xf numFmtId="0" fontId="12" fillId="2" borderId="15" xfId="0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center"/>
    </xf>
    <xf numFmtId="0" fontId="7" fillId="2" borderId="0" xfId="0" applyFont="1" applyFill="1" applyAlignment="1">
      <alignment vertical="center"/>
    </xf>
    <xf numFmtId="0" fontId="31" fillId="2" borderId="2" xfId="61" applyFont="1" applyFill="1" applyBorder="1" applyAlignment="1">
      <alignment horizontal="center"/>
    </xf>
    <xf numFmtId="0" fontId="31" fillId="2" borderId="2" xfId="61" applyFont="1" applyFill="1" applyBorder="1" applyAlignment="1">
      <alignment horizontal="left" vertical="top" wrapText="1"/>
    </xf>
    <xf numFmtId="0" fontId="12" fillId="4" borderId="10" xfId="0" applyFont="1" applyFill="1" applyBorder="1" applyAlignment="1">
      <alignment horizontal="center"/>
    </xf>
    <xf numFmtId="0" fontId="31" fillId="4" borderId="14" xfId="61" applyFont="1" applyFill="1" applyBorder="1" applyAlignment="1">
      <alignment horizontal="center"/>
    </xf>
    <xf numFmtId="0" fontId="12" fillId="4" borderId="14" xfId="0" applyFont="1" applyFill="1" applyBorder="1" applyAlignment="1">
      <alignment horizontal="center"/>
    </xf>
    <xf numFmtId="0" fontId="31" fillId="4" borderId="14" xfId="61" applyFont="1" applyFill="1" applyBorder="1" applyAlignment="1">
      <alignment horizontal="left" vertical="top" wrapText="1"/>
    </xf>
    <xf numFmtId="0" fontId="12" fillId="4" borderId="15" xfId="0" applyFont="1" applyFill="1" applyBorder="1" applyAlignment="1">
      <alignment horizontal="center" vertical="center"/>
    </xf>
    <xf numFmtId="0" fontId="7" fillId="4" borderId="0" xfId="0" applyFont="1" applyFill="1"/>
    <xf numFmtId="0" fontId="31" fillId="4" borderId="2" xfId="4" applyFont="1" applyFill="1" applyBorder="1" applyAlignment="1">
      <alignment horizontal="center"/>
    </xf>
    <xf numFmtId="0" fontId="31" fillId="4" borderId="2" xfId="4" applyFont="1" applyFill="1" applyBorder="1" applyAlignment="1">
      <alignment horizontal="left" vertical="top" wrapText="1"/>
    </xf>
    <xf numFmtId="49" fontId="6" fillId="4" borderId="0" xfId="0" applyNumberFormat="1" applyFont="1" applyFill="1" applyAlignment="1">
      <alignment horizontal="left" vertical="center"/>
    </xf>
    <xf numFmtId="0" fontId="0" fillId="7" borderId="0" xfId="0" applyFont="1" applyFill="1"/>
    <xf numFmtId="0" fontId="0" fillId="7" borderId="0" xfId="0" applyFill="1" applyBorder="1"/>
    <xf numFmtId="0" fontId="6" fillId="7" borderId="0" xfId="0" applyFont="1" applyFill="1" applyAlignment="1">
      <alignment vertical="center"/>
    </xf>
    <xf numFmtId="14" fontId="0" fillId="7" borderId="0" xfId="0" applyNumberFormat="1" applyFill="1"/>
    <xf numFmtId="0" fontId="12" fillId="7" borderId="9" xfId="0" applyFont="1" applyFill="1" applyBorder="1" applyAlignment="1">
      <alignment horizontal="center"/>
    </xf>
    <xf numFmtId="0" fontId="12" fillId="7" borderId="2" xfId="0" applyFont="1" applyFill="1" applyBorder="1" applyAlignment="1">
      <alignment horizontal="center"/>
    </xf>
    <xf numFmtId="0" fontId="12" fillId="3" borderId="10" xfId="0" applyFont="1" applyFill="1" applyBorder="1" applyAlignment="1">
      <alignment horizontal="center" vertical="center"/>
    </xf>
    <xf numFmtId="0" fontId="12" fillId="3" borderId="11" xfId="0" applyFont="1" applyFill="1" applyBorder="1" applyAlignment="1">
      <alignment horizontal="center" vertical="center"/>
    </xf>
    <xf numFmtId="0" fontId="12" fillId="3" borderId="11" xfId="0" applyFont="1" applyFill="1" applyBorder="1" applyAlignment="1">
      <alignment horizontal="center" vertical="center" wrapText="1"/>
    </xf>
    <xf numFmtId="49" fontId="0" fillId="3" borderId="12" xfId="0" applyNumberFormat="1" applyFill="1" applyBorder="1" applyAlignment="1">
      <alignment horizontal="center" vertical="center"/>
    </xf>
    <xf numFmtId="0" fontId="12" fillId="3" borderId="0" xfId="0" applyFont="1" applyFill="1" applyBorder="1" applyAlignment="1">
      <alignment horizontal="center"/>
    </xf>
    <xf numFmtId="49" fontId="19" fillId="3" borderId="0" xfId="0" applyNumberFormat="1" applyFont="1" applyFill="1" applyAlignment="1">
      <alignment wrapText="1"/>
    </xf>
    <xf numFmtId="0" fontId="20" fillId="3" borderId="0" xfId="0" applyFont="1" applyFill="1"/>
    <xf numFmtId="14" fontId="0" fillId="3" borderId="0" xfId="0" applyNumberFormat="1" applyFill="1"/>
    <xf numFmtId="0" fontId="12" fillId="3" borderId="9" xfId="0" applyFont="1" applyFill="1" applyBorder="1" applyAlignment="1">
      <alignment horizontal="center"/>
    </xf>
    <xf numFmtId="0" fontId="12" fillId="3" borderId="6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wrapText="1"/>
    </xf>
    <xf numFmtId="49" fontId="0" fillId="3" borderId="12" xfId="0" applyNumberFormat="1" applyFont="1" applyFill="1" applyBorder="1" applyAlignment="1">
      <alignment horizontal="center" vertical="center"/>
    </xf>
    <xf numFmtId="49" fontId="7" fillId="3" borderId="0" xfId="0" applyNumberFormat="1" applyFont="1" applyFill="1" applyAlignment="1">
      <alignment wrapText="1"/>
    </xf>
    <xf numFmtId="0" fontId="16" fillId="3" borderId="0" xfId="0" applyFont="1" applyFill="1" applyAlignment="1"/>
    <xf numFmtId="0" fontId="12" fillId="7" borderId="6" xfId="0" applyFont="1" applyFill="1" applyBorder="1" applyAlignment="1">
      <alignment horizontal="center" vertical="center"/>
    </xf>
    <xf numFmtId="0" fontId="0" fillId="7" borderId="0" xfId="0" quotePrefix="1" applyFill="1"/>
    <xf numFmtId="0" fontId="0" fillId="0" borderId="7" xfId="0" applyFont="1" applyFill="1" applyBorder="1" applyAlignment="1">
      <alignment vertical="center"/>
    </xf>
    <xf numFmtId="49" fontId="31" fillId="0" borderId="7" xfId="0" quotePrefix="1" applyNumberFormat="1" applyFont="1" applyFill="1" applyBorder="1" applyAlignment="1">
      <alignment horizontal="left" vertical="center"/>
    </xf>
    <xf numFmtId="49" fontId="0" fillId="0" borderId="7" xfId="1" applyNumberFormat="1" applyFont="1" applyFill="1" applyBorder="1" applyAlignment="1">
      <alignment horizontal="left" vertical="center"/>
    </xf>
    <xf numFmtId="0" fontId="2" fillId="0" borderId="5" xfId="0" applyFont="1" applyBorder="1" applyAlignment="1">
      <alignment vertical="center"/>
    </xf>
    <xf numFmtId="1" fontId="25" fillId="3" borderId="7" xfId="0" applyNumberFormat="1" applyFont="1" applyFill="1" applyBorder="1" applyAlignment="1">
      <alignment horizontal="center" vertical="center" wrapText="1"/>
    </xf>
    <xf numFmtId="0" fontId="26" fillId="3" borderId="7" xfId="0" applyFont="1" applyFill="1" applyBorder="1" applyAlignment="1">
      <alignment horizontal="center" vertical="center" wrapText="1"/>
    </xf>
    <xf numFmtId="0" fontId="26" fillId="3" borderId="7" xfId="0" applyFont="1" applyFill="1" applyBorder="1" applyAlignment="1">
      <alignment horizontal="left" vertical="top" wrapText="1"/>
    </xf>
    <xf numFmtId="49" fontId="31" fillId="0" borderId="2" xfId="0" quotePrefix="1" applyNumberFormat="1" applyFont="1" applyFill="1" applyBorder="1" applyAlignment="1">
      <alignment horizontal="left" vertical="center"/>
    </xf>
    <xf numFmtId="0" fontId="0" fillId="0" borderId="2" xfId="0" quotePrefix="1" applyFont="1" applyBorder="1"/>
    <xf numFmtId="1" fontId="12" fillId="3" borderId="2" xfId="0" applyNumberFormat="1" applyFont="1" applyFill="1" applyBorder="1" applyAlignment="1">
      <alignment horizontal="center" vertical="center" wrapText="1"/>
    </xf>
    <xf numFmtId="0" fontId="12" fillId="3" borderId="2" xfId="0" applyFont="1" applyFill="1" applyBorder="1" applyAlignment="1">
      <alignment horizontal="left" vertical="top" wrapText="1"/>
    </xf>
    <xf numFmtId="0" fontId="0" fillId="0" borderId="36" xfId="0" applyBorder="1"/>
    <xf numFmtId="0" fontId="0" fillId="0" borderId="36" xfId="0" quotePrefix="1" applyBorder="1"/>
    <xf numFmtId="14" fontId="0" fillId="0" borderId="36" xfId="0" applyNumberFormat="1" applyBorder="1"/>
    <xf numFmtId="2" fontId="0" fillId="0" borderId="0" xfId="0" applyNumberFormat="1"/>
    <xf numFmtId="0" fontId="0" fillId="0" borderId="8" xfId="0" applyFont="1" applyFill="1" applyBorder="1" applyAlignment="1">
      <alignment vertical="center"/>
    </xf>
    <xf numFmtId="49" fontId="9" fillId="0" borderId="2" xfId="0" quotePrefix="1" applyNumberFormat="1" applyFont="1" applyBorder="1" applyAlignment="1">
      <alignment horizontal="left" vertical="top"/>
    </xf>
    <xf numFmtId="49" fontId="30" fillId="0" borderId="2" xfId="1" applyNumberFormat="1" applyFont="1" applyBorder="1" applyAlignment="1">
      <alignment horizontal="left" vertical="center"/>
    </xf>
    <xf numFmtId="49" fontId="53" fillId="0" borderId="2" xfId="1" quotePrefix="1" applyNumberFormat="1" applyFont="1" applyBorder="1" applyAlignment="1">
      <alignment horizontal="left" vertical="center" wrapText="1"/>
    </xf>
    <xf numFmtId="49" fontId="9" fillId="0" borderId="0" xfId="0" applyNumberFormat="1" applyFont="1" applyAlignment="1">
      <alignment horizontal="left" vertical="top" wrapText="1"/>
    </xf>
    <xf numFmtId="0" fontId="26" fillId="0" borderId="0" xfId="0" applyFont="1" applyAlignment="1">
      <alignment horizontal="left" vertical="top" wrapText="1"/>
    </xf>
    <xf numFmtId="49" fontId="9" fillId="0" borderId="0" xfId="0" quotePrefix="1" applyNumberFormat="1" applyFont="1" applyAlignment="1">
      <alignment horizontal="left" vertical="top"/>
    </xf>
    <xf numFmtId="1" fontId="10" fillId="0" borderId="8" xfId="0" applyNumberFormat="1" applyFont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 wrapText="1"/>
    </xf>
    <xf numFmtId="0" fontId="9" fillId="0" borderId="17" xfId="0" applyFont="1" applyBorder="1" applyAlignment="1">
      <alignment horizontal="center" vertical="top" wrapText="1"/>
    </xf>
    <xf numFmtId="14" fontId="0" fillId="0" borderId="0" xfId="0" applyNumberFormat="1" applyAlignment="1"/>
    <xf numFmtId="0" fontId="0" fillId="0" borderId="22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top"/>
    </xf>
    <xf numFmtId="1" fontId="10" fillId="0" borderId="0" xfId="0" applyNumberFormat="1" applyFont="1" applyBorder="1" applyAlignment="1">
      <alignment horizontal="center" vertical="top" wrapText="1"/>
    </xf>
    <xf numFmtId="0" fontId="9" fillId="0" borderId="0" xfId="0" applyFont="1" applyBorder="1" applyAlignment="1">
      <alignment horizontal="center" vertical="top" wrapText="1"/>
    </xf>
    <xf numFmtId="0" fontId="0" fillId="0" borderId="0" xfId="0" applyFont="1" applyFill="1" applyBorder="1" applyAlignment="1">
      <alignment horizontal="center" vertical="center"/>
    </xf>
    <xf numFmtId="0" fontId="9" fillId="0" borderId="0" xfId="0" applyFont="1" applyBorder="1" applyAlignment="1">
      <alignment horizontal="left" vertical="top" wrapText="1"/>
    </xf>
    <xf numFmtId="49" fontId="30" fillId="0" borderId="0" xfId="1" quotePrefix="1" applyNumberFormat="1" applyFont="1" applyFill="1" applyAlignment="1">
      <alignment horizontal="left" vertical="center" wrapText="1"/>
    </xf>
    <xf numFmtId="49" fontId="9" fillId="0" borderId="2" xfId="0" applyNumberFormat="1" applyFont="1" applyBorder="1" applyAlignment="1">
      <alignment horizontal="left" vertical="top" wrapText="1"/>
    </xf>
    <xf numFmtId="14" fontId="0" fillId="0" borderId="2" xfId="0" applyNumberFormat="1" applyBorder="1" applyAlignment="1"/>
    <xf numFmtId="49" fontId="30" fillId="0" borderId="2" xfId="1" applyNumberFormat="1" applyFont="1" applyBorder="1" applyAlignment="1">
      <alignment horizontal="left" vertical="center" wrapText="1"/>
    </xf>
    <xf numFmtId="0" fontId="9" fillId="0" borderId="2" xfId="0" applyFont="1" applyBorder="1" applyAlignment="1">
      <alignment horizontal="left" vertical="top"/>
    </xf>
    <xf numFmtId="49" fontId="30" fillId="0" borderId="2" xfId="1" quotePrefix="1" applyNumberFormat="1" applyFont="1" applyFill="1" applyBorder="1" applyAlignment="1">
      <alignment horizontal="left" vertical="center" wrapText="1"/>
    </xf>
    <xf numFmtId="0" fontId="0" fillId="4" borderId="2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left"/>
    </xf>
    <xf numFmtId="0" fontId="3" fillId="4" borderId="2" xfId="0" applyFont="1" applyFill="1" applyBorder="1" applyAlignment="1">
      <alignment horizontal="center"/>
    </xf>
    <xf numFmtId="0" fontId="0" fillId="4" borderId="2" xfId="0" quotePrefix="1" applyFont="1" applyFill="1" applyBorder="1" applyAlignment="1">
      <alignment horizontal="left"/>
    </xf>
    <xf numFmtId="14" fontId="0" fillId="4" borderId="2" xfId="0" applyNumberFormat="1" applyFont="1" applyFill="1" applyBorder="1" applyAlignment="1">
      <alignment horizontal="center"/>
    </xf>
    <xf numFmtId="1" fontId="31" fillId="4" borderId="2" xfId="0" applyNumberFormat="1" applyFont="1" applyFill="1" applyBorder="1" applyAlignment="1">
      <alignment horizontal="center" vertical="top" wrapText="1"/>
    </xf>
    <xf numFmtId="0" fontId="31" fillId="4" borderId="2" xfId="2" applyFont="1" applyFill="1" applyBorder="1" applyAlignment="1">
      <alignment horizontal="center" vertical="top" wrapText="1"/>
    </xf>
    <xf numFmtId="0" fontId="31" fillId="4" borderId="2" xfId="2" applyFont="1" applyFill="1" applyBorder="1" applyAlignment="1">
      <alignment horizontal="left" vertical="top" wrapText="1"/>
    </xf>
    <xf numFmtId="0" fontId="0" fillId="4" borderId="2" xfId="0" applyFont="1" applyFill="1" applyBorder="1"/>
    <xf numFmtId="0" fontId="12" fillId="4" borderId="2" xfId="0" applyFont="1" applyFill="1" applyBorder="1" applyAlignment="1">
      <alignment horizontal="left" vertical="top" wrapText="1"/>
    </xf>
    <xf numFmtId="49" fontId="0" fillId="4" borderId="2" xfId="1" applyNumberFormat="1" applyFont="1" applyFill="1" applyBorder="1" applyAlignment="1">
      <alignment horizontal="left" vertical="center" wrapText="1"/>
    </xf>
    <xf numFmtId="0" fontId="31" fillId="4" borderId="2" xfId="0" applyFont="1" applyFill="1" applyBorder="1" applyAlignment="1">
      <alignment horizontal="left" vertical="top"/>
    </xf>
    <xf numFmtId="14" fontId="0" fillId="4" borderId="2" xfId="0" applyNumberFormat="1" applyFont="1" applyFill="1" applyBorder="1"/>
    <xf numFmtId="0" fontId="31" fillId="4" borderId="2" xfId="0" applyFont="1" applyFill="1" applyBorder="1" applyAlignment="1">
      <alignment horizontal="center" vertical="top" wrapText="1"/>
    </xf>
    <xf numFmtId="0" fontId="31" fillId="4" borderId="2" xfId="0" applyFont="1" applyFill="1" applyBorder="1" applyAlignment="1">
      <alignment horizontal="left" vertical="top" wrapText="1"/>
    </xf>
    <xf numFmtId="1" fontId="32" fillId="4" borderId="2" xfId="0" applyNumberFormat="1" applyFont="1" applyFill="1" applyBorder="1" applyAlignment="1">
      <alignment horizontal="center" vertical="top" wrapText="1"/>
    </xf>
    <xf numFmtId="0" fontId="2" fillId="4" borderId="2" xfId="0" applyFont="1" applyFill="1" applyBorder="1" applyAlignment="1">
      <alignment horizontal="left"/>
    </xf>
    <xf numFmtId="0" fontId="32" fillId="4" borderId="2" xfId="0" applyFont="1" applyFill="1" applyBorder="1" applyAlignment="1">
      <alignment horizontal="left" vertical="top" wrapText="1"/>
    </xf>
    <xf numFmtId="0" fontId="2" fillId="4" borderId="2" xfId="0" applyFont="1" applyFill="1" applyBorder="1" applyAlignment="1">
      <alignment horizontal="center"/>
    </xf>
    <xf numFmtId="49" fontId="2" fillId="4" borderId="2" xfId="1" applyNumberFormat="1" applyFont="1" applyFill="1" applyBorder="1" applyAlignment="1">
      <alignment horizontal="left" vertical="center" wrapText="1"/>
    </xf>
    <xf numFmtId="0" fontId="0" fillId="4" borderId="2" xfId="0" applyFill="1" applyBorder="1" applyAlignment="1">
      <alignment horizontal="center" vertical="center"/>
    </xf>
    <xf numFmtId="0" fontId="7" fillId="4" borderId="2" xfId="0" applyFont="1" applyFill="1" applyBorder="1"/>
    <xf numFmtId="1" fontId="31" fillId="4" borderId="2" xfId="0" applyNumberFormat="1" applyFont="1" applyFill="1" applyBorder="1" applyAlignment="1">
      <alignment horizontal="center" vertical="center" wrapText="1"/>
    </xf>
    <xf numFmtId="0" fontId="31" fillId="4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left" vertical="center"/>
    </xf>
    <xf numFmtId="0" fontId="31" fillId="4" borderId="2" xfId="0" applyFont="1" applyFill="1" applyBorder="1" applyAlignment="1">
      <alignment horizontal="left" vertical="center" wrapText="1"/>
    </xf>
    <xf numFmtId="0" fontId="1" fillId="4" borderId="2" xfId="0" applyFont="1" applyFill="1" applyBorder="1" applyAlignment="1">
      <alignment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2" xfId="0" quotePrefix="1" applyFont="1" applyFill="1" applyBorder="1" applyAlignment="1">
      <alignment vertical="center"/>
    </xf>
    <xf numFmtId="14" fontId="1" fillId="4" borderId="2" xfId="0" applyNumberFormat="1" applyFont="1" applyFill="1" applyBorder="1" applyAlignment="1">
      <alignment vertical="center"/>
    </xf>
    <xf numFmtId="0" fontId="31" fillId="4" borderId="2" xfId="0" applyFont="1" applyFill="1" applyBorder="1" applyAlignment="1">
      <alignment horizontal="left" vertical="center"/>
    </xf>
    <xf numFmtId="49" fontId="1" fillId="4" borderId="2" xfId="1" quotePrefix="1" applyNumberFormat="1" applyFont="1" applyFill="1" applyBorder="1" applyAlignment="1">
      <alignment horizontal="left" vertical="center" wrapText="1"/>
    </xf>
    <xf numFmtId="0" fontId="31" fillId="4" borderId="2" xfId="2" applyFont="1" applyFill="1" applyBorder="1" applyAlignment="1">
      <alignment horizontal="center" vertical="center" wrapText="1"/>
    </xf>
    <xf numFmtId="0" fontId="31" fillId="4" borderId="2" xfId="2" applyFont="1" applyFill="1" applyBorder="1" applyAlignment="1">
      <alignment horizontal="left" vertical="center" wrapText="1"/>
    </xf>
    <xf numFmtId="0" fontId="2" fillId="4" borderId="2" xfId="0" applyFont="1" applyFill="1" applyBorder="1" applyAlignment="1">
      <alignment vertical="center"/>
    </xf>
    <xf numFmtId="1" fontId="31" fillId="4" borderId="7" xfId="0" applyNumberFormat="1" applyFont="1" applyFill="1" applyBorder="1" applyAlignment="1">
      <alignment horizontal="center" vertical="top" wrapText="1"/>
    </xf>
    <xf numFmtId="0" fontId="31" fillId="4" borderId="7" xfId="0" applyFont="1" applyFill="1" applyBorder="1" applyAlignment="1">
      <alignment horizontal="center" vertical="center" wrapText="1"/>
    </xf>
    <xf numFmtId="0" fontId="0" fillId="4" borderId="7" xfId="0" applyFont="1" applyFill="1" applyBorder="1" applyAlignment="1">
      <alignment horizontal="left" vertical="center"/>
    </xf>
    <xf numFmtId="0" fontId="31" fillId="4" borderId="7" xfId="0" applyFont="1" applyFill="1" applyBorder="1" applyAlignment="1">
      <alignment horizontal="left" vertical="center" wrapText="1"/>
    </xf>
    <xf numFmtId="0" fontId="0" fillId="4" borderId="7" xfId="0" applyFont="1" applyFill="1" applyBorder="1" applyAlignment="1">
      <alignment horizontal="center" vertical="center"/>
    </xf>
    <xf numFmtId="0" fontId="2" fillId="2" borderId="0" xfId="0" applyFont="1" applyFill="1" applyBorder="1"/>
    <xf numFmtId="0" fontId="0" fillId="2" borderId="2" xfId="0" applyFill="1" applyBorder="1" applyAlignment="1">
      <alignment horizontal="center" vertical="center"/>
    </xf>
    <xf numFmtId="0" fontId="7" fillId="2" borderId="2" xfId="0" applyFont="1" applyFill="1" applyBorder="1"/>
    <xf numFmtId="0" fontId="0" fillId="2" borderId="2" xfId="0" quotePrefix="1" applyFill="1" applyBorder="1"/>
    <xf numFmtId="0" fontId="0" fillId="2" borderId="2" xfId="0" applyFill="1" applyBorder="1" applyAlignment="1">
      <alignment horizontal="center"/>
    </xf>
    <xf numFmtId="0" fontId="0" fillId="2" borderId="2" xfId="0" applyFill="1" applyBorder="1" applyAlignment="1">
      <alignment horizontal="left"/>
    </xf>
    <xf numFmtId="0" fontId="7" fillId="2" borderId="2" xfId="0" applyFont="1" applyFill="1" applyBorder="1" applyAlignment="1">
      <alignment horizontal="center"/>
    </xf>
    <xf numFmtId="0" fontId="0" fillId="2" borderId="2" xfId="0" quotePrefix="1" applyFill="1" applyBorder="1" applyAlignment="1">
      <alignment horizontal="center"/>
    </xf>
    <xf numFmtId="14" fontId="0" fillId="2" borderId="2" xfId="0" applyNumberFormat="1" applyFill="1" applyBorder="1" applyAlignment="1">
      <alignment horizontal="center"/>
    </xf>
    <xf numFmtId="49" fontId="1" fillId="2" borderId="2" xfId="1" applyNumberFormat="1" applyFont="1" applyFill="1" applyBorder="1" applyAlignment="1">
      <alignment horizontal="left" vertical="center" wrapText="1"/>
    </xf>
    <xf numFmtId="0" fontId="15" fillId="4" borderId="4" xfId="0" applyFont="1" applyFill="1" applyBorder="1" applyAlignment="1">
      <alignment horizontal="center" vertical="center" wrapText="1"/>
    </xf>
    <xf numFmtId="0" fontId="15" fillId="4" borderId="2" xfId="0" applyFont="1" applyFill="1" applyBorder="1" applyAlignment="1">
      <alignment horizontal="center" vertical="center" wrapText="1"/>
    </xf>
    <xf numFmtId="0" fontId="15" fillId="4" borderId="3" xfId="0" applyFont="1" applyFill="1" applyBorder="1" applyAlignment="1">
      <alignment horizontal="center" vertical="center" wrapText="1"/>
    </xf>
    <xf numFmtId="49" fontId="15" fillId="4" borderId="6" xfId="0" applyNumberFormat="1" applyFont="1" applyFill="1" applyBorder="1" applyAlignment="1">
      <alignment horizontal="center" vertical="center" wrapText="1"/>
    </xf>
    <xf numFmtId="0" fontId="13" fillId="4" borderId="0" xfId="0" applyFont="1" applyFill="1" applyAlignment="1">
      <alignment vertical="center" wrapText="1"/>
    </xf>
    <xf numFmtId="0" fontId="15" fillId="4" borderId="0" xfId="0" applyFont="1" applyFill="1" applyBorder="1" applyAlignment="1">
      <alignment horizontal="center"/>
    </xf>
    <xf numFmtId="0" fontId="14" fillId="4" borderId="0" xfId="0" applyFont="1" applyFill="1" applyAlignment="1">
      <alignment vertical="center"/>
    </xf>
    <xf numFmtId="0" fontId="15" fillId="4" borderId="23" xfId="0" applyFont="1" applyFill="1" applyBorder="1" applyAlignment="1">
      <alignment horizontal="center"/>
    </xf>
    <xf numFmtId="0" fontId="2" fillId="4" borderId="23" xfId="0" applyFont="1" applyFill="1" applyBorder="1"/>
    <xf numFmtId="0" fontId="15" fillId="4" borderId="23" xfId="0" applyFont="1" applyFill="1" applyBorder="1" applyAlignment="1">
      <alignment horizontal="center" vertical="center"/>
    </xf>
    <xf numFmtId="0" fontId="15" fillId="4" borderId="23" xfId="0" applyFont="1" applyFill="1" applyBorder="1" applyAlignment="1">
      <alignment horizontal="center" wrapText="1"/>
    </xf>
    <xf numFmtId="0" fontId="15" fillId="4" borderId="9" xfId="0" applyFont="1" applyFill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0" fontId="15" fillId="4" borderId="2" xfId="0" applyFont="1" applyFill="1" applyBorder="1" applyAlignment="1">
      <alignment horizontal="left"/>
    </xf>
    <xf numFmtId="0" fontId="15" fillId="4" borderId="2" xfId="0" applyFont="1" applyFill="1" applyBorder="1" applyAlignment="1">
      <alignment horizontal="center" wrapText="1"/>
    </xf>
    <xf numFmtId="49" fontId="2" fillId="4" borderId="2" xfId="0" applyNumberFormat="1" applyFont="1" applyFill="1" applyBorder="1" applyAlignment="1">
      <alignment horizontal="center" vertical="center"/>
    </xf>
    <xf numFmtId="49" fontId="54" fillId="4" borderId="0" xfId="0" applyNumberFormat="1" applyFont="1" applyFill="1" applyAlignment="1">
      <alignment wrapText="1"/>
    </xf>
    <xf numFmtId="0" fontId="55" fillId="4" borderId="0" xfId="0" applyFont="1" applyFill="1"/>
    <xf numFmtId="0" fontId="15" fillId="4" borderId="26" xfId="0" applyFont="1" applyFill="1" applyBorder="1" applyAlignment="1">
      <alignment horizontal="center"/>
    </xf>
    <xf numFmtId="0" fontId="15" fillId="4" borderId="3" xfId="0" applyFont="1" applyFill="1" applyBorder="1" applyAlignment="1">
      <alignment horizontal="center"/>
    </xf>
    <xf numFmtId="0" fontId="15" fillId="4" borderId="18" xfId="0" applyFont="1" applyFill="1" applyBorder="1" applyAlignment="1">
      <alignment horizontal="center"/>
    </xf>
    <xf numFmtId="49" fontId="14" fillId="4" borderId="0" xfId="0" applyNumberFormat="1" applyFont="1" applyFill="1" applyAlignment="1">
      <alignment vertical="center"/>
    </xf>
    <xf numFmtId="0" fontId="15" fillId="4" borderId="6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center"/>
    </xf>
    <xf numFmtId="0" fontId="15" fillId="4" borderId="24" xfId="0" applyFont="1" applyFill="1" applyBorder="1" applyAlignment="1">
      <alignment horizontal="center" vertical="center"/>
    </xf>
    <xf numFmtId="49" fontId="2" fillId="4" borderId="12" xfId="0" applyNumberFormat="1" applyFont="1" applyFill="1" applyBorder="1" applyAlignment="1">
      <alignment horizontal="left" vertical="center"/>
    </xf>
    <xf numFmtId="49" fontId="56" fillId="4" borderId="0" xfId="0" applyNumberFormat="1" applyFont="1" applyFill="1" applyAlignment="1">
      <alignment wrapText="1"/>
    </xf>
    <xf numFmtId="0" fontId="15" fillId="4" borderId="9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vertical="center"/>
    </xf>
    <xf numFmtId="0" fontId="0" fillId="3" borderId="2" xfId="0" applyFont="1" applyFill="1" applyBorder="1" applyAlignment="1">
      <alignment horizontal="center"/>
    </xf>
    <xf numFmtId="14" fontId="0" fillId="0" borderId="2" xfId="0" applyNumberFormat="1" applyFont="1" applyBorder="1" applyAlignment="1"/>
    <xf numFmtId="0" fontId="27" fillId="0" borderId="2" xfId="3" applyFont="1" applyBorder="1"/>
    <xf numFmtId="49" fontId="31" fillId="0" borderId="2" xfId="0" applyNumberFormat="1" applyFont="1" applyBorder="1" applyAlignment="1">
      <alignment horizontal="left" vertical="top" wrapText="1"/>
    </xf>
    <xf numFmtId="49" fontId="31" fillId="0" borderId="2" xfId="0" quotePrefix="1" applyNumberFormat="1" applyFont="1" applyBorder="1" applyAlignment="1">
      <alignment horizontal="left" vertical="top"/>
    </xf>
    <xf numFmtId="0" fontId="12" fillId="0" borderId="2" xfId="0" applyFont="1" applyBorder="1" applyAlignment="1">
      <alignment horizontal="left" vertical="top" wrapText="1"/>
    </xf>
    <xf numFmtId="49" fontId="0" fillId="0" borderId="2" xfId="1" quotePrefix="1" applyNumberFormat="1" applyFont="1" applyFill="1" applyBorder="1" applyAlignment="1">
      <alignment horizontal="left" vertical="center" wrapText="1"/>
    </xf>
    <xf numFmtId="0" fontId="31" fillId="3" borderId="2" xfId="0" applyFont="1" applyFill="1" applyBorder="1" applyAlignment="1">
      <alignment horizontal="left" vertical="top" wrapText="1"/>
    </xf>
    <xf numFmtId="0" fontId="0" fillId="0" borderId="5" xfId="0" applyFont="1" applyBorder="1"/>
    <xf numFmtId="0" fontId="31" fillId="0" borderId="2" xfId="0" applyFont="1" applyFill="1" applyBorder="1" applyAlignment="1">
      <alignment horizontal="left" vertical="top"/>
    </xf>
    <xf numFmtId="0" fontId="12" fillId="4" borderId="6" xfId="0" applyFont="1" applyFill="1" applyBorder="1" applyAlignment="1">
      <alignment horizontal="center"/>
    </xf>
    <xf numFmtId="0" fontId="9" fillId="0" borderId="2" xfId="0" applyFont="1" applyFill="1" applyBorder="1" applyAlignment="1">
      <alignment horizontal="left" vertical="top"/>
    </xf>
    <xf numFmtId="1" fontId="10" fillId="0" borderId="2" xfId="2" applyNumberFormat="1" applyFont="1" applyBorder="1" applyAlignment="1">
      <alignment horizontal="center" vertical="top" wrapText="1"/>
    </xf>
    <xf numFmtId="0" fontId="12" fillId="0" borderId="8" xfId="0" applyFont="1" applyFill="1" applyBorder="1" applyAlignment="1">
      <alignment horizontal="center" vertical="center"/>
    </xf>
    <xf numFmtId="0" fontId="7" fillId="0" borderId="0" xfId="0" quotePrefix="1" applyFont="1" applyAlignment="1">
      <alignment horizontal="left"/>
    </xf>
    <xf numFmtId="0" fontId="12" fillId="0" borderId="9" xfId="0" applyFont="1" applyBorder="1" applyAlignment="1">
      <alignment horizontal="center" wrapText="1"/>
    </xf>
    <xf numFmtId="0" fontId="12" fillId="0" borderId="3" xfId="0" applyFont="1" applyBorder="1" applyAlignment="1">
      <alignment horizontal="center" wrapText="1"/>
    </xf>
    <xf numFmtId="0" fontId="12" fillId="0" borderId="2" xfId="0" applyFont="1" applyBorder="1" applyAlignment="1">
      <alignment horizontal="center" wrapText="1"/>
    </xf>
    <xf numFmtId="49" fontId="12" fillId="0" borderId="6" xfId="0" applyNumberFormat="1" applyFont="1" applyBorder="1" applyAlignment="1">
      <alignment horizontal="center" wrapText="1"/>
    </xf>
    <xf numFmtId="0" fontId="12" fillId="0" borderId="8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 vertical="center" wrapText="1"/>
    </xf>
    <xf numFmtId="0" fontId="12" fillId="0" borderId="2" xfId="0" applyFont="1" applyBorder="1" applyAlignment="1">
      <alignment horizontal="left" vertical="top"/>
    </xf>
    <xf numFmtId="0" fontId="10" fillId="0" borderId="2" xfId="2" applyFont="1" applyBorder="1" applyAlignment="1">
      <alignment horizontal="center" vertical="top" wrapText="1"/>
    </xf>
    <xf numFmtId="0" fontId="57" fillId="0" borderId="2" xfId="0" applyFont="1" applyBorder="1"/>
    <xf numFmtId="0" fontId="10" fillId="0" borderId="2" xfId="2" applyFont="1" applyBorder="1" applyAlignment="1">
      <alignment horizontal="left" vertical="top" wrapText="1"/>
    </xf>
    <xf numFmtId="0" fontId="25" fillId="3" borderId="2" xfId="0" applyFont="1" applyFill="1" applyBorder="1"/>
    <xf numFmtId="0" fontId="25" fillId="0" borderId="2" xfId="0" applyFont="1" applyFill="1" applyBorder="1" applyAlignment="1">
      <alignment horizontal="left" vertical="top" wrapText="1"/>
    </xf>
    <xf numFmtId="0" fontId="57" fillId="0" borderId="2" xfId="0" applyFont="1" applyFill="1" applyBorder="1"/>
    <xf numFmtId="49" fontId="57" fillId="0" borderId="2" xfId="1" applyNumberFormat="1" applyFont="1" applyBorder="1" applyAlignment="1">
      <alignment horizontal="left" vertical="center" wrapText="1"/>
    </xf>
    <xf numFmtId="0" fontId="10" fillId="0" borderId="2" xfId="0" applyFont="1" applyBorder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58" fillId="0" borderId="2" xfId="0" applyFont="1" applyBorder="1"/>
    <xf numFmtId="0" fontId="26" fillId="0" borderId="7" xfId="0" applyFont="1" applyFill="1" applyBorder="1" applyAlignment="1">
      <alignment horizontal="left" vertical="top" wrapText="1"/>
    </xf>
    <xf numFmtId="0" fontId="9" fillId="0" borderId="7" xfId="0" applyFont="1" applyFill="1" applyBorder="1" applyAlignment="1">
      <alignment horizontal="left" vertical="top"/>
    </xf>
    <xf numFmtId="0" fontId="59" fillId="0" borderId="7" xfId="0" applyFont="1" applyFill="1" applyBorder="1" applyAlignment="1">
      <alignment horizontal="left" vertical="top" wrapText="1"/>
    </xf>
    <xf numFmtId="0" fontId="12" fillId="9" borderId="2" xfId="0" applyFont="1" applyFill="1" applyBorder="1"/>
    <xf numFmtId="0" fontId="26" fillId="9" borderId="2" xfId="0" applyFont="1" applyFill="1" applyBorder="1" applyAlignment="1">
      <alignment horizontal="left" vertical="top" wrapText="1"/>
    </xf>
    <xf numFmtId="0" fontId="0" fillId="9" borderId="2" xfId="0" quotePrefix="1" applyFill="1" applyBorder="1"/>
    <xf numFmtId="0" fontId="9" fillId="9" borderId="2" xfId="0" applyFont="1" applyFill="1" applyBorder="1" applyAlignment="1">
      <alignment horizontal="left" vertical="top"/>
    </xf>
    <xf numFmtId="0" fontId="12" fillId="4" borderId="19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vertical="center"/>
    </xf>
    <xf numFmtId="49" fontId="12" fillId="4" borderId="21" xfId="0" applyNumberFormat="1" applyFont="1" applyFill="1" applyBorder="1" applyAlignment="1">
      <alignment horizontal="center"/>
    </xf>
    <xf numFmtId="49" fontId="19" fillId="4" borderId="0" xfId="0" applyNumberFormat="1" applyFont="1" applyFill="1" applyAlignment="1">
      <alignment wrapText="1"/>
    </xf>
    <xf numFmtId="0" fontId="12" fillId="4" borderId="22" xfId="0" applyFont="1" applyFill="1" applyBorder="1" applyAlignment="1">
      <alignment horizontal="center" vertical="center" wrapText="1"/>
    </xf>
    <xf numFmtId="0" fontId="7" fillId="4" borderId="0" xfId="0" quotePrefix="1" applyFont="1" applyFill="1" applyAlignment="1">
      <alignment horizontal="left"/>
    </xf>
    <xf numFmtId="0" fontId="12" fillId="4" borderId="20" xfId="0" applyFont="1" applyFill="1" applyBorder="1" applyAlignment="1">
      <alignment horizontal="center" vertical="center" wrapText="1"/>
    </xf>
    <xf numFmtId="0" fontId="17" fillId="4" borderId="0" xfId="0" applyFont="1" applyFill="1" applyAlignment="1">
      <alignment wrapText="1"/>
    </xf>
    <xf numFmtId="0" fontId="12" fillId="4" borderId="2" xfId="0" applyFont="1" applyFill="1" applyBorder="1" applyAlignment="1">
      <alignment horizontal="center" wrapText="1"/>
    </xf>
    <xf numFmtId="0" fontId="16" fillId="4" borderId="0" xfId="0" applyFont="1" applyFill="1" applyAlignment="1"/>
    <xf numFmtId="0" fontId="12" fillId="4" borderId="8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 wrapText="1"/>
    </xf>
    <xf numFmtId="0" fontId="12" fillId="2" borderId="4" xfId="0" applyFont="1" applyFill="1" applyBorder="1" applyAlignment="1">
      <alignment horizontal="center"/>
    </xf>
    <xf numFmtId="0" fontId="12" fillId="2" borderId="3" xfId="0" applyFont="1" applyFill="1" applyBorder="1" applyAlignment="1">
      <alignment horizontal="center"/>
    </xf>
    <xf numFmtId="0" fontId="12" fillId="2" borderId="3" xfId="0" applyFont="1" applyFill="1" applyBorder="1"/>
    <xf numFmtId="0" fontId="12" fillId="2" borderId="5" xfId="0" applyFont="1" applyFill="1" applyBorder="1" applyAlignment="1">
      <alignment horizontal="center"/>
    </xf>
    <xf numFmtId="49" fontId="12" fillId="2" borderId="6" xfId="0" applyNumberFormat="1" applyFont="1" applyFill="1" applyBorder="1" applyAlignment="1">
      <alignment horizontal="center"/>
    </xf>
    <xf numFmtId="0" fontId="16" fillId="3" borderId="0" xfId="0" applyFont="1" applyFill="1" applyAlignment="1">
      <alignment horizontal="left" vertical="top"/>
    </xf>
    <xf numFmtId="0" fontId="10" fillId="0" borderId="0" xfId="0" applyFont="1" applyFill="1" applyBorder="1" applyAlignment="1">
      <alignment horizontal="left" vertical="top" wrapText="1"/>
    </xf>
    <xf numFmtId="0" fontId="12" fillId="0" borderId="8" xfId="0" applyFont="1" applyFill="1" applyBorder="1" applyAlignment="1">
      <alignment horizontal="center"/>
    </xf>
    <xf numFmtId="0" fontId="9" fillId="0" borderId="0" xfId="4" applyAlignment="1">
      <alignment horizontal="left" vertical="top" wrapText="1"/>
    </xf>
    <xf numFmtId="0" fontId="0" fillId="0" borderId="0" xfId="0" quotePrefix="1" applyAlignment="1">
      <alignment horizontal="left" vertical="top"/>
    </xf>
    <xf numFmtId="1" fontId="23" fillId="0" borderId="2" xfId="0" applyNumberFormat="1" applyFont="1" applyBorder="1" applyAlignment="1">
      <alignment horizontal="center" vertical="top" wrapText="1"/>
    </xf>
    <xf numFmtId="0" fontId="24" fillId="0" borderId="2" xfId="0" applyFont="1" applyBorder="1" applyAlignment="1">
      <alignment horizontal="center" vertical="top" wrapText="1"/>
    </xf>
    <xf numFmtId="0" fontId="2" fillId="0" borderId="2" xfId="0" applyFont="1" applyFill="1" applyBorder="1"/>
    <xf numFmtId="1" fontId="23" fillId="0" borderId="2" xfId="0" applyNumberFormat="1" applyFont="1" applyFill="1" applyBorder="1" applyAlignment="1">
      <alignment horizontal="center" vertical="top" wrapText="1"/>
    </xf>
    <xf numFmtId="0" fontId="24" fillId="0" borderId="2" xfId="0" applyFont="1" applyFill="1" applyBorder="1" applyAlignment="1">
      <alignment horizontal="center" vertical="top" wrapText="1"/>
    </xf>
    <xf numFmtId="1" fontId="23" fillId="0" borderId="0" xfId="0" applyNumberFormat="1" applyFont="1" applyFill="1" applyBorder="1" applyAlignment="1">
      <alignment horizontal="center" vertical="top" wrapText="1"/>
    </xf>
    <xf numFmtId="0" fontId="23" fillId="0" borderId="0" xfId="0" applyFont="1" applyFill="1" applyBorder="1" applyAlignment="1">
      <alignment horizontal="center" vertical="top" wrapText="1"/>
    </xf>
    <xf numFmtId="0" fontId="58" fillId="0" borderId="0" xfId="0" applyFont="1" applyFill="1" applyBorder="1"/>
    <xf numFmtId="0" fontId="23" fillId="0" borderId="2" xfId="0" applyFont="1" applyBorder="1" applyAlignment="1">
      <alignment horizontal="center" vertical="top" wrapText="1"/>
    </xf>
    <xf numFmtId="0" fontId="12" fillId="41" borderId="10" xfId="0" applyFont="1" applyFill="1" applyBorder="1" applyAlignment="1">
      <alignment horizontal="center" vertical="center"/>
    </xf>
    <xf numFmtId="0" fontId="12" fillId="41" borderId="11" xfId="0" applyFont="1" applyFill="1" applyBorder="1" applyAlignment="1">
      <alignment horizontal="center" vertical="center"/>
    </xf>
    <xf numFmtId="0" fontId="12" fillId="41" borderId="11" xfId="0" applyFont="1" applyFill="1" applyBorder="1" applyAlignment="1">
      <alignment horizontal="center" vertical="center" wrapText="1"/>
    </xf>
    <xf numFmtId="49" fontId="0" fillId="41" borderId="12" xfId="0" applyNumberFormat="1" applyFill="1" applyBorder="1" applyAlignment="1">
      <alignment horizontal="center" vertical="center"/>
    </xf>
    <xf numFmtId="0" fontId="12" fillId="41" borderId="8" xfId="0" applyFont="1" applyFill="1" applyBorder="1" applyAlignment="1">
      <alignment horizontal="center" vertical="center" wrapText="1"/>
    </xf>
    <xf numFmtId="0" fontId="6" fillId="41" borderId="0" xfId="0" applyFont="1" applyFill="1" applyAlignment="1">
      <alignment vertical="center"/>
    </xf>
    <xf numFmtId="0" fontId="12" fillId="41" borderId="0" xfId="0" applyFont="1" applyFill="1" applyBorder="1" applyAlignment="1">
      <alignment horizontal="center" vertical="center" wrapText="1"/>
    </xf>
    <xf numFmtId="49" fontId="19" fillId="41" borderId="0" xfId="0" applyNumberFormat="1" applyFont="1" applyFill="1" applyAlignment="1">
      <alignment wrapText="1"/>
    </xf>
    <xf numFmtId="0" fontId="20" fillId="41" borderId="0" xfId="0" applyFont="1" applyFill="1"/>
    <xf numFmtId="14" fontId="0" fillId="41" borderId="0" xfId="0" applyNumberFormat="1" applyFill="1"/>
    <xf numFmtId="0" fontId="0" fillId="41" borderId="0" xfId="0" applyFill="1"/>
    <xf numFmtId="0" fontId="2" fillId="41" borderId="0" xfId="0" applyFont="1" applyFill="1"/>
    <xf numFmtId="0" fontId="9" fillId="2" borderId="2" xfId="0" applyFont="1" applyFill="1" applyBorder="1" applyAlignment="1">
      <alignment horizontal="left" vertical="top" wrapText="1"/>
    </xf>
    <xf numFmtId="49" fontId="30" fillId="2" borderId="2" xfId="1" applyNumberFormat="1" applyFont="1" applyFill="1" applyBorder="1" applyAlignment="1">
      <alignment horizontal="left" vertical="center" wrapText="1"/>
    </xf>
    <xf numFmtId="0" fontId="9" fillId="2" borderId="2" xfId="0" applyFont="1" applyFill="1" applyBorder="1" applyAlignment="1">
      <alignment horizontal="left" vertical="top"/>
    </xf>
    <xf numFmtId="1" fontId="10" fillId="2" borderId="2" xfId="0" applyNumberFormat="1" applyFont="1" applyFill="1" applyBorder="1" applyAlignment="1">
      <alignment horizontal="center" vertical="top" wrapText="1"/>
    </xf>
    <xf numFmtId="0" fontId="9" fillId="2" borderId="2" xfId="0" applyFont="1" applyFill="1" applyBorder="1" applyAlignment="1">
      <alignment horizontal="center" vertical="top" wrapText="1"/>
    </xf>
    <xf numFmtId="0" fontId="0" fillId="0" borderId="2" xfId="0" quotePrefix="1" applyFill="1" applyBorder="1" applyAlignment="1">
      <alignment horizontal="left" vertical="top"/>
    </xf>
    <xf numFmtId="49" fontId="30" fillId="0" borderId="2" xfId="1" applyNumberFormat="1" applyFont="1" applyFill="1" applyBorder="1" applyAlignment="1">
      <alignment horizontal="left" vertical="center"/>
    </xf>
    <xf numFmtId="0" fontId="0" fillId="2" borderId="2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vertical="center"/>
    </xf>
    <xf numFmtId="49" fontId="9" fillId="2" borderId="2" xfId="0" quotePrefix="1" applyNumberFormat="1" applyFont="1" applyFill="1" applyBorder="1" applyAlignment="1">
      <alignment horizontal="left" vertical="top"/>
    </xf>
    <xf numFmtId="49" fontId="30" fillId="2" borderId="2" xfId="1" applyNumberFormat="1" applyFont="1" applyFill="1" applyBorder="1" applyAlignment="1">
      <alignment horizontal="left" vertical="center"/>
    </xf>
    <xf numFmtId="1" fontId="10" fillId="2" borderId="7" xfId="0" applyNumberFormat="1" applyFont="1" applyFill="1" applyBorder="1" applyAlignment="1">
      <alignment horizontal="center" vertical="top" wrapText="1"/>
    </xf>
    <xf numFmtId="0" fontId="9" fillId="2" borderId="7" xfId="0" applyFont="1" applyFill="1" applyBorder="1" applyAlignment="1">
      <alignment horizontal="center" vertical="top" wrapText="1"/>
    </xf>
    <xf numFmtId="0" fontId="9" fillId="2" borderId="7" xfId="0" applyFont="1" applyFill="1" applyBorder="1" applyAlignment="1">
      <alignment horizontal="left" vertical="top" wrapText="1"/>
    </xf>
    <xf numFmtId="0" fontId="0" fillId="2" borderId="7" xfId="0" applyFont="1" applyFill="1" applyBorder="1" applyAlignment="1">
      <alignment vertical="center"/>
    </xf>
    <xf numFmtId="1" fontId="31" fillId="2" borderId="2" xfId="0" applyNumberFormat="1" applyFont="1" applyFill="1" applyBorder="1" applyAlignment="1">
      <alignment horizontal="center" vertical="top" wrapText="1"/>
    </xf>
    <xf numFmtId="0" fontId="31" fillId="2" borderId="2" xfId="0" applyFont="1" applyFill="1" applyBorder="1" applyAlignment="1">
      <alignment horizontal="center" vertical="top" wrapText="1"/>
    </xf>
    <xf numFmtId="0" fontId="31" fillId="2" borderId="2" xfId="0" applyFont="1" applyFill="1" applyBorder="1" applyAlignment="1">
      <alignment horizontal="left" vertical="top" wrapText="1"/>
    </xf>
    <xf numFmtId="0" fontId="0" fillId="2" borderId="7" xfId="0" applyFill="1" applyBorder="1" applyAlignment="1">
      <alignment horizontal="center"/>
    </xf>
    <xf numFmtId="0" fontId="2" fillId="2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32" fillId="3" borderId="2" xfId="0" applyFont="1" applyFill="1" applyBorder="1" applyAlignment="1">
      <alignment horizontal="center" vertical="center" wrapText="1"/>
    </xf>
    <xf numFmtId="0" fontId="32" fillId="3" borderId="2" xfId="0" applyFont="1" applyFill="1" applyBorder="1" applyAlignment="1">
      <alignment horizontal="left" vertical="center" wrapText="1"/>
    </xf>
    <xf numFmtId="0" fontId="2" fillId="3" borderId="2" xfId="0" applyFont="1" applyFill="1" applyBorder="1" applyAlignment="1">
      <alignment vertical="center"/>
    </xf>
    <xf numFmtId="0" fontId="2" fillId="3" borderId="36" xfId="0" applyFont="1" applyFill="1" applyBorder="1"/>
    <xf numFmtId="0" fontId="2" fillId="3" borderId="2" xfId="0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 vertical="center"/>
    </xf>
    <xf numFmtId="0" fontId="32" fillId="3" borderId="7" xfId="0" applyFont="1" applyFill="1" applyBorder="1" applyAlignment="1">
      <alignment horizontal="center" vertical="center" wrapText="1"/>
    </xf>
    <xf numFmtId="0" fontId="32" fillId="3" borderId="7" xfId="0" applyFont="1" applyFill="1" applyBorder="1" applyAlignment="1">
      <alignment horizontal="left" vertical="center" wrapText="1"/>
    </xf>
    <xf numFmtId="0" fontId="2" fillId="3" borderId="7" xfId="0" applyFont="1" applyFill="1" applyBorder="1" applyAlignment="1">
      <alignment vertical="center"/>
    </xf>
    <xf numFmtId="14" fontId="0" fillId="2" borderId="2" xfId="0" applyNumberFormat="1" applyFont="1" applyFill="1" applyBorder="1"/>
    <xf numFmtId="0" fontId="0" fillId="2" borderId="2" xfId="0" quotePrefix="1" applyFont="1" applyFill="1" applyBorder="1"/>
    <xf numFmtId="49" fontId="0" fillId="2" borderId="2" xfId="1" applyNumberFormat="1" applyFont="1" applyFill="1" applyBorder="1" applyAlignment="1">
      <alignment horizontal="left" vertical="center"/>
    </xf>
    <xf numFmtId="0" fontId="0" fillId="2" borderId="2" xfId="0" quotePrefix="1" applyFont="1" applyFill="1" applyBorder="1" applyAlignment="1">
      <alignment vertical="center"/>
    </xf>
    <xf numFmtId="14" fontId="0" fillId="2" borderId="2" xfId="0" applyNumberFormat="1" applyFont="1" applyFill="1" applyBorder="1" applyAlignment="1">
      <alignment vertical="center"/>
    </xf>
    <xf numFmtId="0" fontId="0" fillId="2" borderId="5" xfId="0" applyFont="1" applyFill="1" applyBorder="1"/>
    <xf numFmtId="0" fontId="2" fillId="9" borderId="2" xfId="0" applyFont="1" applyFill="1" applyBorder="1"/>
    <xf numFmtId="49" fontId="30" fillId="0" borderId="2" xfId="62" applyNumberFormat="1" applyFont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49" fontId="0" fillId="0" borderId="2" xfId="62" quotePrefix="1" applyNumberFormat="1" applyFont="1" applyBorder="1" applyAlignment="1">
      <alignment horizontal="left" vertical="center" wrapText="1"/>
    </xf>
    <xf numFmtId="14" fontId="0" fillId="0" borderId="2" xfId="0" applyNumberFormat="1" applyBorder="1" applyAlignment="1">
      <alignment vertical="center"/>
    </xf>
    <xf numFmtId="0" fontId="0" fillId="0" borderId="2" xfId="0" quotePrefix="1" applyBorder="1" applyAlignment="1">
      <alignment vertical="center"/>
    </xf>
    <xf numFmtId="49" fontId="0" fillId="0" borderId="2" xfId="62" applyNumberFormat="1" applyFont="1" applyBorder="1" applyAlignment="1">
      <alignment horizontal="left" vertical="center"/>
    </xf>
    <xf numFmtId="0" fontId="0" fillId="0" borderId="7" xfId="0" applyBorder="1" applyAlignment="1">
      <alignment horizontal="center" vertical="center"/>
    </xf>
    <xf numFmtId="0" fontId="31" fillId="0" borderId="7" xfId="0" applyFont="1" applyBorder="1" applyAlignment="1">
      <alignment horizontal="center" vertical="center" wrapText="1"/>
    </xf>
    <xf numFmtId="0" fontId="31" fillId="0" borderId="7" xfId="0" applyFont="1" applyBorder="1" applyAlignment="1">
      <alignment horizontal="left" vertical="center" wrapText="1"/>
    </xf>
    <xf numFmtId="0" fontId="0" fillId="0" borderId="7" xfId="0" applyBorder="1" applyAlignment="1">
      <alignment vertical="center"/>
    </xf>
    <xf numFmtId="49" fontId="31" fillId="0" borderId="7" xfId="0" quotePrefix="1" applyNumberFormat="1" applyFont="1" applyBorder="1" applyAlignment="1">
      <alignment horizontal="left" vertical="center"/>
    </xf>
    <xf numFmtId="49" fontId="0" fillId="0" borderId="7" xfId="62" applyNumberFormat="1" applyFont="1" applyBorder="1" applyAlignment="1">
      <alignment horizontal="left" vertical="center"/>
    </xf>
    <xf numFmtId="0" fontId="32" fillId="2" borderId="2" xfId="0" applyFont="1" applyFill="1" applyBorder="1" applyAlignment="1">
      <alignment horizontal="center" vertical="center" wrapText="1"/>
    </xf>
    <xf numFmtId="0" fontId="32" fillId="2" borderId="2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left" vertical="center"/>
    </xf>
    <xf numFmtId="49" fontId="24" fillId="2" borderId="2" xfId="0" quotePrefix="1" applyNumberFormat="1" applyFont="1" applyFill="1" applyBorder="1" applyAlignment="1">
      <alignment horizontal="left" vertical="top"/>
    </xf>
    <xf numFmtId="49" fontId="60" fillId="2" borderId="2" xfId="62" applyNumberFormat="1" applyFont="1" applyFill="1" applyBorder="1" applyAlignment="1">
      <alignment horizontal="left" vertical="center"/>
    </xf>
    <xf numFmtId="1" fontId="32" fillId="2" borderId="2" xfId="0" applyNumberFormat="1" applyFont="1" applyFill="1" applyBorder="1" applyAlignment="1">
      <alignment horizontal="center" vertical="top" wrapText="1"/>
    </xf>
    <xf numFmtId="0" fontId="32" fillId="2" borderId="2" xfId="2" applyFont="1" applyFill="1" applyBorder="1" applyAlignment="1">
      <alignment horizontal="center" vertical="top" wrapText="1"/>
    </xf>
    <xf numFmtId="0" fontId="2" fillId="2" borderId="2" xfId="0" applyFont="1" applyFill="1" applyBorder="1" applyAlignment="1">
      <alignment horizontal="center"/>
    </xf>
    <xf numFmtId="0" fontId="32" fillId="2" borderId="2" xfId="2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/>
    </xf>
    <xf numFmtId="49" fontId="61" fillId="2" borderId="2" xfId="62" quotePrefix="1" applyNumberFormat="1" applyFont="1" applyFill="1" applyBorder="1" applyAlignment="1">
      <alignment horizontal="left" vertical="center" wrapText="1"/>
    </xf>
    <xf numFmtId="49" fontId="32" fillId="2" borderId="2" xfId="0" quotePrefix="1" applyNumberFormat="1" applyFont="1" applyFill="1" applyBorder="1" applyAlignment="1">
      <alignment horizontal="left" vertical="center"/>
    </xf>
    <xf numFmtId="49" fontId="2" fillId="2" borderId="2" xfId="62" applyNumberFormat="1" applyFont="1" applyFill="1" applyBorder="1" applyAlignment="1">
      <alignment horizontal="left" vertical="center"/>
    </xf>
    <xf numFmtId="49" fontId="30" fillId="2" borderId="2" xfId="62" applyNumberFormat="1" applyFont="1" applyFill="1" applyBorder="1" applyAlignment="1">
      <alignment horizontal="left" vertical="center"/>
    </xf>
    <xf numFmtId="1" fontId="31" fillId="3" borderId="2" xfId="0" applyNumberFormat="1" applyFont="1" applyFill="1" applyBorder="1" applyAlignment="1">
      <alignment horizontal="center" vertical="top" wrapText="1"/>
    </xf>
    <xf numFmtId="0" fontId="31" fillId="3" borderId="2" xfId="2" applyFont="1" applyFill="1" applyBorder="1" applyAlignment="1">
      <alignment horizontal="center" vertical="top" wrapText="1"/>
    </xf>
    <xf numFmtId="0" fontId="0" fillId="3" borderId="2" xfId="0" applyFill="1" applyBorder="1" applyAlignment="1">
      <alignment horizontal="left"/>
    </xf>
    <xf numFmtId="0" fontId="31" fillId="3" borderId="2" xfId="2" applyFont="1" applyFill="1" applyBorder="1" applyAlignment="1">
      <alignment horizontal="left" vertical="top" wrapText="1"/>
    </xf>
    <xf numFmtId="49" fontId="0" fillId="3" borderId="2" xfId="62" applyNumberFormat="1" applyFont="1" applyFill="1" applyBorder="1" applyAlignment="1">
      <alignment horizontal="left" vertical="center" wrapText="1"/>
    </xf>
    <xf numFmtId="0" fontId="31" fillId="3" borderId="2" xfId="0" applyFont="1" applyFill="1" applyBorder="1" applyAlignment="1">
      <alignment horizontal="left" vertical="top"/>
    </xf>
    <xf numFmtId="0" fontId="0" fillId="3" borderId="0" xfId="0" applyFill="1" applyAlignment="1">
      <alignment horizontal="center"/>
    </xf>
    <xf numFmtId="0" fontId="2" fillId="3" borderId="5" xfId="0" applyFont="1" applyFill="1" applyBorder="1"/>
    <xf numFmtId="0" fontId="0" fillId="2" borderId="2" xfId="0" quotePrefix="1" applyFill="1" applyBorder="1" applyAlignment="1">
      <alignment vertical="center"/>
    </xf>
    <xf numFmtId="14" fontId="0" fillId="2" borderId="2" xfId="0" applyNumberFormat="1" applyFill="1" applyBorder="1" applyAlignment="1">
      <alignment vertical="center"/>
    </xf>
    <xf numFmtId="1" fontId="10" fillId="0" borderId="2" xfId="0" applyNumberFormat="1" applyFont="1" applyBorder="1" applyAlignment="1">
      <alignment horizontal="center" vertical="center" wrapText="1"/>
    </xf>
    <xf numFmtId="1" fontId="10" fillId="0" borderId="2" xfId="0" applyNumberFormat="1" applyFont="1" applyFill="1" applyBorder="1" applyAlignment="1">
      <alignment horizontal="center" vertical="center" wrapText="1"/>
    </xf>
    <xf numFmtId="0" fontId="24" fillId="0" borderId="2" xfId="0" applyFont="1" applyBorder="1" applyAlignment="1">
      <alignment horizontal="left" vertical="top" wrapText="1"/>
    </xf>
    <xf numFmtId="0" fontId="15" fillId="3" borderId="2" xfId="0" applyFont="1" applyFill="1" applyBorder="1"/>
    <xf numFmtId="0" fontId="59" fillId="0" borderId="2" xfId="0" applyFont="1" applyFill="1" applyBorder="1" applyAlignment="1">
      <alignment horizontal="left" vertical="top" wrapText="1"/>
    </xf>
    <xf numFmtId="49" fontId="60" fillId="0" borderId="2" xfId="1" applyNumberFormat="1" applyFont="1" applyBorder="1" applyAlignment="1">
      <alignment horizontal="left" vertical="center" wrapText="1"/>
    </xf>
    <xf numFmtId="0" fontId="24" fillId="0" borderId="2" xfId="0" applyFont="1" applyBorder="1" applyAlignment="1">
      <alignment horizontal="left" vertical="top"/>
    </xf>
    <xf numFmtId="0" fontId="12" fillId="0" borderId="2" xfId="0" applyFont="1" applyFill="1" applyBorder="1"/>
    <xf numFmtId="0" fontId="15" fillId="2" borderId="2" xfId="0" applyFont="1" applyFill="1" applyBorder="1"/>
    <xf numFmtId="0" fontId="59" fillId="2" borderId="2" xfId="0" applyFont="1" applyFill="1" applyBorder="1" applyAlignment="1">
      <alignment horizontal="left" vertical="top" wrapText="1"/>
    </xf>
    <xf numFmtId="49" fontId="60" fillId="2" borderId="2" xfId="1" applyNumberFormat="1" applyFont="1" applyFill="1" applyBorder="1" applyAlignment="1">
      <alignment horizontal="left" vertical="center" wrapText="1"/>
    </xf>
    <xf numFmtId="0" fontId="24" fillId="2" borderId="2" xfId="0" applyFont="1" applyFill="1" applyBorder="1" applyAlignment="1">
      <alignment horizontal="left" vertical="top"/>
    </xf>
    <xf numFmtId="2" fontId="0" fillId="2" borderId="0" xfId="0" applyNumberFormat="1" applyFill="1"/>
    <xf numFmtId="0" fontId="58" fillId="2" borderId="2" xfId="0" applyFont="1" applyFill="1" applyBorder="1"/>
    <xf numFmtId="0" fontId="23" fillId="2" borderId="2" xfId="0" applyFont="1" applyFill="1" applyBorder="1" applyAlignment="1">
      <alignment horizontal="left" vertical="top" wrapText="1"/>
    </xf>
    <xf numFmtId="0" fontId="62" fillId="2" borderId="2" xfId="0" applyFont="1" applyFill="1" applyBorder="1"/>
    <xf numFmtId="0" fontId="58" fillId="2" borderId="2" xfId="0" applyFont="1" applyFill="1" applyBorder="1" applyAlignment="1">
      <alignment vertical="center"/>
    </xf>
    <xf numFmtId="0" fontId="58" fillId="2" borderId="2" xfId="0" quotePrefix="1" applyFont="1" applyFill="1" applyBorder="1" applyAlignment="1">
      <alignment vertical="center"/>
    </xf>
    <xf numFmtId="49" fontId="2" fillId="2" borderId="2" xfId="1" applyNumberFormat="1" applyFont="1" applyFill="1" applyBorder="1" applyAlignment="1">
      <alignment horizontal="left" vertical="center"/>
    </xf>
    <xf numFmtId="14" fontId="2" fillId="2" borderId="2" xfId="0" applyNumberFormat="1" applyFont="1" applyFill="1" applyBorder="1" applyAlignment="1">
      <alignment vertical="center"/>
    </xf>
    <xf numFmtId="0" fontId="57" fillId="3" borderId="23" xfId="0" applyFont="1" applyFill="1" applyBorder="1" applyAlignment="1">
      <alignment horizontal="left" vertical="center"/>
    </xf>
    <xf numFmtId="49" fontId="57" fillId="3" borderId="23" xfId="0" applyNumberFormat="1" applyFont="1" applyFill="1" applyBorder="1" applyAlignment="1">
      <alignment horizontal="left" vertical="center"/>
    </xf>
    <xf numFmtId="0" fontId="57" fillId="3" borderId="20" xfId="0" applyFont="1" applyFill="1" applyBorder="1" applyAlignment="1">
      <alignment horizontal="left" vertical="center"/>
    </xf>
    <xf numFmtId="0" fontId="12" fillId="0" borderId="7" xfId="0" applyFont="1" applyFill="1" applyBorder="1" applyAlignment="1">
      <alignment horizontal="center" vertical="center" wrapText="1"/>
    </xf>
    <xf numFmtId="0" fontId="2" fillId="2" borderId="2" xfId="0" quotePrefix="1" applyFont="1" applyFill="1" applyBorder="1" applyAlignment="1">
      <alignment horizontal="left" vertical="top"/>
    </xf>
    <xf numFmtId="49" fontId="60" fillId="2" borderId="2" xfId="1" applyNumberFormat="1" applyFont="1" applyFill="1" applyBorder="1" applyAlignment="1">
      <alignment horizontal="left" vertical="center"/>
    </xf>
    <xf numFmtId="49" fontId="24" fillId="2" borderId="2" xfId="0" applyNumberFormat="1" applyFont="1" applyFill="1" applyBorder="1" applyAlignment="1">
      <alignment horizontal="left" vertical="top" wrapText="1"/>
    </xf>
    <xf numFmtId="0" fontId="12" fillId="0" borderId="7" xfId="0" applyFont="1" applyFill="1" applyBorder="1"/>
    <xf numFmtId="0" fontId="63" fillId="3" borderId="2" xfId="0" applyFont="1" applyFill="1" applyBorder="1" applyAlignment="1">
      <alignment vertical="center"/>
    </xf>
    <xf numFmtId="0" fontId="63" fillId="3" borderId="2" xfId="0" applyFont="1" applyFill="1" applyBorder="1"/>
    <xf numFmtId="0" fontId="57" fillId="3" borderId="2" xfId="0" applyFont="1" applyFill="1" applyBorder="1" applyAlignment="1">
      <alignment horizontal="left" vertical="center"/>
    </xf>
    <xf numFmtId="49" fontId="57" fillId="3" borderId="2" xfId="0" applyNumberFormat="1" applyFont="1" applyFill="1" applyBorder="1" applyAlignment="1">
      <alignment horizontal="left" vertical="center"/>
    </xf>
    <xf numFmtId="14" fontId="63" fillId="3" borderId="2" xfId="0" applyNumberFormat="1" applyFont="1" applyFill="1" applyBorder="1"/>
    <xf numFmtId="0" fontId="63" fillId="3" borderId="2" xfId="0" quotePrefix="1" applyFont="1" applyFill="1" applyBorder="1" applyAlignment="1">
      <alignment vertical="center"/>
    </xf>
    <xf numFmtId="0" fontId="63" fillId="3" borderId="2" xfId="0" quotePrefix="1" applyFont="1" applyFill="1" applyBorder="1"/>
    <xf numFmtId="0" fontId="9" fillId="0" borderId="0" xfId="0" applyFont="1" applyFill="1" applyBorder="1" applyAlignment="1">
      <alignment horizontal="left" vertical="top"/>
    </xf>
    <xf numFmtId="0" fontId="58" fillId="3" borderId="0" xfId="0" applyFont="1" applyFill="1" applyBorder="1" applyAlignment="1">
      <alignment horizontal="left" vertical="center"/>
    </xf>
    <xf numFmtId="0" fontId="57" fillId="3" borderId="37" xfId="0" applyFont="1" applyFill="1" applyBorder="1" applyAlignment="1">
      <alignment horizontal="left" vertical="center"/>
    </xf>
    <xf numFmtId="0" fontId="63" fillId="3" borderId="0" xfId="0" applyFont="1" applyFill="1" applyAlignment="1">
      <alignment vertical="center"/>
    </xf>
    <xf numFmtId="14" fontId="63" fillId="3" borderId="0" xfId="0" applyNumberFormat="1" applyFont="1" applyFill="1"/>
    <xf numFmtId="0" fontId="63" fillId="3" borderId="0" xfId="0" applyFont="1" applyFill="1"/>
    <xf numFmtId="0" fontId="64" fillId="3" borderId="23" xfId="0" applyFont="1" applyFill="1" applyBorder="1" applyAlignment="1">
      <alignment horizontal="left" vertical="center"/>
    </xf>
    <xf numFmtId="49" fontId="10" fillId="3" borderId="23" xfId="0" applyNumberFormat="1" applyFont="1" applyFill="1" applyBorder="1" applyAlignment="1">
      <alignment horizontal="left" vertical="center"/>
    </xf>
    <xf numFmtId="0" fontId="25" fillId="3" borderId="0" xfId="0" applyFont="1" applyFill="1" applyBorder="1"/>
    <xf numFmtId="0" fontId="12" fillId="3" borderId="0" xfId="0" applyFont="1" applyFill="1" applyBorder="1"/>
    <xf numFmtId="1" fontId="12" fillId="3" borderId="0" xfId="0" applyNumberFormat="1" applyFont="1" applyFill="1" applyBorder="1" applyAlignment="1">
      <alignment horizontal="center" vertical="center" wrapText="1"/>
    </xf>
    <xf numFmtId="0" fontId="12" fillId="3" borderId="0" xfId="0" applyFont="1" applyFill="1" applyBorder="1" applyAlignment="1">
      <alignment horizontal="center" vertical="center" wrapText="1"/>
    </xf>
    <xf numFmtId="0" fontId="12" fillId="3" borderId="0" xfId="0" applyFont="1" applyFill="1" applyBorder="1" applyAlignment="1">
      <alignment horizontal="center" vertical="center"/>
    </xf>
    <xf numFmtId="0" fontId="12" fillId="3" borderId="0" xfId="0" applyFont="1" applyFill="1" applyBorder="1" applyAlignment="1">
      <alignment horizontal="left" vertical="top" wrapText="1"/>
    </xf>
    <xf numFmtId="0" fontId="0" fillId="3" borderId="0" xfId="0" applyFont="1" applyFill="1" applyBorder="1" applyAlignment="1">
      <alignment horizontal="center"/>
    </xf>
    <xf numFmtId="0" fontId="31" fillId="3" borderId="0" xfId="0" applyFont="1" applyFill="1" applyBorder="1" applyAlignment="1">
      <alignment horizontal="left" vertical="top" wrapText="1"/>
    </xf>
    <xf numFmtId="0" fontId="0" fillId="3" borderId="0" xfId="0" applyFont="1" applyFill="1" applyBorder="1"/>
    <xf numFmtId="0" fontId="12" fillId="3" borderId="0" xfId="0" quotePrefix="1" applyFont="1" applyFill="1" applyBorder="1" applyAlignment="1">
      <alignment horizontal="center" vertical="center"/>
    </xf>
    <xf numFmtId="0" fontId="12" fillId="3" borderId="0" xfId="0" applyFont="1" applyFill="1" applyBorder="1" applyAlignment="1">
      <alignment horizontal="left" vertical="center"/>
    </xf>
    <xf numFmtId="14" fontId="0" fillId="3" borderId="0" xfId="0" applyNumberFormat="1" applyFill="1" applyBorder="1" applyAlignment="1">
      <alignment horizontal="center" vertical="center"/>
    </xf>
    <xf numFmtId="0" fontId="9" fillId="3" borderId="0" xfId="0" applyFont="1" applyFill="1" applyBorder="1" applyAlignment="1">
      <alignment horizontal="left" vertical="top"/>
    </xf>
    <xf numFmtId="0" fontId="0" fillId="3" borderId="0" xfId="0" quotePrefix="1" applyFill="1" applyBorder="1"/>
    <xf numFmtId="1" fontId="10" fillId="3" borderId="0" xfId="2" applyNumberFormat="1" applyFont="1" applyFill="1" applyBorder="1" applyAlignment="1">
      <alignment horizontal="center" vertical="top" wrapText="1"/>
    </xf>
    <xf numFmtId="0" fontId="10" fillId="3" borderId="0" xfId="2" applyFont="1" applyFill="1" applyBorder="1" applyAlignment="1">
      <alignment horizontal="center" vertical="top" wrapText="1"/>
    </xf>
    <xf numFmtId="0" fontId="57" fillId="3" borderId="0" xfId="0" applyFont="1" applyFill="1" applyBorder="1"/>
    <xf numFmtId="0" fontId="10" fillId="3" borderId="0" xfId="2" applyFont="1" applyFill="1" applyBorder="1" applyAlignment="1">
      <alignment horizontal="left" vertical="top" wrapText="1"/>
    </xf>
    <xf numFmtId="0" fontId="25" fillId="3" borderId="0" xfId="0" applyFont="1" applyFill="1" applyBorder="1" applyAlignment="1">
      <alignment horizontal="left" vertical="top" wrapText="1"/>
    </xf>
    <xf numFmtId="49" fontId="57" fillId="3" borderId="0" xfId="1" applyNumberFormat="1" applyFont="1" applyFill="1" applyBorder="1" applyAlignment="1">
      <alignment horizontal="left" vertical="center" wrapText="1"/>
    </xf>
    <xf numFmtId="0" fontId="10" fillId="3" borderId="0" xfId="0" applyFont="1" applyFill="1" applyBorder="1" applyAlignment="1">
      <alignment horizontal="center" vertical="top" wrapText="1"/>
    </xf>
    <xf numFmtId="0" fontId="10" fillId="3" borderId="0" xfId="0" applyFont="1" applyFill="1" applyBorder="1" applyAlignment="1">
      <alignment horizontal="left" vertical="top" wrapText="1"/>
    </xf>
    <xf numFmtId="0" fontId="58" fillId="3" borderId="0" xfId="0" applyFont="1" applyFill="1" applyBorder="1"/>
    <xf numFmtId="0" fontId="26" fillId="3" borderId="0" xfId="0" applyFont="1" applyFill="1" applyBorder="1" applyAlignment="1">
      <alignment horizontal="left" vertical="top" wrapText="1"/>
    </xf>
    <xf numFmtId="49" fontId="30" fillId="3" borderId="0" xfId="1" quotePrefix="1" applyNumberFormat="1" applyFont="1" applyFill="1" applyBorder="1" applyAlignment="1">
      <alignment horizontal="left" vertical="center" wrapText="1"/>
    </xf>
    <xf numFmtId="14" fontId="0" fillId="3" borderId="0" xfId="0" applyNumberFormat="1" applyFill="1" applyBorder="1"/>
    <xf numFmtId="0" fontId="0" fillId="3" borderId="0" xfId="0" applyFont="1" applyFill="1" applyBorder="1" applyAlignment="1">
      <alignment horizontal="center" vertical="center"/>
    </xf>
    <xf numFmtId="0" fontId="31" fillId="3" borderId="0" xfId="0" applyFont="1" applyFill="1" applyBorder="1" applyAlignment="1">
      <alignment horizontal="center" vertical="center" wrapText="1"/>
    </xf>
    <xf numFmtId="0" fontId="31" fillId="3" borderId="0" xfId="0" applyFont="1" applyFill="1" applyBorder="1" applyAlignment="1">
      <alignment horizontal="left" vertical="center" wrapText="1"/>
    </xf>
    <xf numFmtId="0" fontId="0" fillId="3" borderId="0" xfId="0" applyFont="1" applyFill="1" applyBorder="1" applyAlignment="1">
      <alignment vertical="center"/>
    </xf>
    <xf numFmtId="0" fontId="0" fillId="3" borderId="0" xfId="0" applyFont="1" applyFill="1" applyBorder="1" applyAlignment="1">
      <alignment horizontal="left" vertical="center"/>
    </xf>
    <xf numFmtId="49" fontId="31" fillId="3" borderId="0" xfId="0" quotePrefix="1" applyNumberFormat="1" applyFont="1" applyFill="1" applyBorder="1" applyAlignment="1">
      <alignment horizontal="left" vertical="center"/>
    </xf>
    <xf numFmtId="49" fontId="0" fillId="3" borderId="0" xfId="1" applyNumberFormat="1" applyFont="1" applyFill="1" applyBorder="1" applyAlignment="1">
      <alignment horizontal="left" vertical="center"/>
    </xf>
    <xf numFmtId="14" fontId="0" fillId="3" borderId="0" xfId="0" applyNumberFormat="1" applyFont="1" applyFill="1" applyBorder="1" applyAlignment="1">
      <alignment vertical="center"/>
    </xf>
    <xf numFmtId="14" fontId="0" fillId="3" borderId="0" xfId="0" applyNumberFormat="1" applyFont="1" applyFill="1" applyBorder="1"/>
    <xf numFmtId="1" fontId="31" fillId="3" borderId="0" xfId="0" applyNumberFormat="1" applyFont="1" applyFill="1" applyBorder="1" applyAlignment="1">
      <alignment horizontal="center" vertical="top" wrapText="1"/>
    </xf>
    <xf numFmtId="0" fontId="31" fillId="3" borderId="0" xfId="0" applyFont="1" applyFill="1" applyBorder="1" applyAlignment="1">
      <alignment horizontal="center" vertical="top" wrapText="1"/>
    </xf>
    <xf numFmtId="49" fontId="31" fillId="3" borderId="0" xfId="0" applyNumberFormat="1" applyFont="1" applyFill="1" applyBorder="1" applyAlignment="1">
      <alignment horizontal="left" vertical="top" wrapText="1"/>
    </xf>
    <xf numFmtId="49" fontId="31" fillId="3" borderId="0" xfId="0" quotePrefix="1" applyNumberFormat="1" applyFont="1" applyFill="1" applyBorder="1" applyAlignment="1">
      <alignment horizontal="left" vertical="top"/>
    </xf>
    <xf numFmtId="14" fontId="0" fillId="3" borderId="0" xfId="0" applyNumberFormat="1" applyFont="1" applyFill="1" applyBorder="1" applyAlignment="1"/>
    <xf numFmtId="49" fontId="0" fillId="3" borderId="0" xfId="1" applyNumberFormat="1" applyFont="1" applyFill="1" applyBorder="1" applyAlignment="1">
      <alignment horizontal="left" vertical="center" wrapText="1"/>
    </xf>
    <xf numFmtId="0" fontId="31" fillId="3" borderId="0" xfId="0" applyFont="1" applyFill="1" applyBorder="1" applyAlignment="1">
      <alignment horizontal="left" vertical="top"/>
    </xf>
    <xf numFmtId="0" fontId="12" fillId="3" borderId="0" xfId="0" applyFont="1" applyFill="1" applyBorder="1" applyAlignment="1">
      <alignment horizontal="left" vertical="top"/>
    </xf>
    <xf numFmtId="49" fontId="0" fillId="3" borderId="0" xfId="1" quotePrefix="1" applyNumberFormat="1" applyFont="1" applyFill="1" applyBorder="1" applyAlignment="1">
      <alignment horizontal="left" vertical="center" wrapText="1"/>
    </xf>
    <xf numFmtId="0" fontId="0" fillId="3" borderId="0" xfId="0" quotePrefix="1" applyFont="1" applyFill="1" applyBorder="1"/>
    <xf numFmtId="0" fontId="27" fillId="3" borderId="0" xfId="3" applyFont="1" applyFill="1" applyBorder="1"/>
    <xf numFmtId="0" fontId="12" fillId="3" borderId="0" xfId="0" applyFont="1" applyFill="1" applyBorder="1" applyAlignment="1">
      <alignment vertical="center"/>
    </xf>
    <xf numFmtId="0" fontId="12" fillId="3" borderId="0" xfId="0" quotePrefix="1" applyFont="1" applyFill="1" applyBorder="1"/>
    <xf numFmtId="0" fontId="0" fillId="3" borderId="0" xfId="0" applyFill="1" applyBorder="1" applyAlignment="1">
      <alignment horizontal="center"/>
    </xf>
    <xf numFmtId="0" fontId="9" fillId="3" borderId="0" xfId="0" quotePrefix="1" applyFont="1" applyFill="1" applyBorder="1" applyAlignment="1">
      <alignment horizontal="center" vertical="top"/>
    </xf>
    <xf numFmtId="49" fontId="30" fillId="3" borderId="0" xfId="1" applyNumberFormat="1" applyFont="1" applyFill="1" applyBorder="1" applyAlignment="1">
      <alignment horizontal="center" vertical="center"/>
    </xf>
    <xf numFmtId="14" fontId="0" fillId="3" borderId="0" xfId="0" applyNumberFormat="1" applyFill="1" applyBorder="1" applyAlignment="1">
      <alignment horizontal="center"/>
    </xf>
    <xf numFmtId="1" fontId="31" fillId="3" borderId="0" xfId="2" applyNumberFormat="1" applyFont="1" applyFill="1" applyBorder="1" applyAlignment="1">
      <alignment horizontal="center" vertical="center" wrapText="1"/>
    </xf>
    <xf numFmtId="0" fontId="31" fillId="3" borderId="0" xfId="2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left" vertical="center"/>
    </xf>
    <xf numFmtId="0" fontId="31" fillId="3" borderId="0" xfId="2" applyFont="1" applyFill="1" applyBorder="1" applyAlignment="1">
      <alignment horizontal="left" vertical="center" wrapText="1"/>
    </xf>
    <xf numFmtId="0" fontId="1" fillId="3" borderId="0" xfId="0" applyFont="1" applyFill="1" applyBorder="1" applyAlignment="1">
      <alignment vertical="center"/>
    </xf>
    <xf numFmtId="0" fontId="1" fillId="3" borderId="0" xfId="0" applyFont="1" applyFill="1" applyBorder="1" applyAlignment="1">
      <alignment horizontal="center" vertical="center"/>
    </xf>
    <xf numFmtId="49" fontId="1" fillId="3" borderId="0" xfId="1" applyNumberFormat="1" applyFont="1" applyFill="1" applyBorder="1" applyAlignment="1">
      <alignment horizontal="left" vertical="center" wrapText="1"/>
    </xf>
    <xf numFmtId="1" fontId="31" fillId="3" borderId="0" xfId="0" applyNumberFormat="1" applyFont="1" applyFill="1" applyBorder="1" applyAlignment="1">
      <alignment horizontal="center" vertical="center" wrapText="1"/>
    </xf>
    <xf numFmtId="0" fontId="1" fillId="3" borderId="0" xfId="0" quotePrefix="1" applyFont="1" applyFill="1" applyBorder="1" applyAlignment="1">
      <alignment vertical="center"/>
    </xf>
    <xf numFmtId="14" fontId="1" fillId="3" borderId="0" xfId="0" applyNumberFormat="1" applyFont="1" applyFill="1" applyBorder="1" applyAlignment="1">
      <alignment vertical="center"/>
    </xf>
    <xf numFmtId="0" fontId="31" fillId="3" borderId="0" xfId="4" applyFont="1" applyFill="1" applyBorder="1" applyAlignment="1">
      <alignment horizontal="center" vertical="center" wrapText="1"/>
    </xf>
    <xf numFmtId="49" fontId="1" fillId="3" borderId="0" xfId="1" quotePrefix="1" applyNumberFormat="1" applyFont="1" applyFill="1" applyBorder="1" applyAlignment="1">
      <alignment horizontal="left" vertical="center" wrapText="1"/>
    </xf>
    <xf numFmtId="49" fontId="1" fillId="3" borderId="0" xfId="1" applyNumberFormat="1" applyFont="1" applyFill="1" applyBorder="1" applyAlignment="1">
      <alignment horizontal="left" vertical="center"/>
    </xf>
    <xf numFmtId="0" fontId="2" fillId="3" borderId="0" xfId="0" applyFont="1" applyFill="1" applyBorder="1" applyAlignment="1">
      <alignment vertical="center"/>
    </xf>
    <xf numFmtId="1" fontId="23" fillId="3" borderId="0" xfId="0" applyNumberFormat="1" applyFont="1" applyFill="1" applyBorder="1" applyAlignment="1">
      <alignment horizontal="center" vertical="top" wrapText="1"/>
    </xf>
    <xf numFmtId="0" fontId="24" fillId="3" borderId="0" xfId="0" applyFont="1" applyFill="1" applyBorder="1" applyAlignment="1">
      <alignment horizontal="center" vertical="top" wrapText="1"/>
    </xf>
    <xf numFmtId="0" fontId="24" fillId="3" borderId="0" xfId="0" applyFont="1" applyFill="1" applyBorder="1" applyAlignment="1">
      <alignment horizontal="left" vertical="top" wrapText="1"/>
    </xf>
    <xf numFmtId="0" fontId="8" fillId="3" borderId="0" xfId="0" applyFont="1" applyFill="1" applyBorder="1"/>
    <xf numFmtId="14" fontId="2" fillId="3" borderId="0" xfId="0" applyNumberFormat="1" applyFont="1" applyFill="1" applyBorder="1"/>
    <xf numFmtId="0" fontId="0" fillId="3" borderId="0" xfId="0" applyFill="1" applyBorder="1" applyAlignment="1">
      <alignment vertical="center"/>
    </xf>
    <xf numFmtId="1" fontId="25" fillId="3" borderId="0" xfId="0" applyNumberFormat="1" applyFont="1" applyFill="1" applyBorder="1" applyAlignment="1">
      <alignment horizontal="center" vertical="center" wrapText="1"/>
    </xf>
    <xf numFmtId="0" fontId="26" fillId="3" borderId="0" xfId="2" applyFont="1" applyFill="1" applyBorder="1" applyAlignment="1">
      <alignment horizontal="center" vertical="center" wrapText="1"/>
    </xf>
    <xf numFmtId="0" fontId="26" fillId="3" borderId="0" xfId="2" applyFont="1" applyFill="1" applyBorder="1" applyAlignment="1">
      <alignment horizontal="left" vertical="top" wrapText="1"/>
    </xf>
    <xf numFmtId="0" fontId="12" fillId="3" borderId="0" xfId="0" applyFont="1" applyFill="1" applyBorder="1" applyAlignment="1">
      <alignment horizontal="left"/>
    </xf>
    <xf numFmtId="0" fontId="12" fillId="3" borderId="0" xfId="0" quotePrefix="1" applyFont="1" applyFill="1" applyBorder="1" applyAlignment="1">
      <alignment horizontal="center"/>
    </xf>
    <xf numFmtId="0" fontId="26" fillId="3" borderId="0" xfId="0" applyFont="1" applyFill="1" applyBorder="1" applyAlignment="1">
      <alignment horizontal="center" vertical="center" wrapText="1"/>
    </xf>
    <xf numFmtId="14" fontId="12" fillId="3" borderId="0" xfId="0" applyNumberFormat="1" applyFont="1" applyFill="1" applyBorder="1" applyAlignment="1">
      <alignment horizontal="center"/>
    </xf>
    <xf numFmtId="49" fontId="26" fillId="3" borderId="0" xfId="1" applyNumberFormat="1" applyFont="1" applyFill="1" applyBorder="1" applyAlignment="1">
      <alignment horizontal="center" vertical="center" wrapText="1"/>
    </xf>
    <xf numFmtId="0" fontId="26" fillId="3" borderId="0" xfId="0" applyFont="1" applyFill="1" applyBorder="1" applyAlignment="1">
      <alignment horizontal="left" vertical="center"/>
    </xf>
    <xf numFmtId="0" fontId="7" fillId="3" borderId="0" xfId="0" applyFont="1" applyFill="1" applyBorder="1"/>
    <xf numFmtId="17" fontId="64" fillId="3" borderId="37" xfId="0" applyNumberFormat="1" applyFont="1" applyFill="1" applyBorder="1" applyAlignment="1">
      <alignment horizontal="left" vertical="center"/>
    </xf>
    <xf numFmtId="0" fontId="65" fillId="3" borderId="0" xfId="0" applyFont="1" applyFill="1"/>
    <xf numFmtId="2" fontId="2" fillId="0" borderId="0" xfId="0" applyNumberFormat="1" applyFont="1"/>
    <xf numFmtId="0" fontId="24" fillId="0" borderId="2" xfId="0" applyFont="1" applyFill="1" applyBorder="1" applyAlignment="1">
      <alignment horizontal="left" vertical="top"/>
    </xf>
    <xf numFmtId="0" fontId="15" fillId="0" borderId="2" xfId="0" applyFont="1" applyFill="1" applyBorder="1"/>
    <xf numFmtId="0" fontId="0" fillId="3" borderId="38" xfId="0" applyFill="1" applyBorder="1"/>
    <xf numFmtId="14" fontId="63" fillId="3" borderId="0" xfId="0" applyNumberFormat="1" applyFont="1" applyFill="1" applyAlignment="1"/>
    <xf numFmtId="0" fontId="63" fillId="3" borderId="0" xfId="0" applyFont="1" applyFill="1" applyAlignment="1"/>
    <xf numFmtId="0" fontId="0" fillId="3" borderId="38" xfId="0" applyFill="1" applyBorder="1" applyAlignment="1"/>
    <xf numFmtId="0" fontId="63" fillId="3" borderId="2" xfId="0" applyFont="1" applyFill="1" applyBorder="1" applyAlignment="1"/>
    <xf numFmtId="0" fontId="63" fillId="3" borderId="8" xfId="0" applyFont="1" applyFill="1" applyBorder="1" applyAlignment="1">
      <alignment vertical="center"/>
    </xf>
    <xf numFmtId="0" fontId="57" fillId="3" borderId="0" xfId="0" applyFont="1" applyFill="1" applyBorder="1" applyAlignment="1">
      <alignment horizontal="left" vertical="center"/>
    </xf>
    <xf numFmtId="0" fontId="0" fillId="2" borderId="7" xfId="0" applyFont="1" applyFill="1" applyBorder="1" applyAlignment="1">
      <alignment horizontal="center" vertical="center"/>
    </xf>
    <xf numFmtId="0" fontId="15" fillId="2" borderId="7" xfId="0" applyFont="1" applyFill="1" applyBorder="1"/>
    <xf numFmtId="0" fontId="57" fillId="3" borderId="22" xfId="0" applyFont="1" applyFill="1" applyBorder="1" applyAlignment="1">
      <alignment horizontal="left" vertical="center"/>
    </xf>
    <xf numFmtId="14" fontId="0" fillId="0" borderId="0" xfId="0" applyNumberFormat="1" applyAlignment="1">
      <alignment horizontal="right"/>
    </xf>
    <xf numFmtId="0" fontId="12" fillId="0" borderId="3" xfId="0" applyFont="1" applyBorder="1" applyAlignment="1">
      <alignment horizontal="left"/>
    </xf>
    <xf numFmtId="0" fontId="15" fillId="3" borderId="0" xfId="0" applyFont="1" applyFill="1" applyBorder="1" applyAlignment="1">
      <alignment horizontal="center"/>
    </xf>
    <xf numFmtId="0" fontId="12" fillId="4" borderId="8" xfId="0" applyFont="1" applyFill="1" applyBorder="1" applyAlignment="1">
      <alignment horizontal="center"/>
    </xf>
    <xf numFmtId="0" fontId="12" fillId="4" borderId="14" xfId="0" applyFont="1" applyFill="1" applyBorder="1" applyAlignment="1">
      <alignment horizontal="center" vertical="center" wrapText="1"/>
    </xf>
    <xf numFmtId="0" fontId="0" fillId="4" borderId="14" xfId="0" applyFill="1" applyBorder="1"/>
    <xf numFmtId="0" fontId="12" fillId="4" borderId="14" xfId="0" applyFont="1" applyFill="1" applyBorder="1" applyAlignment="1">
      <alignment horizontal="center" vertical="center"/>
    </xf>
    <xf numFmtId="0" fontId="12" fillId="4" borderId="14" xfId="0" applyFont="1" applyFill="1" applyBorder="1" applyAlignment="1">
      <alignment horizontal="center" wrapText="1"/>
    </xf>
    <xf numFmtId="1" fontId="10" fillId="4" borderId="2" xfId="0" applyNumberFormat="1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left" vertical="top"/>
    </xf>
    <xf numFmtId="49" fontId="30" fillId="4" borderId="2" xfId="1" applyNumberFormat="1" applyFont="1" applyFill="1" applyBorder="1" applyAlignment="1">
      <alignment horizontal="left" vertical="center" wrapText="1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vertical="center"/>
    </xf>
    <xf numFmtId="0" fontId="0" fillId="4" borderId="2" xfId="0" applyFont="1" applyFill="1" applyBorder="1" applyAlignment="1">
      <alignment horizontal="left" vertical="center"/>
    </xf>
    <xf numFmtId="49" fontId="31" fillId="4" borderId="2" xfId="0" quotePrefix="1" applyNumberFormat="1" applyFont="1" applyFill="1" applyBorder="1" applyAlignment="1">
      <alignment horizontal="left" vertical="center"/>
    </xf>
    <xf numFmtId="49" fontId="0" fillId="4" borderId="2" xfId="1" applyNumberFormat="1" applyFont="1" applyFill="1" applyBorder="1" applyAlignment="1">
      <alignment horizontal="left" vertical="center"/>
    </xf>
    <xf numFmtId="0" fontId="15" fillId="4" borderId="7" xfId="0" applyFont="1" applyFill="1" applyBorder="1"/>
    <xf numFmtId="166" fontId="0" fillId="0" borderId="0" xfId="0" applyNumberFormat="1"/>
    <xf numFmtId="49" fontId="9" fillId="4" borderId="2" xfId="0" quotePrefix="1" applyNumberFormat="1" applyFont="1" applyFill="1" applyBorder="1" applyAlignment="1">
      <alignment horizontal="left" vertical="top"/>
    </xf>
    <xf numFmtId="49" fontId="30" fillId="4" borderId="2" xfId="1" applyNumberFormat="1" applyFont="1" applyFill="1" applyBorder="1" applyAlignment="1">
      <alignment horizontal="left" vertical="center"/>
    </xf>
    <xf numFmtId="1" fontId="10" fillId="4" borderId="7" xfId="0" applyNumberFormat="1" applyFont="1" applyFill="1" applyBorder="1" applyAlignment="1">
      <alignment horizontal="center" vertical="center" wrapText="1"/>
    </xf>
    <xf numFmtId="1" fontId="10" fillId="2" borderId="7" xfId="0" applyNumberFormat="1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top" wrapText="1"/>
    </xf>
    <xf numFmtId="0" fontId="0" fillId="2" borderId="7" xfId="0" applyFill="1" applyBorder="1"/>
    <xf numFmtId="49" fontId="30" fillId="2" borderId="0" xfId="1" applyNumberFormat="1" applyFont="1" applyFill="1" applyAlignment="1">
      <alignment horizontal="left" vertical="center" wrapText="1"/>
    </xf>
    <xf numFmtId="0" fontId="9" fillId="2" borderId="0" xfId="0" applyFont="1" applyFill="1" applyAlignment="1">
      <alignment horizontal="left" vertical="top"/>
    </xf>
    <xf numFmtId="49" fontId="30" fillId="4" borderId="2" xfId="1" quotePrefix="1" applyNumberFormat="1" applyFont="1" applyFill="1" applyBorder="1" applyAlignment="1">
      <alignment horizontal="left" vertical="center" wrapText="1"/>
    </xf>
    <xf numFmtId="0" fontId="9" fillId="4" borderId="2" xfId="4" applyFont="1" applyFill="1" applyBorder="1" applyAlignment="1">
      <alignment horizontal="center" vertical="top" wrapText="1"/>
    </xf>
    <xf numFmtId="0" fontId="24" fillId="4" borderId="2" xfId="4" applyFont="1" applyFill="1" applyBorder="1" applyAlignment="1">
      <alignment horizontal="left" vertical="top" wrapText="1"/>
    </xf>
    <xf numFmtId="0" fontId="59" fillId="4" borderId="2" xfId="0" applyFont="1" applyFill="1" applyBorder="1" applyAlignment="1">
      <alignment horizontal="left" vertical="top" wrapText="1"/>
    </xf>
    <xf numFmtId="0" fontId="2" fillId="4" borderId="2" xfId="0" quotePrefix="1" applyFont="1" applyFill="1" applyBorder="1" applyAlignment="1">
      <alignment horizontal="left" vertical="top"/>
    </xf>
    <xf numFmtId="49" fontId="60" fillId="4" borderId="2" xfId="1" applyNumberFormat="1" applyFont="1" applyFill="1" applyBorder="1" applyAlignment="1">
      <alignment horizontal="left" vertical="center"/>
    </xf>
    <xf numFmtId="49" fontId="19" fillId="4" borderId="0" xfId="0" quotePrefix="1" applyNumberFormat="1" applyFont="1" applyFill="1" applyAlignment="1">
      <alignment wrapText="1"/>
    </xf>
    <xf numFmtId="0" fontId="17" fillId="4" borderId="0" xfId="0" applyFont="1" applyFill="1"/>
    <xf numFmtId="0" fontId="12" fillId="4" borderId="7" xfId="0" applyFont="1" applyFill="1" applyBorder="1" applyAlignment="1">
      <alignment horizontal="center" vertical="center" wrapText="1"/>
    </xf>
    <xf numFmtId="0" fontId="63" fillId="0" borderId="2" xfId="0" applyFont="1" applyBorder="1" applyAlignment="1">
      <alignment vertical="center"/>
    </xf>
    <xf numFmtId="0" fontId="63" fillId="0" borderId="0" xfId="0" applyFont="1" applyAlignment="1">
      <alignment vertical="center"/>
    </xf>
    <xf numFmtId="0" fontId="63" fillId="0" borderId="0" xfId="0" applyFont="1"/>
    <xf numFmtId="14" fontId="63" fillId="0" borderId="0" xfId="0" applyNumberFormat="1" applyFont="1"/>
    <xf numFmtId="0" fontId="12" fillId="0" borderId="39" xfId="0" applyFont="1" applyFill="1" applyBorder="1" applyAlignment="1">
      <alignment horizontal="center"/>
    </xf>
    <xf numFmtId="0" fontId="0" fillId="0" borderId="2" xfId="0" applyBorder="1" applyAlignment="1"/>
    <xf numFmtId="0" fontId="0" fillId="0" borderId="2" xfId="0" applyFill="1" applyBorder="1" applyAlignment="1"/>
    <xf numFmtId="0" fontId="0" fillId="0" borderId="38" xfId="0" applyBorder="1"/>
    <xf numFmtId="0" fontId="0" fillId="3" borderId="0" xfId="0" applyFill="1" applyAlignment="1"/>
    <xf numFmtId="0" fontId="2" fillId="3" borderId="0" xfId="0" applyFont="1" applyFill="1" applyAlignment="1"/>
    <xf numFmtId="2" fontId="0" fillId="3" borderId="0" xfId="0" applyNumberFormat="1" applyFill="1" applyAlignment="1"/>
    <xf numFmtId="0" fontId="0" fillId="3" borderId="2" xfId="0" applyFont="1" applyFill="1" applyBorder="1" applyAlignment="1">
      <alignment horizontal="left" vertical="center" wrapText="1"/>
    </xf>
    <xf numFmtId="0" fontId="0" fillId="3" borderId="7" xfId="0" applyFont="1" applyFill="1" applyBorder="1"/>
    <xf numFmtId="0" fontId="12" fillId="42" borderId="4" xfId="0" applyFont="1" applyFill="1" applyBorder="1" applyAlignment="1">
      <alignment horizontal="center" vertical="center"/>
    </xf>
    <xf numFmtId="0" fontId="21" fillId="42" borderId="2" xfId="0" applyFont="1" applyFill="1" applyBorder="1" applyAlignment="1">
      <alignment horizontal="center" vertical="center"/>
    </xf>
    <xf numFmtId="0" fontId="12" fillId="42" borderId="2" xfId="0" applyFont="1" applyFill="1" applyBorder="1" applyAlignment="1">
      <alignment horizontal="center" vertical="center"/>
    </xf>
    <xf numFmtId="0" fontId="12" fillId="42" borderId="2" xfId="0" applyFont="1" applyFill="1" applyBorder="1" applyAlignment="1">
      <alignment vertical="center"/>
    </xf>
    <xf numFmtId="0" fontId="0" fillId="42" borderId="3" xfId="0" applyFill="1" applyBorder="1" applyAlignment="1">
      <alignment horizontal="center" vertical="center" wrapText="1"/>
    </xf>
    <xf numFmtId="49" fontId="0" fillId="42" borderId="18" xfId="0" applyNumberFormat="1" applyFill="1" applyBorder="1" applyAlignment="1">
      <alignment horizontal="center" vertical="center"/>
    </xf>
    <xf numFmtId="0" fontId="0" fillId="42" borderId="0" xfId="0" applyFill="1" applyBorder="1"/>
    <xf numFmtId="0" fontId="6" fillId="42" borderId="0" xfId="0" applyFont="1" applyFill="1" applyAlignment="1">
      <alignment vertical="center"/>
    </xf>
    <xf numFmtId="0" fontId="2" fillId="42" borderId="0" xfId="0" applyFont="1" applyFill="1" applyBorder="1"/>
    <xf numFmtId="49" fontId="6" fillId="42" borderId="0" xfId="0" applyNumberFormat="1" applyFont="1" applyFill="1" applyAlignment="1">
      <alignment horizontal="left" vertical="center" wrapText="1"/>
    </xf>
    <xf numFmtId="0" fontId="16" fillId="42" borderId="0" xfId="0" applyFont="1" applyFill="1" applyAlignment="1">
      <alignment horizontal="left" vertical="top"/>
    </xf>
    <xf numFmtId="14" fontId="0" fillId="42" borderId="0" xfId="0" applyNumberFormat="1" applyFill="1"/>
    <xf numFmtId="0" fontId="0" fillId="42" borderId="0" xfId="0" applyFill="1"/>
    <xf numFmtId="0" fontId="2" fillId="42" borderId="0" xfId="0" applyFont="1" applyFill="1"/>
    <xf numFmtId="0" fontId="12" fillId="4" borderId="14" xfId="0" applyFont="1" applyFill="1" applyBorder="1" applyAlignment="1">
      <alignment horizontal="left" vertical="center"/>
    </xf>
    <xf numFmtId="0" fontId="25" fillId="3" borderId="23" xfId="0" applyFont="1" applyFill="1" applyBorder="1" applyAlignment="1">
      <alignment horizontal="left" vertical="center"/>
    </xf>
    <xf numFmtId="0" fontId="25" fillId="3" borderId="37" xfId="0" applyFont="1" applyFill="1" applyBorder="1" applyAlignment="1">
      <alignment horizontal="left" vertical="center"/>
    </xf>
    <xf numFmtId="49" fontId="25" fillId="3" borderId="23" xfId="0" applyNumberFormat="1" applyFont="1" applyFill="1" applyBorder="1" applyAlignment="1">
      <alignment horizontal="left" vertical="center"/>
    </xf>
    <xf numFmtId="0" fontId="25" fillId="3" borderId="20" xfId="0" applyFont="1" applyFill="1" applyBorder="1" applyAlignment="1">
      <alignment horizontal="left" vertical="center"/>
    </xf>
    <xf numFmtId="0" fontId="25" fillId="3" borderId="22" xfId="0" applyFont="1" applyFill="1" applyBorder="1" applyAlignment="1">
      <alignment horizontal="left" vertical="center"/>
    </xf>
    <xf numFmtId="17" fontId="2" fillId="0" borderId="0" xfId="0" applyNumberFormat="1" applyFont="1"/>
    <xf numFmtId="0" fontId="12" fillId="0" borderId="0" xfId="0" applyFont="1" applyFill="1" applyBorder="1" applyAlignment="1">
      <alignment horizontal="center" vertical="center"/>
    </xf>
    <xf numFmtId="2" fontId="0" fillId="3" borderId="0" xfId="0" applyNumberFormat="1" applyFill="1"/>
    <xf numFmtId="0" fontId="63" fillId="43" borderId="0" xfId="0" applyFont="1" applyFill="1" applyAlignment="1">
      <alignment vertical="center"/>
    </xf>
    <xf numFmtId="0" fontId="12" fillId="0" borderId="14" xfId="0" applyFont="1" applyBorder="1" applyAlignment="1">
      <alignment horizontal="left" vertical="center"/>
    </xf>
    <xf numFmtId="0" fontId="31" fillId="3" borderId="2" xfId="0" applyFont="1" applyFill="1" applyBorder="1" applyAlignment="1">
      <alignment horizontal="center" vertical="top" wrapText="1"/>
    </xf>
    <xf numFmtId="49" fontId="0" fillId="3" borderId="2" xfId="1" applyNumberFormat="1" applyFont="1" applyFill="1" applyBorder="1" applyAlignment="1">
      <alignment horizontal="left" vertical="center"/>
    </xf>
    <xf numFmtId="17" fontId="57" fillId="3" borderId="23" xfId="0" applyNumberFormat="1" applyFont="1" applyFill="1" applyBorder="1" applyAlignment="1">
      <alignment horizontal="left" vertical="center"/>
    </xf>
    <xf numFmtId="14" fontId="57" fillId="3" borderId="23" xfId="0" applyNumberFormat="1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 wrapText="1"/>
    </xf>
    <xf numFmtId="49" fontId="0" fillId="0" borderId="2" xfId="0" applyNumberFormat="1" applyFont="1" applyBorder="1" applyAlignment="1">
      <alignment horizontal="center" vertical="center"/>
    </xf>
    <xf numFmtId="0" fontId="66" fillId="0" borderId="2" xfId="0" applyFont="1" applyBorder="1" applyAlignment="1">
      <alignment horizontal="center" vertical="center" wrapText="1"/>
    </xf>
    <xf numFmtId="0" fontId="63" fillId="0" borderId="2" xfId="0" applyFont="1" applyBorder="1" applyAlignment="1">
      <alignment horizontal="center" vertical="center"/>
    </xf>
    <xf numFmtId="49" fontId="63" fillId="0" borderId="2" xfId="0" applyNumberFormat="1" applyFont="1" applyBorder="1" applyAlignment="1">
      <alignment horizontal="center" vertical="center" wrapText="1"/>
    </xf>
    <xf numFmtId="0" fontId="22" fillId="0" borderId="2" xfId="0" applyFont="1" applyBorder="1" applyAlignment="1">
      <alignment horizontal="center" vertical="center"/>
    </xf>
    <xf numFmtId="49" fontId="22" fillId="0" borderId="2" xfId="0" applyNumberFormat="1" applyFont="1" applyBorder="1" applyAlignment="1">
      <alignment horizontal="center" vertical="center" wrapText="1"/>
    </xf>
    <xf numFmtId="0" fontId="20" fillId="0" borderId="2" xfId="0" applyFont="1" applyBorder="1" applyAlignment="1">
      <alignment horizontal="center" vertical="center"/>
    </xf>
    <xf numFmtId="14" fontId="0" fillId="0" borderId="2" xfId="0" applyNumberFormat="1" applyFont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0" fontId="20" fillId="3" borderId="2" xfId="0" applyFont="1" applyFill="1" applyBorder="1" applyAlignment="1">
      <alignment horizontal="center" vertical="center"/>
    </xf>
    <xf numFmtId="14" fontId="0" fillId="3" borderId="2" xfId="0" applyNumberFormat="1" applyFont="1" applyFill="1" applyBorder="1" applyAlignment="1">
      <alignment horizontal="center" vertical="center"/>
    </xf>
    <xf numFmtId="49" fontId="12" fillId="0" borderId="2" xfId="0" applyNumberFormat="1" applyFont="1" applyBorder="1" applyAlignment="1">
      <alignment horizontal="center" vertical="center" wrapText="1"/>
    </xf>
    <xf numFmtId="0" fontId="12" fillId="3" borderId="26" xfId="0" applyFont="1" applyFill="1" applyBorder="1" applyAlignment="1">
      <alignment horizontal="center"/>
    </xf>
    <xf numFmtId="0" fontId="12" fillId="3" borderId="3" xfId="0" applyFont="1" applyFill="1" applyBorder="1" applyAlignment="1">
      <alignment horizontal="center"/>
    </xf>
    <xf numFmtId="0" fontId="12" fillId="3" borderId="18" xfId="0" applyFont="1" applyFill="1" applyBorder="1" applyAlignment="1">
      <alignment horizontal="center"/>
    </xf>
    <xf numFmtId="0" fontId="12" fillId="3" borderId="8" xfId="0" applyFont="1" applyFill="1" applyBorder="1" applyAlignment="1">
      <alignment horizontal="center"/>
    </xf>
    <xf numFmtId="49" fontId="7" fillId="3" borderId="0" xfId="0" applyNumberFormat="1" applyFont="1" applyFill="1" applyAlignment="1">
      <alignment vertical="center"/>
    </xf>
    <xf numFmtId="0" fontId="63" fillId="4" borderId="2" xfId="0" applyFont="1" applyFill="1" applyBorder="1" applyAlignment="1">
      <alignment horizontal="center" vertical="center"/>
    </xf>
    <xf numFmtId="49" fontId="22" fillId="4" borderId="2" xfId="0" applyNumberFormat="1" applyFont="1" applyFill="1" applyBorder="1" applyAlignment="1">
      <alignment horizontal="center" vertical="center" wrapText="1"/>
    </xf>
    <xf numFmtId="0" fontId="20" fillId="4" borderId="2" xfId="0" applyFont="1" applyFill="1" applyBorder="1" applyAlignment="1">
      <alignment horizontal="center" vertical="center"/>
    </xf>
    <xf numFmtId="14" fontId="0" fillId="4" borderId="2" xfId="0" applyNumberFormat="1" applyFont="1" applyFill="1" applyBorder="1" applyAlignment="1">
      <alignment horizontal="center" vertical="center"/>
    </xf>
    <xf numFmtId="49" fontId="31" fillId="3" borderId="2" xfId="0" quotePrefix="1" applyNumberFormat="1" applyFont="1" applyFill="1" applyBorder="1" applyAlignment="1">
      <alignment horizontal="left" vertical="top"/>
    </xf>
    <xf numFmtId="14" fontId="0" fillId="3" borderId="2" xfId="0" applyNumberFormat="1" applyFont="1" applyFill="1" applyBorder="1" applyAlignment="1"/>
    <xf numFmtId="49" fontId="0" fillId="3" borderId="2" xfId="1" applyNumberFormat="1" applyFont="1" applyFill="1" applyBorder="1" applyAlignment="1">
      <alignment horizontal="left" vertical="center" wrapText="1"/>
    </xf>
    <xf numFmtId="0" fontId="0" fillId="0" borderId="2" xfId="0" applyFill="1" applyBorder="1" applyAlignment="1">
      <alignment horizontal="left"/>
    </xf>
    <xf numFmtId="0" fontId="0" fillId="3" borderId="2" xfId="0" applyFont="1" applyFill="1" applyBorder="1" applyAlignment="1">
      <alignment horizontal="left"/>
    </xf>
    <xf numFmtId="0" fontId="57" fillId="3" borderId="0" xfId="0" applyFont="1" applyFill="1" applyAlignment="1">
      <alignment horizontal="left" vertical="center"/>
    </xf>
    <xf numFmtId="0" fontId="0" fillId="3" borderId="0" xfId="0" applyFill="1" applyBorder="1" applyAlignment="1">
      <alignment horizontal="left"/>
    </xf>
    <xf numFmtId="1" fontId="31" fillId="3" borderId="0" xfId="0" applyNumberFormat="1" applyFont="1" applyFill="1" applyBorder="1" applyAlignment="1">
      <alignment horizontal="left" vertical="top" wrapText="1"/>
    </xf>
    <xf numFmtId="0" fontId="0" fillId="0" borderId="0" xfId="0" applyAlignment="1">
      <alignment horizontal="left"/>
    </xf>
    <xf numFmtId="0" fontId="0" fillId="3" borderId="0" xfId="0" applyFill="1" applyBorder="1" applyAlignment="1">
      <alignment horizontal="left" vertical="center"/>
    </xf>
    <xf numFmtId="1" fontId="31" fillId="3" borderId="0" xfId="0" applyNumberFormat="1" applyFont="1" applyFill="1" applyBorder="1" applyAlignment="1">
      <alignment horizontal="left" vertical="center" wrapText="1"/>
    </xf>
    <xf numFmtId="0" fontId="0" fillId="3" borderId="0" xfId="0" applyFont="1" applyFill="1" applyBorder="1" applyAlignment="1">
      <alignment horizontal="left"/>
    </xf>
    <xf numFmtId="0" fontId="2" fillId="0" borderId="2" xfId="0" quotePrefix="1" applyFont="1" applyBorder="1"/>
    <xf numFmtId="0" fontId="2" fillId="0" borderId="2" xfId="0" applyFont="1" applyFill="1" applyBorder="1" applyAlignment="1">
      <alignment horizontal="center"/>
    </xf>
    <xf numFmtId="0" fontId="26" fillId="0" borderId="2" xfId="0" applyFont="1" applyBorder="1" applyAlignment="1">
      <alignment horizontal="center" vertical="top" wrapText="1"/>
    </xf>
    <xf numFmtId="0" fontId="12" fillId="3" borderId="2" xfId="0" applyFont="1" applyFill="1" applyBorder="1" applyAlignment="1">
      <alignment horizontal="left" vertical="top"/>
    </xf>
    <xf numFmtId="0" fontId="0" fillId="3" borderId="0" xfId="0" quotePrefix="1" applyFont="1" applyFill="1" applyBorder="1" applyAlignment="1">
      <alignment vertical="center"/>
    </xf>
    <xf numFmtId="0" fontId="12" fillId="4" borderId="5" xfId="0" applyFont="1" applyFill="1" applyBorder="1" applyAlignment="1">
      <alignment horizontal="center" vertical="center"/>
    </xf>
    <xf numFmtId="0" fontId="57" fillId="3" borderId="23" xfId="0" applyFont="1" applyFill="1" applyBorder="1" applyAlignment="1">
      <alignment vertical="center"/>
    </xf>
    <xf numFmtId="0" fontId="57" fillId="3" borderId="20" xfId="0" applyFont="1" applyFill="1" applyBorder="1" applyAlignment="1">
      <alignment vertical="center" wrapText="1"/>
    </xf>
    <xf numFmtId="49" fontId="57" fillId="3" borderId="20" xfId="0" applyNumberFormat="1" applyFont="1" applyFill="1" applyBorder="1" applyAlignment="1">
      <alignment horizontal="left" vertical="center"/>
    </xf>
    <xf numFmtId="0" fontId="57" fillId="3" borderId="2" xfId="0" applyFont="1" applyFill="1" applyBorder="1" applyAlignment="1">
      <alignment vertical="center"/>
    </xf>
    <xf numFmtId="14" fontId="57" fillId="3" borderId="2" xfId="0" applyNumberFormat="1" applyFont="1" applyFill="1" applyBorder="1"/>
    <xf numFmtId="0" fontId="63" fillId="3" borderId="0" xfId="0" applyFont="1" applyFill="1" applyBorder="1"/>
    <xf numFmtId="0" fontId="0" fillId="3" borderId="2" xfId="0" quotePrefix="1" applyFont="1" applyFill="1" applyBorder="1" applyAlignment="1">
      <alignment horizontal="center" vertical="center"/>
    </xf>
    <xf numFmtId="49" fontId="0" fillId="3" borderId="2" xfId="1" applyNumberFormat="1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/>
    </xf>
    <xf numFmtId="0" fontId="31" fillId="3" borderId="2" xfId="0" applyFont="1" applyFill="1" applyBorder="1" applyAlignment="1">
      <alignment horizontal="center" vertical="center"/>
    </xf>
    <xf numFmtId="0" fontId="63" fillId="2" borderId="2" xfId="0" applyFont="1" applyFill="1" applyBorder="1" applyAlignment="1">
      <alignment horizontal="center" vertical="center"/>
    </xf>
    <xf numFmtId="49" fontId="22" fillId="2" borderId="2" xfId="0" applyNumberFormat="1" applyFont="1" applyFill="1" applyBorder="1" applyAlignment="1">
      <alignment horizontal="center" vertical="center" wrapText="1"/>
    </xf>
    <xf numFmtId="0" fontId="20" fillId="2" borderId="2" xfId="0" applyFont="1" applyFill="1" applyBorder="1" applyAlignment="1">
      <alignment horizontal="center" vertical="center"/>
    </xf>
    <xf numFmtId="14" fontId="0" fillId="2" borderId="2" xfId="0" applyNumberFormat="1" applyFont="1" applyFill="1" applyBorder="1" applyAlignment="1">
      <alignment horizontal="center" vertical="center"/>
    </xf>
    <xf numFmtId="0" fontId="12" fillId="2" borderId="7" xfId="0" applyFont="1" applyFill="1" applyBorder="1" applyAlignment="1">
      <alignment horizontal="center" vertical="center"/>
    </xf>
    <xf numFmtId="0" fontId="12" fillId="2" borderId="7" xfId="0" applyFont="1" applyFill="1" applyBorder="1" applyAlignment="1">
      <alignment horizontal="center" vertical="center" wrapText="1"/>
    </xf>
    <xf numFmtId="0" fontId="0" fillId="2" borderId="0" xfId="0" applyFont="1" applyFill="1" applyBorder="1" applyAlignment="1">
      <alignment horizontal="center" vertical="center"/>
    </xf>
    <xf numFmtId="0" fontId="0" fillId="0" borderId="2" xfId="0" quotePrefix="1" applyFont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12" fillId="3" borderId="2" xfId="0" applyFont="1" applyFill="1" applyBorder="1" applyAlignment="1">
      <alignment horizontal="center" vertical="top" wrapText="1"/>
    </xf>
    <xf numFmtId="0" fontId="31" fillId="3" borderId="2" xfId="0" applyFont="1" applyFill="1" applyBorder="1" applyAlignment="1">
      <alignment horizontal="center" vertical="top"/>
    </xf>
    <xf numFmtId="14" fontId="0" fillId="3" borderId="2" xfId="0" applyNumberFormat="1" applyFont="1" applyFill="1" applyBorder="1" applyAlignment="1">
      <alignment horizontal="center"/>
    </xf>
    <xf numFmtId="49" fontId="31" fillId="3" borderId="2" xfId="0" quotePrefix="1" applyNumberFormat="1" applyFont="1" applyFill="1" applyBorder="1" applyAlignment="1">
      <alignment horizontal="center" vertical="top"/>
    </xf>
    <xf numFmtId="49" fontId="0" fillId="3" borderId="2" xfId="1" applyNumberFormat="1" applyFont="1" applyFill="1" applyBorder="1" applyAlignment="1">
      <alignment horizontal="center" vertical="center"/>
    </xf>
    <xf numFmtId="0" fontId="0" fillId="0" borderId="2" xfId="0" quotePrefix="1" applyFont="1" applyBorder="1" applyAlignment="1">
      <alignment horizontal="center"/>
    </xf>
    <xf numFmtId="0" fontId="0" fillId="4" borderId="0" xfId="0" applyFont="1" applyFill="1" applyBorder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0" fontId="0" fillId="0" borderId="2" xfId="0" quotePrefix="1" applyBorder="1" applyAlignment="1">
      <alignment horizontal="center" vertical="center"/>
    </xf>
    <xf numFmtId="0" fontId="26" fillId="0" borderId="2" xfId="0" applyFont="1" applyBorder="1" applyAlignment="1">
      <alignment horizontal="left" vertical="center"/>
    </xf>
    <xf numFmtId="0" fontId="57" fillId="3" borderId="37" xfId="0" applyFont="1" applyFill="1" applyBorder="1" applyAlignment="1">
      <alignment vertical="center"/>
    </xf>
    <xf numFmtId="49" fontId="57" fillId="3" borderId="23" xfId="0" applyNumberFormat="1" applyFont="1" applyFill="1" applyBorder="1" applyAlignment="1">
      <alignment vertical="center"/>
    </xf>
    <xf numFmtId="0" fontId="2" fillId="3" borderId="2" xfId="0" applyFont="1" applyFill="1" applyBorder="1" applyAlignment="1">
      <alignment horizontal="left" vertical="center"/>
    </xf>
    <xf numFmtId="0" fontId="15" fillId="3" borderId="2" xfId="0" applyFont="1" applyFill="1" applyBorder="1" applyAlignment="1">
      <alignment horizontal="center" vertical="center" wrapText="1"/>
    </xf>
    <xf numFmtId="0" fontId="2" fillId="3" borderId="2" xfId="0" quotePrefix="1" applyFont="1" applyFill="1" applyBorder="1" applyAlignment="1">
      <alignment horizontal="center" vertical="center"/>
    </xf>
    <xf numFmtId="49" fontId="2" fillId="3" borderId="2" xfId="1" applyNumberFormat="1" applyFont="1" applyFill="1" applyBorder="1" applyAlignment="1">
      <alignment horizontal="center" vertical="center" wrapText="1"/>
    </xf>
    <xf numFmtId="0" fontId="32" fillId="3" borderId="2" xfId="0" applyFont="1" applyFill="1" applyBorder="1" applyAlignment="1">
      <alignment horizontal="center" vertical="center"/>
    </xf>
    <xf numFmtId="17" fontId="57" fillId="3" borderId="23" xfId="0" applyNumberFormat="1" applyFont="1" applyFill="1" applyBorder="1" applyAlignment="1">
      <alignment horizontal="left" vertical="center" wrapText="1"/>
    </xf>
    <xf numFmtId="0" fontId="12" fillId="0" borderId="14" xfId="0" applyFont="1" applyBorder="1" applyAlignment="1">
      <alignment horizontal="center" vertical="center"/>
    </xf>
    <xf numFmtId="0" fontId="12" fillId="0" borderId="14" xfId="0" applyFont="1" applyBorder="1" applyAlignment="1">
      <alignment vertical="center"/>
    </xf>
    <xf numFmtId="0" fontId="12" fillId="0" borderId="41" xfId="0" applyFont="1" applyBorder="1" applyAlignment="1">
      <alignment horizontal="center" vertical="center" wrapText="1"/>
    </xf>
    <xf numFmtId="49" fontId="12" fillId="0" borderId="15" xfId="0" applyNumberFormat="1" applyFont="1" applyBorder="1" applyAlignment="1">
      <alignment horizontal="center"/>
    </xf>
    <xf numFmtId="49" fontId="12" fillId="0" borderId="2" xfId="0" applyNumberFormat="1" applyFont="1" applyBorder="1" applyAlignment="1">
      <alignment horizontal="center"/>
    </xf>
    <xf numFmtId="0" fontId="12" fillId="0" borderId="2" xfId="0" quotePrefix="1" applyFont="1" applyBorder="1" applyAlignment="1">
      <alignment horizontal="center" vertical="center"/>
    </xf>
    <xf numFmtId="49" fontId="12" fillId="3" borderId="2" xfId="1" applyNumberFormat="1" applyFont="1" applyFill="1" applyBorder="1" applyAlignment="1">
      <alignment horizontal="center" vertical="center" wrapText="1"/>
    </xf>
    <xf numFmtId="17" fontId="57" fillId="3" borderId="37" xfId="0" applyNumberFormat="1" applyFont="1" applyFill="1" applyBorder="1" applyAlignment="1">
      <alignment horizontal="left" vertical="center"/>
    </xf>
    <xf numFmtId="0" fontId="12" fillId="0" borderId="10" xfId="0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 wrapText="1"/>
    </xf>
    <xf numFmtId="14" fontId="63" fillId="3" borderId="0" xfId="0" applyNumberFormat="1" applyFont="1" applyFill="1" applyAlignment="1">
      <alignment vertical="center"/>
    </xf>
    <xf numFmtId="0" fontId="63" fillId="3" borderId="0" xfId="0" quotePrefix="1" applyFont="1" applyFill="1"/>
    <xf numFmtId="0" fontId="68" fillId="4" borderId="0" xfId="0" applyFont="1" applyFill="1" applyAlignment="1">
      <alignment horizontal="center" vertical="center" wrapText="1"/>
    </xf>
    <xf numFmtId="49" fontId="15" fillId="4" borderId="12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left" vertical="center"/>
    </xf>
    <xf numFmtId="0" fontId="15" fillId="4" borderId="4" xfId="0" applyFont="1" applyFill="1" applyBorder="1" applyAlignment="1">
      <alignment horizontal="center"/>
    </xf>
    <xf numFmtId="0" fontId="15" fillId="4" borderId="3" xfId="0" applyFont="1" applyFill="1" applyBorder="1"/>
    <xf numFmtId="0" fontId="15" fillId="4" borderId="5" xfId="0" applyFont="1" applyFill="1" applyBorder="1" applyAlignment="1">
      <alignment horizontal="center"/>
    </xf>
    <xf numFmtId="49" fontId="15" fillId="4" borderId="6" xfId="0" applyNumberFormat="1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vertical="center"/>
    </xf>
    <xf numFmtId="0" fontId="24" fillId="0" borderId="2" xfId="0" applyFont="1" applyFill="1" applyBorder="1" applyAlignment="1">
      <alignment horizontal="center" vertical="center" wrapText="1"/>
    </xf>
    <xf numFmtId="0" fontId="24" fillId="0" borderId="2" xfId="0" applyFont="1" applyFill="1" applyBorder="1" applyAlignment="1">
      <alignment horizontal="left" vertical="top" wrapText="1"/>
    </xf>
    <xf numFmtId="49" fontId="60" fillId="0" borderId="2" xfId="1" applyNumberFormat="1" applyFont="1" applyBorder="1" applyAlignment="1">
      <alignment horizontal="left" vertical="center"/>
    </xf>
    <xf numFmtId="1" fontId="32" fillId="3" borderId="2" xfId="0" applyNumberFormat="1" applyFont="1" applyFill="1" applyBorder="1" applyAlignment="1">
      <alignment horizontal="center" vertical="center" wrapText="1"/>
    </xf>
    <xf numFmtId="0" fontId="32" fillId="3" borderId="2" xfId="0" applyFont="1" applyFill="1" applyBorder="1" applyAlignment="1">
      <alignment horizontal="left" vertical="top" wrapText="1"/>
    </xf>
    <xf numFmtId="0" fontId="15" fillId="3" borderId="2" xfId="0" applyFont="1" applyFill="1" applyBorder="1" applyAlignment="1">
      <alignment horizontal="left" vertical="top" wrapText="1"/>
    </xf>
    <xf numFmtId="0" fontId="2" fillId="3" borderId="2" xfId="0" quotePrefix="1" applyFont="1" applyFill="1" applyBorder="1" applyAlignment="1">
      <alignment vertical="center"/>
    </xf>
    <xf numFmtId="49" fontId="32" fillId="3" borderId="2" xfId="0" quotePrefix="1" applyNumberFormat="1" applyFont="1" applyFill="1" applyBorder="1" applyAlignment="1">
      <alignment horizontal="left" vertical="top"/>
    </xf>
    <xf numFmtId="49" fontId="2" fillId="3" borderId="2" xfId="1" applyNumberFormat="1" applyFont="1" applyFill="1" applyBorder="1" applyAlignment="1">
      <alignment horizontal="left" vertical="center"/>
    </xf>
    <xf numFmtId="49" fontId="2" fillId="3" borderId="2" xfId="1" applyNumberFormat="1" applyFont="1" applyFill="1" applyBorder="1" applyAlignment="1">
      <alignment horizontal="left" vertical="center" wrapText="1"/>
    </xf>
    <xf numFmtId="0" fontId="32" fillId="3" borderId="2" xfId="0" applyFont="1" applyFill="1" applyBorder="1" applyAlignment="1">
      <alignment horizontal="left" vertical="top"/>
    </xf>
    <xf numFmtId="1" fontId="32" fillId="3" borderId="0" xfId="0" applyNumberFormat="1" applyFont="1" applyFill="1" applyBorder="1" applyAlignment="1">
      <alignment horizontal="center" vertical="top" wrapText="1"/>
    </xf>
    <xf numFmtId="0" fontId="32" fillId="3" borderId="0" xfId="0" applyFont="1" applyFill="1" applyBorder="1" applyAlignment="1">
      <alignment horizontal="center" vertical="top" wrapText="1"/>
    </xf>
    <xf numFmtId="0" fontId="32" fillId="3" borderId="0" xfId="0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center" vertical="center"/>
    </xf>
    <xf numFmtId="0" fontId="15" fillId="3" borderId="0" xfId="0" applyFont="1" applyFill="1" applyBorder="1" applyAlignment="1">
      <alignment horizontal="left" vertical="top" wrapText="1"/>
    </xf>
    <xf numFmtId="49" fontId="2" fillId="3" borderId="0" xfId="1" applyNumberFormat="1" applyFont="1" applyFill="1" applyBorder="1" applyAlignment="1">
      <alignment horizontal="left" vertical="center" wrapText="1"/>
    </xf>
    <xf numFmtId="0" fontId="32" fillId="3" borderId="0" xfId="0" applyFont="1" applyFill="1" applyBorder="1" applyAlignment="1">
      <alignment horizontal="left" vertical="top"/>
    </xf>
    <xf numFmtId="14" fontId="2" fillId="3" borderId="2" xfId="0" applyNumberFormat="1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49" fontId="32" fillId="3" borderId="0" xfId="0" quotePrefix="1" applyNumberFormat="1" applyFont="1" applyFill="1" applyBorder="1" applyAlignment="1">
      <alignment horizontal="left" vertical="top"/>
    </xf>
    <xf numFmtId="49" fontId="2" fillId="3" borderId="0" xfId="1" applyNumberFormat="1" applyFont="1" applyFill="1" applyBorder="1" applyAlignment="1">
      <alignment horizontal="left" vertical="center"/>
    </xf>
    <xf numFmtId="14" fontId="2" fillId="3" borderId="0" xfId="0" applyNumberFormat="1" applyFont="1" applyFill="1" applyBorder="1" applyAlignment="1"/>
    <xf numFmtId="0" fontId="2" fillId="0" borderId="7" xfId="0" applyFont="1" applyFill="1" applyBorder="1" applyAlignment="1">
      <alignment horizontal="center" vertical="center"/>
    </xf>
    <xf numFmtId="0" fontId="2" fillId="0" borderId="7" xfId="0" applyFont="1" applyFill="1" applyBorder="1"/>
    <xf numFmtId="0" fontId="2" fillId="0" borderId="8" xfId="0" applyFont="1" applyFill="1" applyBorder="1" applyAlignment="1">
      <alignment horizontal="center" vertical="center"/>
    </xf>
    <xf numFmtId="0" fontId="66" fillId="0" borderId="2" xfId="0" applyFont="1" applyBorder="1"/>
    <xf numFmtId="0" fontId="66" fillId="0" borderId="2" xfId="0" applyFont="1" applyBorder="1" applyAlignment="1">
      <alignment horizontal="left" vertical="top"/>
    </xf>
    <xf numFmtId="49" fontId="0" fillId="0" borderId="2" xfId="0" applyNumberFormat="1" applyFont="1" applyBorder="1" applyAlignment="1">
      <alignment horizontal="left" vertical="center"/>
    </xf>
    <xf numFmtId="49" fontId="31" fillId="0" borderId="2" xfId="0" applyNumberFormat="1" applyFont="1" applyBorder="1" applyAlignment="1"/>
    <xf numFmtId="49" fontId="12" fillId="3" borderId="2" xfId="1" applyNumberFormat="1" applyFont="1" applyFill="1" applyBorder="1" applyAlignment="1">
      <alignment horizontal="center" vertical="center"/>
    </xf>
    <xf numFmtId="49" fontId="0" fillId="0" borderId="12" xfId="0" applyNumberFormat="1" applyBorder="1" applyAlignment="1">
      <alignment horizontal="left" vertical="center"/>
    </xf>
    <xf numFmtId="11" fontId="12" fillId="0" borderId="6" xfId="0" quotePrefix="1" applyNumberFormat="1" applyFont="1" applyBorder="1" applyAlignment="1">
      <alignment horizontal="left" vertical="center"/>
    </xf>
    <xf numFmtId="0" fontId="12" fillId="0" borderId="16" xfId="0" quotePrefix="1" applyFont="1" applyBorder="1" applyAlignment="1">
      <alignment horizontal="left"/>
    </xf>
    <xf numFmtId="0" fontId="0" fillId="0" borderId="2" xfId="0" quotePrefix="1" applyFill="1" applyBorder="1" applyAlignment="1">
      <alignment horizontal="center"/>
    </xf>
    <xf numFmtId="1" fontId="32" fillId="3" borderId="2" xfId="0" applyNumberFormat="1" applyFont="1" applyFill="1" applyBorder="1" applyAlignment="1">
      <alignment horizontal="center" vertical="center"/>
    </xf>
    <xf numFmtId="49" fontId="2" fillId="3" borderId="2" xfId="1" applyNumberFormat="1" applyFont="1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" xfId="0" applyFill="1" applyBorder="1" applyAlignment="1">
      <alignment vertical="center" wrapText="1"/>
    </xf>
    <xf numFmtId="49" fontId="0" fillId="4" borderId="18" xfId="0" applyNumberForma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/>
    </xf>
    <xf numFmtId="0" fontId="65" fillId="4" borderId="2" xfId="0" applyFont="1" applyFill="1" applyBorder="1" applyAlignment="1">
      <alignment horizontal="center" vertical="center"/>
    </xf>
    <xf numFmtId="49" fontId="65" fillId="4" borderId="2" xfId="0" applyNumberFormat="1" applyFont="1" applyFill="1" applyBorder="1" applyAlignment="1">
      <alignment horizontal="center" vertical="center" wrapText="1"/>
    </xf>
    <xf numFmtId="0" fontId="55" fillId="4" borderId="2" xfId="0" applyFont="1" applyFill="1" applyBorder="1" applyAlignment="1">
      <alignment horizontal="center" vertical="center"/>
    </xf>
    <xf numFmtId="14" fontId="2" fillId="4" borderId="2" xfId="0" applyNumberFormat="1" applyFont="1" applyFill="1" applyBorder="1" applyAlignment="1">
      <alignment horizontal="center" vertical="center"/>
    </xf>
    <xf numFmtId="0" fontId="57" fillId="3" borderId="20" xfId="0" applyFont="1" applyFill="1" applyBorder="1" applyAlignment="1">
      <alignment vertical="center"/>
    </xf>
    <xf numFmtId="14" fontId="57" fillId="3" borderId="38" xfId="0" applyNumberFormat="1" applyFont="1" applyFill="1" applyBorder="1" applyAlignment="1">
      <alignment horizontal="left" vertical="center"/>
    </xf>
    <xf numFmtId="0" fontId="57" fillId="3" borderId="22" xfId="0" quotePrefix="1" applyFont="1" applyFill="1" applyBorder="1" applyAlignment="1">
      <alignment horizontal="left" vertical="center"/>
    </xf>
    <xf numFmtId="0" fontId="0" fillId="3" borderId="2" xfId="0" applyFill="1" applyBorder="1" applyAlignment="1"/>
    <xf numFmtId="0" fontId="0" fillId="3" borderId="0" xfId="0" applyFill="1" applyBorder="1" applyAlignment="1"/>
    <xf numFmtId="0" fontId="67" fillId="4" borderId="0" xfId="0" applyFont="1" applyFill="1" applyAlignment="1">
      <alignment horizontal="center" vertical="center" wrapText="1"/>
    </xf>
    <xf numFmtId="49" fontId="6" fillId="4" borderId="0" xfId="0" applyNumberFormat="1" applyFont="1" applyFill="1" applyBorder="1" applyAlignment="1">
      <alignment horizontal="left" vertical="center"/>
    </xf>
    <xf numFmtId="0" fontId="0" fillId="0" borderId="2" xfId="0" quotePrefix="1" applyFont="1" applyFill="1" applyBorder="1"/>
    <xf numFmtId="0" fontId="0" fillId="3" borderId="2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ont="1" applyFill="1" applyBorder="1"/>
    <xf numFmtId="0" fontId="0" fillId="0" borderId="0" xfId="0" quotePrefix="1" applyFont="1" applyFill="1" applyBorder="1"/>
    <xf numFmtId="0" fontId="32" fillId="2" borderId="0" xfId="0" applyFont="1" applyFill="1" applyBorder="1" applyAlignment="1">
      <alignment horizontal="left" vertical="top"/>
    </xf>
    <xf numFmtId="0" fontId="0" fillId="2" borderId="0" xfId="0" applyFont="1" applyFill="1" applyBorder="1"/>
    <xf numFmtId="0" fontId="31" fillId="2" borderId="0" xfId="0" applyFont="1" applyFill="1" applyBorder="1" applyAlignment="1">
      <alignment horizontal="left" vertical="top" wrapText="1"/>
    </xf>
    <xf numFmtId="0" fontId="15" fillId="4" borderId="14" xfId="0" applyFont="1" applyFill="1" applyBorder="1" applyAlignment="1">
      <alignment horizontal="center" vertical="center"/>
    </xf>
    <xf numFmtId="0" fontId="15" fillId="4" borderId="14" xfId="0" applyFont="1" applyFill="1" applyBorder="1" applyAlignment="1">
      <alignment vertical="center"/>
    </xf>
    <xf numFmtId="0" fontId="15" fillId="4" borderId="41" xfId="0" applyFont="1" applyFill="1" applyBorder="1" applyAlignment="1">
      <alignment horizontal="center" vertical="center" wrapText="1"/>
    </xf>
    <xf numFmtId="49" fontId="15" fillId="4" borderId="15" xfId="0" applyNumberFormat="1" applyFont="1" applyFill="1" applyBorder="1" applyAlignment="1">
      <alignment horizontal="center"/>
    </xf>
    <xf numFmtId="0" fontId="2" fillId="4" borderId="0" xfId="0" applyFont="1" applyFill="1" applyBorder="1" applyAlignment="1">
      <alignment horizontal="center" vertical="center"/>
    </xf>
    <xf numFmtId="0" fontId="9" fillId="0" borderId="2" xfId="2" applyBorder="1" applyAlignment="1">
      <alignment horizontal="left" vertical="top"/>
    </xf>
    <xf numFmtId="14" fontId="25" fillId="3" borderId="38" xfId="0" applyNumberFormat="1" applyFont="1" applyFill="1" applyBorder="1" applyAlignment="1">
      <alignment horizontal="left" vertical="center"/>
    </xf>
    <xf numFmtId="0" fontId="0" fillId="4" borderId="14" xfId="0" applyFill="1" applyBorder="1" applyAlignment="1">
      <alignment horizontal="center" vertical="center"/>
    </xf>
    <xf numFmtId="49" fontId="3" fillId="4" borderId="0" xfId="0" applyNumberFormat="1" applyFont="1" applyFill="1" applyAlignment="1">
      <alignment horizontal="center"/>
    </xf>
    <xf numFmtId="0" fontId="69" fillId="3" borderId="42" xfId="0" applyFont="1" applyFill="1" applyBorder="1" applyAlignment="1">
      <alignment horizontal="left" vertical="center"/>
    </xf>
    <xf numFmtId="0" fontId="58" fillId="3" borderId="3" xfId="0" applyFont="1" applyFill="1" applyBorder="1" applyAlignment="1">
      <alignment horizontal="left" vertical="center"/>
    </xf>
    <xf numFmtId="0" fontId="57" fillId="3" borderId="43" xfId="0" applyFont="1" applyFill="1" applyBorder="1" applyAlignment="1">
      <alignment horizontal="left" vertical="center"/>
    </xf>
    <xf numFmtId="49" fontId="58" fillId="3" borderId="3" xfId="0" applyNumberFormat="1" applyFont="1" applyFill="1" applyBorder="1" applyAlignment="1">
      <alignment horizontal="left" vertical="center"/>
    </xf>
    <xf numFmtId="0" fontId="57" fillId="3" borderId="44" xfId="0" applyFont="1" applyFill="1" applyBorder="1" applyAlignment="1">
      <alignment horizontal="left" vertical="center"/>
    </xf>
    <xf numFmtId="49" fontId="12" fillId="2" borderId="6" xfId="0" applyNumberFormat="1" applyFont="1" applyFill="1" applyBorder="1" applyAlignment="1">
      <alignment horizontal="center" vertical="center"/>
    </xf>
    <xf numFmtId="0" fontId="17" fillId="2" borderId="0" xfId="0" applyFont="1" applyFill="1" applyAlignment="1">
      <alignment wrapText="1"/>
    </xf>
    <xf numFmtId="49" fontId="17" fillId="2" borderId="0" xfId="0" applyNumberFormat="1" applyFont="1" applyFill="1"/>
    <xf numFmtId="0" fontId="12" fillId="0" borderId="16" xfId="0" applyFont="1" applyBorder="1" applyAlignment="1">
      <alignment horizontal="center"/>
    </xf>
    <xf numFmtId="49" fontId="6" fillId="0" borderId="0" xfId="0" quotePrefix="1" applyNumberFormat="1" applyFont="1" applyAlignment="1">
      <alignment horizontal="left" vertical="center" wrapText="1"/>
    </xf>
    <xf numFmtId="14" fontId="0" fillId="3" borderId="2" xfId="0" applyNumberFormat="1" applyFill="1" applyBorder="1" applyAlignment="1"/>
    <xf numFmtId="0" fontId="0" fillId="3" borderId="0" xfId="0" quotePrefix="1" applyFill="1" applyAlignment="1"/>
    <xf numFmtId="0" fontId="0" fillId="3" borderId="2" xfId="0" applyFill="1" applyBorder="1" applyAlignment="1">
      <alignment vertical="center"/>
    </xf>
    <xf numFmtId="0" fontId="0" fillId="3" borderId="0" xfId="0" quotePrefix="1" applyFill="1" applyBorder="1" applyAlignment="1">
      <alignment vertical="center"/>
    </xf>
    <xf numFmtId="0" fontId="0" fillId="3" borderId="0" xfId="0" quotePrefix="1" applyFill="1" applyAlignment="1">
      <alignment vertical="center"/>
    </xf>
    <xf numFmtId="0" fontId="0" fillId="3" borderId="0" xfId="0" applyFill="1" applyAlignment="1">
      <alignment vertical="center"/>
    </xf>
    <xf numFmtId="0" fontId="0" fillId="3" borderId="8" xfId="0" applyFill="1" applyBorder="1" applyAlignment="1">
      <alignment vertical="center"/>
    </xf>
    <xf numFmtId="14" fontId="0" fillId="3" borderId="0" xfId="0" applyNumberFormat="1" applyFill="1" applyAlignment="1">
      <alignment vertical="center"/>
    </xf>
    <xf numFmtId="0" fontId="0" fillId="2" borderId="0" xfId="0" applyFill="1" applyAlignment="1">
      <alignment vertical="center"/>
    </xf>
    <xf numFmtId="49" fontId="0" fillId="3" borderId="2" xfId="1" quotePrefix="1" applyNumberFormat="1" applyFont="1" applyFill="1" applyBorder="1" applyAlignment="1">
      <alignment horizontal="center" vertical="center" wrapText="1"/>
    </xf>
    <xf numFmtId="14" fontId="25" fillId="9" borderId="38" xfId="0" applyNumberFormat="1" applyFont="1" applyFill="1" applyBorder="1" applyAlignment="1">
      <alignment horizontal="left" vertical="center"/>
    </xf>
    <xf numFmtId="17" fontId="57" fillId="9" borderId="23" xfId="0" applyNumberFormat="1" applyFont="1" applyFill="1" applyBorder="1" applyAlignment="1">
      <alignment horizontal="left" vertical="center"/>
    </xf>
    <xf numFmtId="0" fontId="58" fillId="9" borderId="37" xfId="0" applyFont="1" applyFill="1" applyBorder="1" applyAlignment="1">
      <alignment horizontal="left" vertical="center"/>
    </xf>
    <xf numFmtId="49" fontId="57" fillId="9" borderId="23" xfId="0" applyNumberFormat="1" applyFont="1" applyFill="1" applyBorder="1" applyAlignment="1">
      <alignment horizontal="left" vertical="center"/>
    </xf>
    <xf numFmtId="0" fontId="57" fillId="9" borderId="20" xfId="0" applyFont="1" applyFill="1" applyBorder="1" applyAlignment="1">
      <alignment horizontal="left" vertical="center"/>
    </xf>
    <xf numFmtId="0" fontId="0" fillId="9" borderId="8" xfId="0" applyFill="1" applyBorder="1"/>
    <xf numFmtId="14" fontId="25" fillId="4" borderId="38" xfId="0" applyNumberFormat="1" applyFont="1" applyFill="1" applyBorder="1" applyAlignment="1">
      <alignment horizontal="left" vertical="center"/>
    </xf>
    <xf numFmtId="17" fontId="57" fillId="4" borderId="23" xfId="0" applyNumberFormat="1" applyFont="1" applyFill="1" applyBorder="1" applyAlignment="1">
      <alignment horizontal="left" vertical="center"/>
    </xf>
    <xf numFmtId="0" fontId="57" fillId="4" borderId="37" xfId="0" applyFont="1" applyFill="1" applyBorder="1" applyAlignment="1">
      <alignment horizontal="left" vertical="center"/>
    </xf>
    <xf numFmtId="49" fontId="57" fillId="4" borderId="23" xfId="0" applyNumberFormat="1" applyFont="1" applyFill="1" applyBorder="1" applyAlignment="1">
      <alignment horizontal="left" vertical="center"/>
    </xf>
    <xf numFmtId="0" fontId="57" fillId="4" borderId="20" xfId="0" applyFont="1" applyFill="1" applyBorder="1" applyAlignment="1">
      <alignment horizontal="left" vertical="center"/>
    </xf>
    <xf numFmtId="0" fontId="57" fillId="4" borderId="23" xfId="0" applyFont="1" applyFill="1" applyBorder="1" applyAlignment="1">
      <alignment horizontal="left" vertical="center"/>
    </xf>
    <xf numFmtId="0" fontId="57" fillId="4" borderId="22" xfId="0" applyFont="1" applyFill="1" applyBorder="1" applyAlignment="1">
      <alignment horizontal="left" vertical="center"/>
    </xf>
    <xf numFmtId="0" fontId="57" fillId="4" borderId="0" xfId="0" applyFont="1" applyFill="1" applyAlignment="1">
      <alignment horizontal="left" vertical="center"/>
    </xf>
    <xf numFmtId="17" fontId="57" fillId="4" borderId="23" xfId="0" applyNumberFormat="1" applyFont="1" applyFill="1" applyBorder="1" applyAlignment="1">
      <alignment horizontal="left" vertical="center" wrapText="1"/>
    </xf>
    <xf numFmtId="0" fontId="0" fillId="4" borderId="38" xfId="0" applyFill="1" applyBorder="1"/>
    <xf numFmtId="0" fontId="57" fillId="9" borderId="37" xfId="0" applyFont="1" applyFill="1" applyBorder="1" applyAlignment="1">
      <alignment horizontal="left" vertical="center"/>
    </xf>
    <xf numFmtId="14" fontId="25" fillId="7" borderId="38" xfId="0" applyNumberFormat="1" applyFont="1" applyFill="1" applyBorder="1" applyAlignment="1">
      <alignment horizontal="left" vertical="center"/>
    </xf>
    <xf numFmtId="17" fontId="57" fillId="7" borderId="23" xfId="0" applyNumberFormat="1" applyFont="1" applyFill="1" applyBorder="1" applyAlignment="1">
      <alignment horizontal="left" vertical="center"/>
    </xf>
    <xf numFmtId="0" fontId="57" fillId="7" borderId="37" xfId="0" applyFont="1" applyFill="1" applyBorder="1" applyAlignment="1">
      <alignment horizontal="left" vertical="center"/>
    </xf>
    <xf numFmtId="49" fontId="57" fillId="7" borderId="23" xfId="0" applyNumberFormat="1" applyFont="1" applyFill="1" applyBorder="1" applyAlignment="1">
      <alignment horizontal="left" vertical="center"/>
    </xf>
    <xf numFmtId="0" fontId="57" fillId="7" borderId="20" xfId="0" applyFont="1" applyFill="1" applyBorder="1" applyAlignment="1">
      <alignment horizontal="left" vertical="center"/>
    </xf>
    <xf numFmtId="17" fontId="57" fillId="9" borderId="23" xfId="0" applyNumberFormat="1" applyFont="1" applyFill="1" applyBorder="1" applyAlignment="1">
      <alignment horizontal="left" vertical="center" wrapText="1"/>
    </xf>
    <xf numFmtId="0" fontId="6" fillId="0" borderId="2" xfId="0" applyFont="1" applyBorder="1" applyAlignment="1">
      <alignment vertical="center"/>
    </xf>
    <xf numFmtId="49" fontId="6" fillId="0" borderId="2" xfId="0" applyNumberFormat="1" applyFont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top"/>
    </xf>
    <xf numFmtId="49" fontId="6" fillId="0" borderId="2" xfId="0" quotePrefix="1" applyNumberFormat="1" applyFont="1" applyBorder="1" applyAlignment="1">
      <alignment horizontal="left" vertical="center" wrapText="1"/>
    </xf>
    <xf numFmtId="49" fontId="0" fillId="0" borderId="2" xfId="0" applyNumberFormat="1" applyBorder="1" applyAlignment="1">
      <alignment horizontal="center" vertical="center"/>
    </xf>
    <xf numFmtId="49" fontId="19" fillId="0" borderId="2" xfId="0" applyNumberFormat="1" applyFont="1" applyBorder="1" applyAlignment="1">
      <alignment wrapText="1"/>
    </xf>
    <xf numFmtId="0" fontId="20" fillId="0" borderId="2" xfId="0" applyFont="1" applyBorder="1"/>
    <xf numFmtId="49" fontId="7" fillId="0" borderId="2" xfId="0" applyNumberFormat="1" applyFont="1" applyBorder="1" applyAlignment="1">
      <alignment wrapText="1"/>
    </xf>
    <xf numFmtId="0" fontId="16" fillId="0" borderId="2" xfId="0" applyFont="1" applyBorder="1"/>
    <xf numFmtId="49" fontId="63" fillId="4" borderId="2" xfId="0" applyNumberFormat="1" applyFont="1" applyFill="1" applyBorder="1" applyAlignment="1">
      <alignment horizontal="center" vertical="center" wrapText="1"/>
    </xf>
    <xf numFmtId="0" fontId="22" fillId="4" borderId="2" xfId="0" applyFont="1" applyFill="1" applyBorder="1" applyAlignment="1">
      <alignment horizontal="center" vertical="center"/>
    </xf>
    <xf numFmtId="14" fontId="25" fillId="6" borderId="38" xfId="0" applyNumberFormat="1" applyFont="1" applyFill="1" applyBorder="1" applyAlignment="1">
      <alignment horizontal="left" vertical="center"/>
    </xf>
    <xf numFmtId="0" fontId="57" fillId="6" borderId="37" xfId="0" applyFont="1" applyFill="1" applyBorder="1" applyAlignment="1">
      <alignment horizontal="left" vertical="center"/>
    </xf>
    <xf numFmtId="49" fontId="57" fillId="6" borderId="23" xfId="0" applyNumberFormat="1" applyFont="1" applyFill="1" applyBorder="1" applyAlignment="1">
      <alignment horizontal="left" vertical="center"/>
    </xf>
    <xf numFmtId="0" fontId="57" fillId="6" borderId="20" xfId="0" applyFont="1" applyFill="1" applyBorder="1" applyAlignment="1">
      <alignment horizontal="left" vertical="center"/>
    </xf>
    <xf numFmtId="17" fontId="57" fillId="6" borderId="23" xfId="0" applyNumberFormat="1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57" fillId="9" borderId="23" xfId="0" applyFont="1" applyFill="1" applyBorder="1" applyAlignment="1">
      <alignment horizontal="left" vertical="center"/>
    </xf>
    <xf numFmtId="0" fontId="57" fillId="9" borderId="22" xfId="0" applyFont="1" applyFill="1" applyBorder="1" applyAlignment="1">
      <alignment horizontal="left" vertical="center"/>
    </xf>
    <xf numFmtId="0" fontId="57" fillId="9" borderId="0" xfId="0" applyFont="1" applyFill="1" applyAlignment="1">
      <alignment horizontal="left" vertical="center"/>
    </xf>
    <xf numFmtId="0" fontId="0" fillId="4" borderId="2" xfId="0" quotePrefix="1" applyFont="1" applyFill="1" applyBorder="1"/>
    <xf numFmtId="0" fontId="0" fillId="4" borderId="0" xfId="0" applyFill="1" applyAlignment="1">
      <alignment horizontal="center"/>
    </xf>
    <xf numFmtId="0" fontId="0" fillId="4" borderId="0" xfId="0" applyFont="1" applyFill="1" applyBorder="1" applyAlignment="1">
      <alignment horizontal="center"/>
    </xf>
    <xf numFmtId="0" fontId="0" fillId="4" borderId="0" xfId="0" applyFont="1" applyFill="1" applyBorder="1"/>
    <xf numFmtId="0" fontId="0" fillId="4" borderId="0" xfId="0" applyFill="1" applyBorder="1" applyAlignment="1">
      <alignment horizontal="center"/>
    </xf>
    <xf numFmtId="1" fontId="15" fillId="4" borderId="2" xfId="0" applyNumberFormat="1" applyFont="1" applyFill="1" applyBorder="1" applyAlignment="1">
      <alignment horizontal="center" vertical="center" wrapText="1"/>
    </xf>
    <xf numFmtId="0" fontId="15" fillId="4" borderId="2" xfId="0" applyFont="1" applyFill="1" applyBorder="1" applyAlignment="1">
      <alignment horizontal="left" vertical="center"/>
    </xf>
    <xf numFmtId="0" fontId="15" fillId="4" borderId="2" xfId="0" quotePrefix="1" applyFont="1" applyFill="1" applyBorder="1" applyAlignment="1">
      <alignment horizontal="center" vertical="center"/>
    </xf>
    <xf numFmtId="49" fontId="15" fillId="4" borderId="2" xfId="1" applyNumberFormat="1" applyFont="1" applyFill="1" applyBorder="1" applyAlignment="1">
      <alignment horizontal="center" vertical="center"/>
    </xf>
    <xf numFmtId="0" fontId="32" fillId="4" borderId="0" xfId="0" applyFont="1" applyFill="1" applyBorder="1" applyAlignment="1">
      <alignment horizontal="center" vertical="top" wrapText="1"/>
    </xf>
    <xf numFmtId="0" fontId="32" fillId="4" borderId="0" xfId="0" applyFont="1" applyFill="1" applyBorder="1" applyAlignment="1">
      <alignment horizontal="left" vertical="top" wrapText="1"/>
    </xf>
    <xf numFmtId="0" fontId="15" fillId="4" borderId="0" xfId="0" applyFont="1" applyFill="1" applyBorder="1" applyAlignment="1">
      <alignment horizontal="left" vertical="top" wrapText="1"/>
    </xf>
    <xf numFmtId="0" fontId="2" fillId="4" borderId="0" xfId="0" applyFont="1" applyFill="1" applyBorder="1" applyAlignment="1">
      <alignment vertical="center"/>
    </xf>
    <xf numFmtId="49" fontId="2" fillId="4" borderId="0" xfId="1" quotePrefix="1" applyNumberFormat="1" applyFont="1" applyFill="1" applyBorder="1" applyAlignment="1">
      <alignment horizontal="left" vertical="center" wrapText="1"/>
    </xf>
    <xf numFmtId="0" fontId="32" fillId="4" borderId="0" xfId="0" applyFont="1" applyFill="1" applyBorder="1" applyAlignment="1">
      <alignment horizontal="left" vertical="top"/>
    </xf>
    <xf numFmtId="14" fontId="2" fillId="4" borderId="0" xfId="0" applyNumberFormat="1" applyFont="1" applyFill="1" applyBorder="1"/>
    <xf numFmtId="1" fontId="32" fillId="4" borderId="0" xfId="0" applyNumberFormat="1" applyFont="1" applyFill="1" applyBorder="1" applyAlignment="1">
      <alignment horizontal="center" vertical="top" wrapText="1"/>
    </xf>
    <xf numFmtId="49" fontId="2" fillId="4" borderId="0" xfId="1" applyNumberFormat="1" applyFont="1" applyFill="1" applyBorder="1" applyAlignment="1">
      <alignment horizontal="left" vertical="center" wrapText="1"/>
    </xf>
    <xf numFmtId="0" fontId="15" fillId="4" borderId="0" xfId="0" applyFont="1" applyFill="1" applyBorder="1" applyAlignment="1">
      <alignment horizontal="center" vertical="center"/>
    </xf>
    <xf numFmtId="0" fontId="0" fillId="0" borderId="0" xfId="0" applyBorder="1"/>
    <xf numFmtId="0" fontId="2" fillId="0" borderId="0" xfId="0" applyFont="1" applyBorder="1"/>
    <xf numFmtId="0" fontId="0" fillId="0" borderId="0" xfId="0" quotePrefix="1" applyBorder="1"/>
    <xf numFmtId="14" fontId="0" fillId="0" borderId="0" xfId="0" applyNumberFormat="1" applyBorder="1"/>
    <xf numFmtId="0" fontId="0" fillId="0" borderId="0" xfId="0" applyFont="1" applyBorder="1" applyAlignment="1">
      <alignment horizontal="center"/>
    </xf>
    <xf numFmtId="0" fontId="0" fillId="0" borderId="0" xfId="0" applyFont="1" applyBorder="1"/>
    <xf numFmtId="0" fontId="0" fillId="0" borderId="0" xfId="0" quotePrefix="1" applyFont="1" applyBorder="1"/>
    <xf numFmtId="0" fontId="0" fillId="0" borderId="2" xfId="0" quotePrefix="1" applyFill="1" applyBorder="1" applyAlignment="1">
      <alignment horizontal="center" vertical="center"/>
    </xf>
    <xf numFmtId="0" fontId="0" fillId="0" borderId="2" xfId="0" quotePrefix="1" applyFont="1" applyFill="1" applyBorder="1" applyAlignment="1">
      <alignment horizontal="center" vertical="center"/>
    </xf>
    <xf numFmtId="0" fontId="12" fillId="0" borderId="23" xfId="0" applyFont="1" applyBorder="1" applyAlignment="1">
      <alignment horizontal="center" vertical="center"/>
    </xf>
    <xf numFmtId="49" fontId="12" fillId="0" borderId="23" xfId="0" applyNumberFormat="1" applyFont="1" applyBorder="1" applyAlignment="1">
      <alignment horizontal="center" vertical="center"/>
    </xf>
    <xf numFmtId="0" fontId="0" fillId="0" borderId="23" xfId="0" applyFont="1" applyFill="1" applyBorder="1" applyAlignment="1">
      <alignment horizontal="center" vertical="center"/>
    </xf>
    <xf numFmtId="0" fontId="63" fillId="0" borderId="23" xfId="0" applyFont="1" applyBorder="1" applyAlignment="1">
      <alignment horizontal="center" vertical="center"/>
    </xf>
    <xf numFmtId="49" fontId="63" fillId="0" borderId="23" xfId="0" applyNumberFormat="1" applyFont="1" applyBorder="1" applyAlignment="1">
      <alignment horizontal="center" vertical="center" wrapText="1"/>
    </xf>
    <xf numFmtId="0" fontId="22" fillId="0" borderId="23" xfId="0" applyFont="1" applyBorder="1" applyAlignment="1">
      <alignment horizontal="center" vertical="center"/>
    </xf>
    <xf numFmtId="14" fontId="0" fillId="0" borderId="23" xfId="0" applyNumberFormat="1" applyFont="1" applyBorder="1" applyAlignment="1">
      <alignment horizontal="center" vertical="center"/>
    </xf>
    <xf numFmtId="0" fontId="0" fillId="0" borderId="23" xfId="0" applyFont="1" applyBorder="1" applyAlignment="1">
      <alignment horizontal="center" vertical="center"/>
    </xf>
    <xf numFmtId="49" fontId="12" fillId="0" borderId="3" xfId="0" applyNumberFormat="1" applyFont="1" applyBorder="1" applyAlignment="1">
      <alignment horizontal="center" vertical="center"/>
    </xf>
    <xf numFmtId="0" fontId="0" fillId="3" borderId="3" xfId="0" applyFont="1" applyFill="1" applyBorder="1" applyAlignment="1">
      <alignment horizontal="center" vertical="center"/>
    </xf>
    <xf numFmtId="0" fontId="63" fillId="0" borderId="3" xfId="0" applyFont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49" fontId="63" fillId="0" borderId="3" xfId="0" applyNumberFormat="1" applyFont="1" applyBorder="1" applyAlignment="1">
      <alignment horizontal="center" vertical="center" wrapText="1"/>
    </xf>
    <xf numFmtId="0" fontId="20" fillId="0" borderId="3" xfId="0" applyFont="1" applyBorder="1" applyAlignment="1">
      <alignment horizontal="center" vertical="center"/>
    </xf>
    <xf numFmtId="14" fontId="0" fillId="0" borderId="3" xfId="0" applyNumberFormat="1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44" borderId="0" xfId="0" applyFill="1"/>
    <xf numFmtId="14" fontId="0" fillId="44" borderId="0" xfId="0" applyNumberFormat="1" applyFill="1"/>
    <xf numFmtId="14" fontId="25" fillId="2" borderId="38" xfId="0" applyNumberFormat="1" applyFont="1" applyFill="1" applyBorder="1" applyAlignment="1">
      <alignment horizontal="left" vertical="center"/>
    </xf>
    <xf numFmtId="0" fontId="57" fillId="2" borderId="37" xfId="0" applyFont="1" applyFill="1" applyBorder="1" applyAlignment="1">
      <alignment horizontal="left" vertical="center"/>
    </xf>
    <xf numFmtId="49" fontId="57" fillId="2" borderId="23" xfId="0" applyNumberFormat="1" applyFont="1" applyFill="1" applyBorder="1" applyAlignment="1">
      <alignment horizontal="left" vertical="center"/>
    </xf>
    <xf numFmtId="0" fontId="57" fillId="2" borderId="20" xfId="0" applyFont="1" applyFill="1" applyBorder="1" applyAlignment="1">
      <alignment horizontal="left" vertical="center"/>
    </xf>
    <xf numFmtId="17" fontId="57" fillId="2" borderId="23" xfId="0" applyNumberFormat="1" applyFont="1" applyFill="1" applyBorder="1" applyAlignment="1">
      <alignment horizontal="left" vertical="center"/>
    </xf>
    <xf numFmtId="49" fontId="10" fillId="4" borderId="23" xfId="0" applyNumberFormat="1" applyFont="1" applyFill="1" applyBorder="1" applyAlignment="1">
      <alignment horizontal="left" vertical="center"/>
    </xf>
    <xf numFmtId="0" fontId="64" fillId="4" borderId="23" xfId="0" applyFont="1" applyFill="1" applyBorder="1" applyAlignment="1">
      <alignment horizontal="left" vertical="center"/>
    </xf>
    <xf numFmtId="0" fontId="64" fillId="4" borderId="37" xfId="0" applyFont="1" applyFill="1" applyBorder="1" applyAlignment="1">
      <alignment horizontal="left" vertical="center"/>
    </xf>
    <xf numFmtId="14" fontId="25" fillId="45" borderId="38" xfId="0" applyNumberFormat="1" applyFont="1" applyFill="1" applyBorder="1" applyAlignment="1">
      <alignment horizontal="left" vertical="center"/>
    </xf>
    <xf numFmtId="0" fontId="57" fillId="45" borderId="37" xfId="0" applyFont="1" applyFill="1" applyBorder="1" applyAlignment="1">
      <alignment horizontal="left" vertical="center"/>
    </xf>
    <xf numFmtId="49" fontId="57" fillId="45" borderId="23" xfId="0" applyNumberFormat="1" applyFont="1" applyFill="1" applyBorder="1" applyAlignment="1">
      <alignment horizontal="left" vertical="center"/>
    </xf>
    <xf numFmtId="0" fontId="57" fillId="45" borderId="20" xfId="0" applyFont="1" applyFill="1" applyBorder="1" applyAlignment="1">
      <alignment horizontal="left" vertical="center"/>
    </xf>
    <xf numFmtId="0" fontId="0" fillId="45" borderId="0" xfId="0" applyFill="1"/>
    <xf numFmtId="17" fontId="57" fillId="45" borderId="23" xfId="0" applyNumberFormat="1" applyFont="1" applyFill="1" applyBorder="1" applyAlignment="1">
      <alignment horizontal="left" vertical="center"/>
    </xf>
    <xf numFmtId="14" fontId="12" fillId="0" borderId="2" xfId="0" applyNumberFormat="1" applyFont="1" applyBorder="1" applyAlignment="1">
      <alignment horizontal="center" vertical="center"/>
    </xf>
    <xf numFmtId="0" fontId="12" fillId="0" borderId="7" xfId="0" quotePrefix="1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/>
    </xf>
    <xf numFmtId="0" fontId="12" fillId="0" borderId="0" xfId="0" quotePrefix="1" applyFont="1" applyFill="1" applyBorder="1" applyAlignment="1">
      <alignment horizontal="center" vertical="center"/>
    </xf>
    <xf numFmtId="0" fontId="25" fillId="7" borderId="23" xfId="0" applyFont="1" applyFill="1" applyBorder="1" applyAlignment="1">
      <alignment horizontal="left" vertical="center"/>
    </xf>
    <xf numFmtId="0" fontId="25" fillId="7" borderId="37" xfId="0" applyFont="1" applyFill="1" applyBorder="1" applyAlignment="1">
      <alignment horizontal="left" vertical="center"/>
    </xf>
    <xf numFmtId="49" fontId="25" fillId="7" borderId="23" xfId="0" applyNumberFormat="1" applyFont="1" applyFill="1" applyBorder="1" applyAlignment="1">
      <alignment horizontal="left" vertical="center"/>
    </xf>
    <xf numFmtId="0" fontId="25" fillId="7" borderId="20" xfId="0" applyFont="1" applyFill="1" applyBorder="1" applyAlignment="1">
      <alignment horizontal="left" vertical="center"/>
    </xf>
    <xf numFmtId="0" fontId="25" fillId="7" borderId="22" xfId="0" applyFont="1" applyFill="1" applyBorder="1" applyAlignment="1">
      <alignment horizontal="left" vertical="center"/>
    </xf>
    <xf numFmtId="0" fontId="25" fillId="7" borderId="0" xfId="0" applyFont="1" applyFill="1" applyAlignment="1">
      <alignment horizontal="left" vertical="center"/>
    </xf>
    <xf numFmtId="11" fontId="12" fillId="0" borderId="6" xfId="0" quotePrefix="1" applyNumberFormat="1" applyFont="1" applyBorder="1" applyAlignment="1">
      <alignment horizontal="center" vertical="center"/>
    </xf>
    <xf numFmtId="1" fontId="31" fillId="3" borderId="2" xfId="0" applyNumberFormat="1" applyFont="1" applyFill="1" applyBorder="1" applyAlignment="1">
      <alignment horizontal="center" vertical="center"/>
    </xf>
    <xf numFmtId="17" fontId="64" fillId="4" borderId="37" xfId="0" applyNumberFormat="1" applyFont="1" applyFill="1" applyBorder="1" applyAlignment="1">
      <alignment horizontal="left" vertical="center"/>
    </xf>
    <xf numFmtId="14" fontId="63" fillId="4" borderId="0" xfId="0" applyNumberFormat="1" applyFont="1" applyFill="1"/>
    <xf numFmtId="0" fontId="63" fillId="4" borderId="2" xfId="0" applyFont="1" applyFill="1" applyBorder="1" applyAlignment="1">
      <alignment vertical="center"/>
    </xf>
    <xf numFmtId="0" fontId="63" fillId="4" borderId="0" xfId="0" applyFont="1" applyFill="1"/>
    <xf numFmtId="0" fontId="0" fillId="0" borderId="0" xfId="0" applyFill="1"/>
    <xf numFmtId="0" fontId="2" fillId="0" borderId="0" xfId="0" applyFont="1" applyFill="1"/>
    <xf numFmtId="49" fontId="6" fillId="4" borderId="0" xfId="0" quotePrefix="1" applyNumberFormat="1" applyFont="1" applyFill="1" applyAlignment="1">
      <alignment horizontal="left" vertical="center" wrapText="1"/>
    </xf>
    <xf numFmtId="0" fontId="12" fillId="4" borderId="16" xfId="0" applyFont="1" applyFill="1" applyBorder="1" applyAlignment="1">
      <alignment horizontal="center"/>
    </xf>
    <xf numFmtId="14" fontId="0" fillId="4" borderId="0" xfId="0" applyNumberFormat="1" applyFont="1" applyFill="1"/>
    <xf numFmtId="0" fontId="57" fillId="6" borderId="23" xfId="0" applyFont="1" applyFill="1" applyBorder="1" applyAlignment="1">
      <alignment horizontal="left" vertical="center"/>
    </xf>
    <xf numFmtId="0" fontId="57" fillId="6" borderId="43" xfId="0" applyFont="1" applyFill="1" applyBorder="1" applyAlignment="1">
      <alignment horizontal="left" vertical="center"/>
    </xf>
    <xf numFmtId="0" fontId="57" fillId="6" borderId="0" xfId="0" applyFont="1" applyFill="1" applyAlignment="1">
      <alignment horizontal="left" vertical="center"/>
    </xf>
    <xf numFmtId="0" fontId="57" fillId="6" borderId="0" xfId="0" applyFont="1" applyFill="1" applyBorder="1" applyAlignment="1">
      <alignment horizontal="left" vertical="center"/>
    </xf>
    <xf numFmtId="0" fontId="57" fillId="6" borderId="22" xfId="0" applyFont="1" applyFill="1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quotePrefix="1" applyBorder="1" applyAlignment="1">
      <alignment horizontal="center" vertical="center"/>
    </xf>
    <xf numFmtId="0" fontId="0" fillId="0" borderId="0" xfId="0" quotePrefix="1" applyFill="1" applyBorder="1" applyAlignment="1">
      <alignment horizontal="center" vertical="center"/>
    </xf>
    <xf numFmtId="0" fontId="0" fillId="0" borderId="0" xfId="0" quotePrefix="1" applyFont="1" applyFill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0" fontId="66" fillId="4" borderId="2" xfId="0" applyFont="1" applyFill="1" applyBorder="1" applyAlignment="1">
      <alignment horizontal="center" vertical="center" wrapText="1"/>
    </xf>
    <xf numFmtId="11" fontId="12" fillId="4" borderId="6" xfId="0" quotePrefix="1" applyNumberFormat="1" applyFont="1" applyFill="1" applyBorder="1" applyAlignment="1">
      <alignment horizontal="left" vertical="center"/>
    </xf>
    <xf numFmtId="0" fontId="2" fillId="6" borderId="0" xfId="0" applyFont="1" applyFill="1"/>
    <xf numFmtId="0" fontId="2" fillId="6" borderId="0" xfId="0" applyFont="1" applyFill="1" applyBorder="1"/>
    <xf numFmtId="0" fontId="12" fillId="6" borderId="8" xfId="0" applyFont="1" applyFill="1" applyBorder="1" applyAlignment="1">
      <alignment horizontal="center" vertical="center"/>
    </xf>
    <xf numFmtId="0" fontId="0" fillId="0" borderId="2" xfId="0" quotePrefix="1" applyBorder="1" applyAlignment="1">
      <alignment horizontal="left"/>
    </xf>
    <xf numFmtId="0" fontId="12" fillId="3" borderId="25" xfId="0" applyFont="1" applyFill="1" applyBorder="1" applyAlignment="1">
      <alignment horizontal="center" vertical="center"/>
    </xf>
    <xf numFmtId="0" fontId="0" fillId="3" borderId="0" xfId="0" quotePrefix="1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0" fillId="0" borderId="5" xfId="0" applyBorder="1"/>
    <xf numFmtId="0" fontId="0" fillId="3" borderId="5" xfId="0" applyFont="1" applyFill="1" applyBorder="1" applyAlignment="1">
      <alignment horizontal="center"/>
    </xf>
    <xf numFmtId="0" fontId="12" fillId="0" borderId="45" xfId="0" applyFont="1" applyBorder="1" applyAlignment="1">
      <alignment horizontal="center"/>
    </xf>
    <xf numFmtId="0" fontId="12" fillId="0" borderId="44" xfId="0" applyFont="1" applyBorder="1" applyAlignment="1">
      <alignment horizontal="center"/>
    </xf>
    <xf numFmtId="49" fontId="12" fillId="0" borderId="18" xfId="0" applyNumberFormat="1" applyFont="1" applyBorder="1" applyAlignment="1">
      <alignment horizontal="center"/>
    </xf>
    <xf numFmtId="49" fontId="12" fillId="4" borderId="2" xfId="0" applyNumberFormat="1" applyFont="1" applyFill="1" applyBorder="1" applyAlignment="1">
      <alignment horizontal="center"/>
    </xf>
    <xf numFmtId="0" fontId="21" fillId="4" borderId="2" xfId="0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 wrapText="1"/>
    </xf>
    <xf numFmtId="49" fontId="0" fillId="4" borderId="2" xfId="0" applyNumberFormat="1" applyFill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21" fillId="5" borderId="2" xfId="0" applyFont="1" applyFill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2" xfId="0" applyFont="1" applyBorder="1" applyAlignment="1">
      <alignment vertical="center"/>
    </xf>
    <xf numFmtId="0" fontId="0" fillId="0" borderId="3" xfId="0" applyBorder="1" applyAlignment="1">
      <alignment horizontal="center" vertical="center" wrapText="1"/>
    </xf>
    <xf numFmtId="0" fontId="0" fillId="0" borderId="44" xfId="0" applyBorder="1" applyAlignment="1">
      <alignment horizontal="center" vertical="center" wrapText="1"/>
    </xf>
    <xf numFmtId="0" fontId="0" fillId="0" borderId="0" xfId="0"/>
    <xf numFmtId="0" fontId="6" fillId="0" borderId="0" xfId="0" applyFont="1" applyAlignment="1">
      <alignment vertical="center"/>
    </xf>
    <xf numFmtId="49" fontId="6" fillId="0" borderId="0" xfId="0" applyNumberFormat="1" applyFont="1" applyAlignment="1">
      <alignment horizontal="left" vertical="center" wrapText="1"/>
    </xf>
    <xf numFmtId="0" fontId="16" fillId="0" borderId="0" xfId="0" applyFont="1" applyAlignment="1">
      <alignment horizontal="left" vertical="top"/>
    </xf>
    <xf numFmtId="0" fontId="2" fillId="3" borderId="0" xfId="0" quotePrefix="1" applyFont="1" applyFill="1" applyBorder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4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4" borderId="0" xfId="0" applyFont="1" applyFill="1" applyAlignment="1">
      <alignment horizontal="center"/>
    </xf>
    <xf numFmtId="14" fontId="0" fillId="42" borderId="40" xfId="0" applyNumberFormat="1" applyFill="1" applyBorder="1" applyAlignment="1">
      <alignment horizontal="center"/>
    </xf>
    <xf numFmtId="0" fontId="12" fillId="0" borderId="10" xfId="0" applyFont="1" applyBorder="1" applyAlignment="1">
      <alignment horizontal="center"/>
    </xf>
    <xf numFmtId="0" fontId="12" fillId="0" borderId="14" xfId="0" applyFont="1" applyBorder="1" applyAlignment="1">
      <alignment horizontal="center"/>
    </xf>
    <xf numFmtId="0" fontId="12" fillId="0" borderId="14" xfId="0" applyFont="1" applyBorder="1" applyAlignment="1">
      <alignment horizontal="center" vertical="center" wrapText="1"/>
    </xf>
    <xf numFmtId="0" fontId="12" fillId="0" borderId="15" xfId="0" applyFont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49" fontId="7" fillId="0" borderId="0" xfId="0" applyNumberFormat="1" applyFont="1" applyAlignment="1">
      <alignment wrapText="1"/>
    </xf>
    <xf numFmtId="0" fontId="16" fillId="0" borderId="0" xfId="0" applyFont="1" applyAlignment="1"/>
  </cellXfs>
  <cellStyles count="63">
    <cellStyle name="20% - Énfasis1" xfId="23" builtinId="30" customBuiltin="1"/>
    <cellStyle name="20% - Énfasis2" xfId="27" builtinId="34" customBuiltin="1"/>
    <cellStyle name="20% - Énfasis3" xfId="31" builtinId="38" customBuiltin="1"/>
    <cellStyle name="20% - Énfasis4" xfId="35" builtinId="42" customBuiltin="1"/>
    <cellStyle name="20% - Énfasis5" xfId="39" builtinId="46" customBuiltin="1"/>
    <cellStyle name="20% - Énfasis6" xfId="43" builtinId="50" customBuiltin="1"/>
    <cellStyle name="40% - Énfasis1" xfId="24" builtinId="31" customBuiltin="1"/>
    <cellStyle name="40% - Énfasis2" xfId="28" builtinId="35" customBuiltin="1"/>
    <cellStyle name="40% - Énfasis3" xfId="32" builtinId="39" customBuiltin="1"/>
    <cellStyle name="40% - Énfasis4" xfId="36" builtinId="43" customBuiltin="1"/>
    <cellStyle name="40% - Énfasis5" xfId="40" builtinId="47" customBuiltin="1"/>
    <cellStyle name="40% - Énfasis6" xfId="44" builtinId="51" customBuiltin="1"/>
    <cellStyle name="60% - Énfasis1" xfId="25" builtinId="32" customBuiltin="1"/>
    <cellStyle name="60% - Énfasis2" xfId="29" builtinId="36" customBuiltin="1"/>
    <cellStyle name="60% - Énfasis3" xfId="33" builtinId="40" customBuiltin="1"/>
    <cellStyle name="60% - Énfasis4" xfId="37" builtinId="44" customBuiltin="1"/>
    <cellStyle name="60% - Énfasis5" xfId="41" builtinId="48" customBuiltin="1"/>
    <cellStyle name="60% - Énfasis6" xfId="45" builtinId="52" customBuiltin="1"/>
    <cellStyle name="Bueno" xfId="10" builtinId="26" customBuiltin="1"/>
    <cellStyle name="Cálculo" xfId="15" builtinId="22" customBuiltin="1"/>
    <cellStyle name="Celda de comprobación" xfId="17" builtinId="23" customBuiltin="1"/>
    <cellStyle name="Celda vinculada" xfId="16" builtinId="24" customBuiltin="1"/>
    <cellStyle name="Encabezado 1" xfId="6" builtinId="16" customBuiltin="1"/>
    <cellStyle name="Encabezado 4" xfId="9" builtinId="19" customBuiltin="1"/>
    <cellStyle name="Énfasis1" xfId="22" builtinId="29" customBuiltin="1"/>
    <cellStyle name="Énfasis2" xfId="26" builtinId="33" customBuiltin="1"/>
    <cellStyle name="Énfasis3" xfId="30" builtinId="37" customBuiltin="1"/>
    <cellStyle name="Énfasis4" xfId="34" builtinId="41" customBuiltin="1"/>
    <cellStyle name="Énfasis5" xfId="38" builtinId="45" customBuiltin="1"/>
    <cellStyle name="Énfasis6" xfId="42" builtinId="49" customBuiltin="1"/>
    <cellStyle name="Entrada" xfId="13" builtinId="20" customBuiltin="1"/>
    <cellStyle name="Hipervínculo" xfId="3" builtinId="8"/>
    <cellStyle name="Incorrecto" xfId="11" builtinId="27" customBuiltin="1"/>
    <cellStyle name="Millares 2" xfId="50" xr:uid="{3F6B8D9B-6072-46A2-BC6F-557597E1EA29}"/>
    <cellStyle name="Millares 2 2" xfId="56" xr:uid="{774AA6AE-1C6F-4774-88BB-D0555E360DF7}"/>
    <cellStyle name="Millares 2 2 2" xfId="60" xr:uid="{9D0D69A0-04AA-4356-B07A-8E625F3F863C}"/>
    <cellStyle name="Millares 2 3" xfId="58" xr:uid="{F1CF2ECD-0BBE-4D00-82A4-F87C8D41337D}"/>
    <cellStyle name="Millares 3" xfId="49" xr:uid="{C4507861-AAF4-4291-8565-C04C4D762AC0}"/>
    <cellStyle name="Millares 3 2" xfId="55" xr:uid="{7296670B-E1FF-436A-BC3D-25C8A0F5892F}"/>
    <cellStyle name="Millares 3 2 2" xfId="59" xr:uid="{7C7D0940-0F53-4093-A30B-4DEF66CA6F58}"/>
    <cellStyle name="Millares 3 3" xfId="57" xr:uid="{9152D047-DAB6-47EB-ADF9-147FCBD7C8BB}"/>
    <cellStyle name="Moneda 2" xfId="51" xr:uid="{9FA5C4A8-7A97-408A-AB18-435F1370E820}"/>
    <cellStyle name="Neutral" xfId="12" builtinId="28" customBuiltin="1"/>
    <cellStyle name="Normal" xfId="0" builtinId="0"/>
    <cellStyle name="Normal 2" xfId="1" xr:uid="{024894C9-7AC5-42B3-9164-467A01B7A4B6}"/>
    <cellStyle name="Normal 2 2" xfId="61" xr:uid="{E6883F6C-76FF-43C0-A232-6144EEB1951C}"/>
    <cellStyle name="Normal 2 2 2" xfId="4" xr:uid="{F76EE5DD-D816-4084-A1DF-8B3AB7943D62}"/>
    <cellStyle name="Normal 2 3" xfId="47" xr:uid="{7790E36C-B354-4D4B-BB57-571F175FBE05}"/>
    <cellStyle name="Normal 2 3 10 7" xfId="62" xr:uid="{CA82E799-57E4-409C-AFAF-AE5F0A5154BC}"/>
    <cellStyle name="Normal 2 4" xfId="48" xr:uid="{37B098A9-0AF5-48B1-BB56-BB7E03FD46FA}"/>
    <cellStyle name="Normal 2 5" xfId="46" xr:uid="{0A7F21A9-7F42-498F-B512-2E5551F044DF}"/>
    <cellStyle name="Normal 3" xfId="2" xr:uid="{7569DD7E-D670-44FF-8907-128F2FD36792}"/>
    <cellStyle name="Notas" xfId="19" builtinId="10" customBuiltin="1"/>
    <cellStyle name="Salida" xfId="14" builtinId="21" customBuiltin="1"/>
    <cellStyle name="Texto de advertencia" xfId="18" builtinId="11" customBuiltin="1"/>
    <cellStyle name="Texto explicativo" xfId="20" builtinId="53" customBuiltin="1"/>
    <cellStyle name="Título" xfId="5" builtinId="15" customBuiltin="1"/>
    <cellStyle name="Título 2" xfId="7" builtinId="17" customBuiltin="1"/>
    <cellStyle name="Título 3" xfId="8" builtinId="18" customBuiltin="1"/>
    <cellStyle name="Total" xfId="21" builtinId="25" customBuiltin="1"/>
    <cellStyle name="Обычный 2" xfId="52" xr:uid="{62D28D60-1210-4509-B282-790B29CD4C08}"/>
    <cellStyle name="Обычный 2 2 2" xfId="53" xr:uid="{70CDE357-17CD-49FD-9D35-5669F5DEF13C}"/>
    <cellStyle name="Обычный_12_06" xfId="54" xr:uid="{72D0E121-D26F-4DE6-97E4-C8E3F7AE25E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241480</xdr:colOff>
      <xdr:row>1</xdr:row>
      <xdr:rowOff>13416</xdr:rowOff>
    </xdr:from>
    <xdr:to>
      <xdr:col>27</xdr:col>
      <xdr:colOff>851080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402D0E1-26BC-4ED1-B1C1-F2C706AE4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15830" y="203916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321970</xdr:colOff>
      <xdr:row>1</xdr:row>
      <xdr:rowOff>107324</xdr:rowOff>
    </xdr:from>
    <xdr:to>
      <xdr:col>5</xdr:col>
      <xdr:colOff>931570</xdr:colOff>
      <xdr:row>3</xdr:row>
      <xdr:rowOff>113227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F4A9AD8-2BAB-4746-AC11-259735977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2145" y="297824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241480</xdr:colOff>
      <xdr:row>1</xdr:row>
      <xdr:rowOff>13416</xdr:rowOff>
    </xdr:from>
    <xdr:to>
      <xdr:col>27</xdr:col>
      <xdr:colOff>851080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B829113-159E-4733-B6AB-6D76E00E9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15830" y="203916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321970</xdr:colOff>
      <xdr:row>1</xdr:row>
      <xdr:rowOff>107324</xdr:rowOff>
    </xdr:from>
    <xdr:to>
      <xdr:col>5</xdr:col>
      <xdr:colOff>931570</xdr:colOff>
      <xdr:row>3</xdr:row>
      <xdr:rowOff>113227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B7AB043-7E28-44C8-B64F-C598C872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2145" y="297824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241480</xdr:colOff>
      <xdr:row>1</xdr:row>
      <xdr:rowOff>13416</xdr:rowOff>
    </xdr:from>
    <xdr:to>
      <xdr:col>27</xdr:col>
      <xdr:colOff>851080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2AAB3CC-575B-4603-86E7-376A23FEB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15830" y="203916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321970</xdr:colOff>
      <xdr:row>1</xdr:row>
      <xdr:rowOff>107324</xdr:rowOff>
    </xdr:from>
    <xdr:to>
      <xdr:col>5</xdr:col>
      <xdr:colOff>931570</xdr:colOff>
      <xdr:row>3</xdr:row>
      <xdr:rowOff>113227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8D0C42F-7DA0-49A7-BD8A-3326DA9BB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2145" y="297824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241480</xdr:colOff>
      <xdr:row>1</xdr:row>
      <xdr:rowOff>13416</xdr:rowOff>
    </xdr:from>
    <xdr:to>
      <xdr:col>27</xdr:col>
      <xdr:colOff>851080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14BD7E2-7C3C-455A-9028-30959AE71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15830" y="203916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321970</xdr:colOff>
      <xdr:row>1</xdr:row>
      <xdr:rowOff>107324</xdr:rowOff>
    </xdr:from>
    <xdr:to>
      <xdr:col>5</xdr:col>
      <xdr:colOff>931570</xdr:colOff>
      <xdr:row>3</xdr:row>
      <xdr:rowOff>113227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335563B-C6FE-4E40-BCF1-3D19C1099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2145" y="297824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241480</xdr:colOff>
      <xdr:row>1</xdr:row>
      <xdr:rowOff>13416</xdr:rowOff>
    </xdr:from>
    <xdr:to>
      <xdr:col>27</xdr:col>
      <xdr:colOff>851080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93C68FF-B27D-48AC-B93C-419312F14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15830" y="203916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321970</xdr:colOff>
      <xdr:row>1</xdr:row>
      <xdr:rowOff>107324</xdr:rowOff>
    </xdr:from>
    <xdr:to>
      <xdr:col>5</xdr:col>
      <xdr:colOff>931570</xdr:colOff>
      <xdr:row>3</xdr:row>
      <xdr:rowOff>113227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5D4A2F2-15E2-4968-B191-532E25C9A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2145" y="297824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241480</xdr:colOff>
      <xdr:row>1</xdr:row>
      <xdr:rowOff>13416</xdr:rowOff>
    </xdr:from>
    <xdr:to>
      <xdr:col>27</xdr:col>
      <xdr:colOff>851080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BB6F6E5-D8DC-4057-8A61-7C39BF341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15830" y="203916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321970</xdr:colOff>
      <xdr:row>1</xdr:row>
      <xdr:rowOff>107324</xdr:rowOff>
    </xdr:from>
    <xdr:to>
      <xdr:col>5</xdr:col>
      <xdr:colOff>931570</xdr:colOff>
      <xdr:row>3</xdr:row>
      <xdr:rowOff>113227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B6EED2D-CBB8-4FEF-9E8F-C1D83D020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2145" y="297824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241480</xdr:colOff>
      <xdr:row>1</xdr:row>
      <xdr:rowOff>13416</xdr:rowOff>
    </xdr:from>
    <xdr:to>
      <xdr:col>27</xdr:col>
      <xdr:colOff>851080</xdr:colOff>
      <xdr:row>3</xdr:row>
      <xdr:rowOff>19319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244A60E-9A52-40ED-B82D-7803B169D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02712" y="201233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321970</xdr:colOff>
      <xdr:row>1</xdr:row>
      <xdr:rowOff>107324</xdr:rowOff>
    </xdr:from>
    <xdr:to>
      <xdr:col>5</xdr:col>
      <xdr:colOff>931570</xdr:colOff>
      <xdr:row>3</xdr:row>
      <xdr:rowOff>113227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E1BDD15-34AF-4739-A7A9-599549A5C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0597" y="295141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241480</xdr:colOff>
      <xdr:row>1</xdr:row>
      <xdr:rowOff>13416</xdr:rowOff>
    </xdr:from>
    <xdr:to>
      <xdr:col>27</xdr:col>
      <xdr:colOff>851080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55B13EA-48B0-4E87-BC40-418D08C8A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15830" y="203916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321970</xdr:colOff>
      <xdr:row>1</xdr:row>
      <xdr:rowOff>107324</xdr:rowOff>
    </xdr:from>
    <xdr:to>
      <xdr:col>5</xdr:col>
      <xdr:colOff>931570</xdr:colOff>
      <xdr:row>3</xdr:row>
      <xdr:rowOff>113227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C4B0AF6-4928-4CC7-A64A-020A42F2D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2145" y="297824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241480</xdr:colOff>
      <xdr:row>1</xdr:row>
      <xdr:rowOff>13416</xdr:rowOff>
    </xdr:from>
    <xdr:to>
      <xdr:col>27</xdr:col>
      <xdr:colOff>851080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87702FD-4E70-4BFE-B612-4C2DCD9C1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15830" y="203916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321970</xdr:colOff>
      <xdr:row>1</xdr:row>
      <xdr:rowOff>107324</xdr:rowOff>
    </xdr:from>
    <xdr:to>
      <xdr:col>5</xdr:col>
      <xdr:colOff>931570</xdr:colOff>
      <xdr:row>3</xdr:row>
      <xdr:rowOff>113227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7283BA2-F293-4BF3-B69A-2913F46DF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2145" y="297824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241480</xdr:colOff>
      <xdr:row>1</xdr:row>
      <xdr:rowOff>13416</xdr:rowOff>
    </xdr:from>
    <xdr:to>
      <xdr:col>27</xdr:col>
      <xdr:colOff>851080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41B08F6-9311-4DFB-BCD0-260D1DD53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15830" y="203916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321970</xdr:colOff>
      <xdr:row>1</xdr:row>
      <xdr:rowOff>107324</xdr:rowOff>
    </xdr:from>
    <xdr:to>
      <xdr:col>5</xdr:col>
      <xdr:colOff>931570</xdr:colOff>
      <xdr:row>3</xdr:row>
      <xdr:rowOff>113227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47C272D-2E75-4930-80FC-58C923520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2145" y="297824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241480</xdr:colOff>
      <xdr:row>1</xdr:row>
      <xdr:rowOff>13416</xdr:rowOff>
    </xdr:from>
    <xdr:to>
      <xdr:col>28</xdr:col>
      <xdr:colOff>609600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5801439-2013-4E0F-9307-E4B00AED4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15830" y="203916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321970</xdr:colOff>
      <xdr:row>1</xdr:row>
      <xdr:rowOff>107324</xdr:rowOff>
    </xdr:from>
    <xdr:to>
      <xdr:col>5</xdr:col>
      <xdr:colOff>931570</xdr:colOff>
      <xdr:row>3</xdr:row>
      <xdr:rowOff>113227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274053C-4E7A-46B6-A94C-EE1B4ED0B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2145" y="297824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241480</xdr:colOff>
      <xdr:row>1</xdr:row>
      <xdr:rowOff>13416</xdr:rowOff>
    </xdr:from>
    <xdr:to>
      <xdr:col>28</xdr:col>
      <xdr:colOff>609600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66AFC83-B7C9-4F9D-AD6F-FD2B4930E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26775" y="203916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321970</xdr:colOff>
      <xdr:row>1</xdr:row>
      <xdr:rowOff>107324</xdr:rowOff>
    </xdr:from>
    <xdr:to>
      <xdr:col>5</xdr:col>
      <xdr:colOff>931570</xdr:colOff>
      <xdr:row>3</xdr:row>
      <xdr:rowOff>113227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8B0B25C-AFE5-4619-A6DA-0BD00C7AE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2145" y="297824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241480</xdr:colOff>
      <xdr:row>1</xdr:row>
      <xdr:rowOff>13416</xdr:rowOff>
    </xdr:from>
    <xdr:to>
      <xdr:col>28</xdr:col>
      <xdr:colOff>609600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C7FD836-C788-4F0C-A042-C4F1FE552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26775" y="203916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321970</xdr:colOff>
      <xdr:row>1</xdr:row>
      <xdr:rowOff>107324</xdr:rowOff>
    </xdr:from>
    <xdr:to>
      <xdr:col>5</xdr:col>
      <xdr:colOff>931570</xdr:colOff>
      <xdr:row>3</xdr:row>
      <xdr:rowOff>113227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67E8F2C-CAC8-48F8-8F4D-D791CC2E1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2145" y="297824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241480</xdr:colOff>
      <xdr:row>1</xdr:row>
      <xdr:rowOff>13416</xdr:rowOff>
    </xdr:from>
    <xdr:to>
      <xdr:col>28</xdr:col>
      <xdr:colOff>609600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3806C11-EEB2-407C-81C9-0DEABA349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26775" y="203916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321970</xdr:colOff>
      <xdr:row>1</xdr:row>
      <xdr:rowOff>107324</xdr:rowOff>
    </xdr:from>
    <xdr:to>
      <xdr:col>5</xdr:col>
      <xdr:colOff>931570</xdr:colOff>
      <xdr:row>3</xdr:row>
      <xdr:rowOff>113227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3732FCF-E4AF-4196-9636-085F8F5C3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2145" y="297824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241480</xdr:colOff>
      <xdr:row>1</xdr:row>
      <xdr:rowOff>13416</xdr:rowOff>
    </xdr:from>
    <xdr:to>
      <xdr:col>28</xdr:col>
      <xdr:colOff>609600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F3F7A3C-CFAA-45BE-A823-0825421FA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02975" y="203916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321970</xdr:colOff>
      <xdr:row>1</xdr:row>
      <xdr:rowOff>107324</xdr:rowOff>
    </xdr:from>
    <xdr:to>
      <xdr:col>5</xdr:col>
      <xdr:colOff>931570</xdr:colOff>
      <xdr:row>3</xdr:row>
      <xdr:rowOff>113227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AABA906-A862-4363-AD2B-5226E6679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2145" y="297824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241480</xdr:colOff>
      <xdr:row>1</xdr:row>
      <xdr:rowOff>13416</xdr:rowOff>
    </xdr:from>
    <xdr:to>
      <xdr:col>28</xdr:col>
      <xdr:colOff>609600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E112223-D58F-4BC5-AD58-E550870BC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02975" y="203916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321970</xdr:colOff>
      <xdr:row>1</xdr:row>
      <xdr:rowOff>107324</xdr:rowOff>
    </xdr:from>
    <xdr:to>
      <xdr:col>5</xdr:col>
      <xdr:colOff>931570</xdr:colOff>
      <xdr:row>3</xdr:row>
      <xdr:rowOff>113227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B871162-11E4-46B5-A757-0705B59C4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2145" y="297824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241480</xdr:colOff>
      <xdr:row>1</xdr:row>
      <xdr:rowOff>13416</xdr:rowOff>
    </xdr:from>
    <xdr:to>
      <xdr:col>28</xdr:col>
      <xdr:colOff>609600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71811E8-5C89-4A82-BB14-CB86AC4DB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02975" y="203916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321970</xdr:colOff>
      <xdr:row>1</xdr:row>
      <xdr:rowOff>107324</xdr:rowOff>
    </xdr:from>
    <xdr:to>
      <xdr:col>5</xdr:col>
      <xdr:colOff>931570</xdr:colOff>
      <xdr:row>3</xdr:row>
      <xdr:rowOff>113227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0EC8226-80FF-4E64-A63B-A3F92A078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2145" y="297824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241480</xdr:colOff>
      <xdr:row>1</xdr:row>
      <xdr:rowOff>13416</xdr:rowOff>
    </xdr:from>
    <xdr:to>
      <xdr:col>28</xdr:col>
      <xdr:colOff>609600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C4C89ED-21E5-4466-91F0-24D6A380C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02975" y="203916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321970</xdr:colOff>
      <xdr:row>1</xdr:row>
      <xdr:rowOff>107324</xdr:rowOff>
    </xdr:from>
    <xdr:to>
      <xdr:col>5</xdr:col>
      <xdr:colOff>931570</xdr:colOff>
      <xdr:row>3</xdr:row>
      <xdr:rowOff>113227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49E7D9-214C-422C-ABEC-5BBE0042E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2145" y="297824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241480</xdr:colOff>
      <xdr:row>1</xdr:row>
      <xdr:rowOff>13416</xdr:rowOff>
    </xdr:from>
    <xdr:to>
      <xdr:col>28</xdr:col>
      <xdr:colOff>609600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34CD80-4F65-4411-83BD-F66BCB2A9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02975" y="203916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321970</xdr:colOff>
      <xdr:row>1</xdr:row>
      <xdr:rowOff>107324</xdr:rowOff>
    </xdr:from>
    <xdr:to>
      <xdr:col>5</xdr:col>
      <xdr:colOff>931570</xdr:colOff>
      <xdr:row>3</xdr:row>
      <xdr:rowOff>113227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19DD15F-4766-4CF3-BC00-48576F51B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2145" y="297824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241480</xdr:colOff>
      <xdr:row>1</xdr:row>
      <xdr:rowOff>13416</xdr:rowOff>
    </xdr:from>
    <xdr:to>
      <xdr:col>28</xdr:col>
      <xdr:colOff>609600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2D6D727-F0E7-400B-A3A4-AF12127D8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02975" y="203916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321970</xdr:colOff>
      <xdr:row>1</xdr:row>
      <xdr:rowOff>107324</xdr:rowOff>
    </xdr:from>
    <xdr:to>
      <xdr:col>5</xdr:col>
      <xdr:colOff>931570</xdr:colOff>
      <xdr:row>3</xdr:row>
      <xdr:rowOff>113227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8F6EED1-8916-4E44-A32B-8135829B4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2145" y="297824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1381797</xdr:colOff>
      <xdr:row>1</xdr:row>
      <xdr:rowOff>13416</xdr:rowOff>
    </xdr:from>
    <xdr:to>
      <xdr:col>28</xdr:col>
      <xdr:colOff>555940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5C2171C-8AB7-4538-8429-ECF9957F0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99086" y="201233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321970</xdr:colOff>
      <xdr:row>1</xdr:row>
      <xdr:rowOff>107324</xdr:rowOff>
    </xdr:from>
    <xdr:to>
      <xdr:col>5</xdr:col>
      <xdr:colOff>931570</xdr:colOff>
      <xdr:row>3</xdr:row>
      <xdr:rowOff>113227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1090919-9A77-42DA-BF86-8CD03550E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2145" y="297824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1381797</xdr:colOff>
      <xdr:row>1</xdr:row>
      <xdr:rowOff>13416</xdr:rowOff>
    </xdr:from>
    <xdr:to>
      <xdr:col>28</xdr:col>
      <xdr:colOff>555940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7B9C1A7-D588-4700-9119-D23F76217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46497" y="203916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308555</xdr:colOff>
      <xdr:row>1</xdr:row>
      <xdr:rowOff>107324</xdr:rowOff>
    </xdr:from>
    <xdr:to>
      <xdr:col>5</xdr:col>
      <xdr:colOff>918155</xdr:colOff>
      <xdr:row>3</xdr:row>
      <xdr:rowOff>113227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0377FEF-C8C3-40E5-947F-47144DC4C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7182" y="295141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1381797</xdr:colOff>
      <xdr:row>1</xdr:row>
      <xdr:rowOff>13416</xdr:rowOff>
    </xdr:from>
    <xdr:to>
      <xdr:col>28</xdr:col>
      <xdr:colOff>555940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66139AC-A4E5-40E4-B844-E47F8E075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46497" y="203916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308555</xdr:colOff>
      <xdr:row>1</xdr:row>
      <xdr:rowOff>107324</xdr:rowOff>
    </xdr:from>
    <xdr:to>
      <xdr:col>5</xdr:col>
      <xdr:colOff>918155</xdr:colOff>
      <xdr:row>3</xdr:row>
      <xdr:rowOff>113227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C726F5-3138-4088-A45B-B0AA5C8FF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8730" y="297824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1381797</xdr:colOff>
      <xdr:row>1</xdr:row>
      <xdr:rowOff>13416</xdr:rowOff>
    </xdr:from>
    <xdr:to>
      <xdr:col>28</xdr:col>
      <xdr:colOff>555940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2B7C68B-0CB3-49BC-8991-E436EE64F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46497" y="203916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308555</xdr:colOff>
      <xdr:row>1</xdr:row>
      <xdr:rowOff>107324</xdr:rowOff>
    </xdr:from>
    <xdr:to>
      <xdr:col>5</xdr:col>
      <xdr:colOff>918155</xdr:colOff>
      <xdr:row>3</xdr:row>
      <xdr:rowOff>113227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A626C13-4499-4ADF-BE15-468C3B7BD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8730" y="297824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1381797</xdr:colOff>
      <xdr:row>1</xdr:row>
      <xdr:rowOff>13416</xdr:rowOff>
    </xdr:from>
    <xdr:to>
      <xdr:col>28</xdr:col>
      <xdr:colOff>555940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EF49939-0F54-4AC3-ADC1-287D8AEBE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46497" y="203916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308555</xdr:colOff>
      <xdr:row>1</xdr:row>
      <xdr:rowOff>134158</xdr:rowOff>
    </xdr:from>
    <xdr:to>
      <xdr:col>5</xdr:col>
      <xdr:colOff>918155</xdr:colOff>
      <xdr:row>3</xdr:row>
      <xdr:rowOff>140061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D0D9A47-335F-43AA-82FB-5C4356FF5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7182" y="321975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1381797</xdr:colOff>
      <xdr:row>1</xdr:row>
      <xdr:rowOff>13416</xdr:rowOff>
    </xdr:from>
    <xdr:to>
      <xdr:col>28</xdr:col>
      <xdr:colOff>555940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9A3CED2-67E3-4787-9A22-C36AF6736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46497" y="203916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308555</xdr:colOff>
      <xdr:row>1</xdr:row>
      <xdr:rowOff>134158</xdr:rowOff>
    </xdr:from>
    <xdr:to>
      <xdr:col>5</xdr:col>
      <xdr:colOff>918155</xdr:colOff>
      <xdr:row>3</xdr:row>
      <xdr:rowOff>140061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D086425-655A-41B0-B9C9-A7969EF15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8730" y="324658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1381797</xdr:colOff>
      <xdr:row>1</xdr:row>
      <xdr:rowOff>13416</xdr:rowOff>
    </xdr:from>
    <xdr:to>
      <xdr:col>28</xdr:col>
      <xdr:colOff>555940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79FB5DB-ABB7-4DE5-9E49-1460D2585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46497" y="203916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308555</xdr:colOff>
      <xdr:row>1</xdr:row>
      <xdr:rowOff>134158</xdr:rowOff>
    </xdr:from>
    <xdr:to>
      <xdr:col>5</xdr:col>
      <xdr:colOff>918155</xdr:colOff>
      <xdr:row>3</xdr:row>
      <xdr:rowOff>140061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0D0E297-F998-4C5A-A207-8BF365B5C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8730" y="324658"/>
          <a:ext cx="609600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1381797</xdr:colOff>
      <xdr:row>1</xdr:row>
      <xdr:rowOff>13416</xdr:rowOff>
    </xdr:from>
    <xdr:to>
      <xdr:col>28</xdr:col>
      <xdr:colOff>555940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4469D01-A94E-4D0E-B25F-3E34CFA42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46497" y="203916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281725</xdr:colOff>
      <xdr:row>1</xdr:row>
      <xdr:rowOff>187822</xdr:rowOff>
    </xdr:from>
    <xdr:to>
      <xdr:col>5</xdr:col>
      <xdr:colOff>891325</xdr:colOff>
      <xdr:row>4</xdr:row>
      <xdr:rowOff>5908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213256B-4381-47A2-8D21-867C95302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0352" y="375639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1381797</xdr:colOff>
      <xdr:row>1</xdr:row>
      <xdr:rowOff>13416</xdr:rowOff>
    </xdr:from>
    <xdr:to>
      <xdr:col>28</xdr:col>
      <xdr:colOff>555940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1E6E605-E932-41F3-8ABF-9B5CB4D22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46497" y="203916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281725</xdr:colOff>
      <xdr:row>1</xdr:row>
      <xdr:rowOff>187822</xdr:rowOff>
    </xdr:from>
    <xdr:to>
      <xdr:col>5</xdr:col>
      <xdr:colOff>891325</xdr:colOff>
      <xdr:row>4</xdr:row>
      <xdr:rowOff>5908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C5F8D89-210E-4AB8-8B09-C2840694B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1900" y="378322"/>
          <a:ext cx="609600" cy="6086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1381797</xdr:colOff>
      <xdr:row>1</xdr:row>
      <xdr:rowOff>13416</xdr:rowOff>
    </xdr:from>
    <xdr:to>
      <xdr:col>28</xdr:col>
      <xdr:colOff>555940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001DAC7-30F5-4AED-BBB6-3A0843A15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46497" y="203916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1073243</xdr:colOff>
      <xdr:row>1</xdr:row>
      <xdr:rowOff>53668</xdr:rowOff>
    </xdr:from>
    <xdr:to>
      <xdr:col>5</xdr:col>
      <xdr:colOff>569357</xdr:colOff>
      <xdr:row>3</xdr:row>
      <xdr:rowOff>59571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C2E6E94-BF22-4A75-BD78-B43322622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8384" y="241485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1381797</xdr:colOff>
      <xdr:row>1</xdr:row>
      <xdr:rowOff>13416</xdr:rowOff>
    </xdr:from>
    <xdr:to>
      <xdr:col>28</xdr:col>
      <xdr:colOff>555940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D2B7276-26A7-4438-B8DC-DD85926AD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46497" y="203916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1073243</xdr:colOff>
      <xdr:row>1</xdr:row>
      <xdr:rowOff>67083</xdr:rowOff>
    </xdr:from>
    <xdr:to>
      <xdr:col>5</xdr:col>
      <xdr:colOff>569357</xdr:colOff>
      <xdr:row>3</xdr:row>
      <xdr:rowOff>72986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3CA2260-AA6E-487D-BAD0-931575CAA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8384" y="254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1354967</xdr:colOff>
      <xdr:row>1</xdr:row>
      <xdr:rowOff>13416</xdr:rowOff>
    </xdr:from>
    <xdr:to>
      <xdr:col>28</xdr:col>
      <xdr:colOff>529110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B944AD3-D41A-47BD-94C8-2DB0AC6BD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2256" y="201233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1086658</xdr:colOff>
      <xdr:row>1</xdr:row>
      <xdr:rowOff>67083</xdr:rowOff>
    </xdr:from>
    <xdr:to>
      <xdr:col>5</xdr:col>
      <xdr:colOff>582772</xdr:colOff>
      <xdr:row>3</xdr:row>
      <xdr:rowOff>72986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2ED3313-4B77-4DE3-AAC6-CC49F401F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1799" y="254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1354967</xdr:colOff>
      <xdr:row>1</xdr:row>
      <xdr:rowOff>13416</xdr:rowOff>
    </xdr:from>
    <xdr:to>
      <xdr:col>28</xdr:col>
      <xdr:colOff>529110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77A9518-3B47-405F-BE97-14BA9F289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19667" y="203916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1086658</xdr:colOff>
      <xdr:row>1</xdr:row>
      <xdr:rowOff>80498</xdr:rowOff>
    </xdr:from>
    <xdr:to>
      <xdr:col>5</xdr:col>
      <xdr:colOff>582772</xdr:colOff>
      <xdr:row>3</xdr:row>
      <xdr:rowOff>86401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2201B34-8AFA-4E9C-B0CE-E50EF9C46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1799" y="268315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1354967</xdr:colOff>
      <xdr:row>1</xdr:row>
      <xdr:rowOff>13416</xdr:rowOff>
    </xdr:from>
    <xdr:to>
      <xdr:col>28</xdr:col>
      <xdr:colOff>529110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D0E69A4-0BEC-4E98-8697-A39759C8E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19667" y="203916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1073243</xdr:colOff>
      <xdr:row>1</xdr:row>
      <xdr:rowOff>134158</xdr:rowOff>
    </xdr:from>
    <xdr:to>
      <xdr:col>5</xdr:col>
      <xdr:colOff>569357</xdr:colOff>
      <xdr:row>3</xdr:row>
      <xdr:rowOff>140061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15BFAFE-3D2E-48EC-9FE3-591C0AB75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8993" y="324658"/>
          <a:ext cx="610539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1354967</xdr:colOff>
      <xdr:row>1</xdr:row>
      <xdr:rowOff>13416</xdr:rowOff>
    </xdr:from>
    <xdr:to>
      <xdr:col>28</xdr:col>
      <xdr:colOff>529110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6C209FC-8299-44A6-A5F0-865AFA3AD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19667" y="203916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1032998</xdr:colOff>
      <xdr:row>1</xdr:row>
      <xdr:rowOff>134158</xdr:rowOff>
    </xdr:from>
    <xdr:to>
      <xdr:col>5</xdr:col>
      <xdr:colOff>529112</xdr:colOff>
      <xdr:row>3</xdr:row>
      <xdr:rowOff>140061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6E66795-4BE3-4F14-8B46-144917C44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8139" y="321975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1354967</xdr:colOff>
      <xdr:row>1</xdr:row>
      <xdr:rowOff>13416</xdr:rowOff>
    </xdr:from>
    <xdr:to>
      <xdr:col>28</xdr:col>
      <xdr:colOff>529110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9C54A1-8FB3-4A56-A2EA-E29DE08C1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19667" y="203916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979338</xdr:colOff>
      <xdr:row>1</xdr:row>
      <xdr:rowOff>134158</xdr:rowOff>
    </xdr:from>
    <xdr:to>
      <xdr:col>5</xdr:col>
      <xdr:colOff>475452</xdr:colOff>
      <xdr:row>3</xdr:row>
      <xdr:rowOff>140061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B08E639-AD86-4742-89BF-6FEC3C0DC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4479" y="321975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1354967</xdr:colOff>
      <xdr:row>1</xdr:row>
      <xdr:rowOff>13416</xdr:rowOff>
    </xdr:from>
    <xdr:to>
      <xdr:col>28</xdr:col>
      <xdr:colOff>529110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8CE565F-B5AD-47FD-A11F-EA4E618AC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19667" y="203916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979338</xdr:colOff>
      <xdr:row>1</xdr:row>
      <xdr:rowOff>134158</xdr:rowOff>
    </xdr:from>
    <xdr:to>
      <xdr:col>5</xdr:col>
      <xdr:colOff>475452</xdr:colOff>
      <xdr:row>3</xdr:row>
      <xdr:rowOff>140061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839D566-05D5-4AA1-A134-288E142ED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5088" y="324658"/>
          <a:ext cx="610539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1354967</xdr:colOff>
      <xdr:row>1</xdr:row>
      <xdr:rowOff>13416</xdr:rowOff>
    </xdr:from>
    <xdr:to>
      <xdr:col>28</xdr:col>
      <xdr:colOff>529110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B643E37-5B80-43F5-AA16-A75BABD46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19667" y="203916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979338</xdr:colOff>
      <xdr:row>1</xdr:row>
      <xdr:rowOff>134158</xdr:rowOff>
    </xdr:from>
    <xdr:to>
      <xdr:col>5</xdr:col>
      <xdr:colOff>475452</xdr:colOff>
      <xdr:row>3</xdr:row>
      <xdr:rowOff>140061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5E7A61D-4782-4BD3-A4B0-34A2C988D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5088" y="324658"/>
          <a:ext cx="610539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1354967</xdr:colOff>
      <xdr:row>1</xdr:row>
      <xdr:rowOff>13416</xdr:rowOff>
    </xdr:from>
    <xdr:to>
      <xdr:col>28</xdr:col>
      <xdr:colOff>529110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58590B6-2431-4C23-B5D3-86BB51EB2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19667" y="203916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979338</xdr:colOff>
      <xdr:row>1</xdr:row>
      <xdr:rowOff>134158</xdr:rowOff>
    </xdr:from>
    <xdr:to>
      <xdr:col>5</xdr:col>
      <xdr:colOff>475452</xdr:colOff>
      <xdr:row>3</xdr:row>
      <xdr:rowOff>140061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1357899-2A70-4220-BCE1-81AA3B8B2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5088" y="324658"/>
          <a:ext cx="610539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1354967</xdr:colOff>
      <xdr:row>1</xdr:row>
      <xdr:rowOff>13416</xdr:rowOff>
    </xdr:from>
    <xdr:to>
      <xdr:col>28</xdr:col>
      <xdr:colOff>529110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060A14F-EEE7-400A-AE5E-F8A6094A4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19667" y="203916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979338</xdr:colOff>
      <xdr:row>1</xdr:row>
      <xdr:rowOff>104392</xdr:rowOff>
    </xdr:from>
    <xdr:to>
      <xdr:col>5</xdr:col>
      <xdr:colOff>475452</xdr:colOff>
      <xdr:row>3</xdr:row>
      <xdr:rowOff>110295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BBCB66B-571C-49D9-A1C1-33B24C109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2111" y="297869"/>
          <a:ext cx="612325" cy="601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1354967</xdr:colOff>
      <xdr:row>1</xdr:row>
      <xdr:rowOff>13416</xdr:rowOff>
    </xdr:from>
    <xdr:to>
      <xdr:col>28</xdr:col>
      <xdr:colOff>529110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D982140-2A01-4A53-A54E-A27944D62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19667" y="203916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949572</xdr:colOff>
      <xdr:row>1</xdr:row>
      <xdr:rowOff>104392</xdr:rowOff>
    </xdr:from>
    <xdr:to>
      <xdr:col>5</xdr:col>
      <xdr:colOff>445686</xdr:colOff>
      <xdr:row>3</xdr:row>
      <xdr:rowOff>110295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234818-5465-4723-AE57-273816EA1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2345" y="297869"/>
          <a:ext cx="612325" cy="601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1354967</xdr:colOff>
      <xdr:row>1</xdr:row>
      <xdr:rowOff>13416</xdr:rowOff>
    </xdr:from>
    <xdr:to>
      <xdr:col>28</xdr:col>
      <xdr:colOff>529110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C5AEB8E-13D0-4C91-B367-FBC8AD139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19667" y="203916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949572</xdr:colOff>
      <xdr:row>1</xdr:row>
      <xdr:rowOff>104392</xdr:rowOff>
    </xdr:from>
    <xdr:to>
      <xdr:col>5</xdr:col>
      <xdr:colOff>445686</xdr:colOff>
      <xdr:row>3</xdr:row>
      <xdr:rowOff>110295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685804C-73E5-437B-B471-A4A451315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2345" y="297869"/>
          <a:ext cx="612325" cy="601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1354967</xdr:colOff>
      <xdr:row>1</xdr:row>
      <xdr:rowOff>13416</xdr:rowOff>
    </xdr:from>
    <xdr:to>
      <xdr:col>28</xdr:col>
      <xdr:colOff>529110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F675A41-84F4-4DDC-A415-44C4B49E4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19667" y="203916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934689</xdr:colOff>
      <xdr:row>1</xdr:row>
      <xdr:rowOff>104392</xdr:rowOff>
    </xdr:from>
    <xdr:to>
      <xdr:col>5</xdr:col>
      <xdr:colOff>430803</xdr:colOff>
      <xdr:row>3</xdr:row>
      <xdr:rowOff>110295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8F49344-45C8-405C-B9C6-7E32A9C2D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7462" y="297869"/>
          <a:ext cx="612325" cy="601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1354967</xdr:colOff>
      <xdr:row>1</xdr:row>
      <xdr:rowOff>13416</xdr:rowOff>
    </xdr:from>
    <xdr:to>
      <xdr:col>28</xdr:col>
      <xdr:colOff>529110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E7B679D-EE85-4925-A7BE-273706D26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19667" y="203916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934689</xdr:colOff>
      <xdr:row>1</xdr:row>
      <xdr:rowOff>104392</xdr:rowOff>
    </xdr:from>
    <xdr:to>
      <xdr:col>5</xdr:col>
      <xdr:colOff>430803</xdr:colOff>
      <xdr:row>3</xdr:row>
      <xdr:rowOff>110295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B4D4AEA-59FF-48E6-8381-285C41F10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0439" y="294892"/>
          <a:ext cx="610539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934689</xdr:colOff>
      <xdr:row>1</xdr:row>
      <xdr:rowOff>104392</xdr:rowOff>
    </xdr:from>
    <xdr:to>
      <xdr:col>5</xdr:col>
      <xdr:colOff>485572</xdr:colOff>
      <xdr:row>3</xdr:row>
      <xdr:rowOff>257933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1734357-2786-4C09-BDB6-915D4DE03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0439" y="294892"/>
          <a:ext cx="610539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1354967</xdr:colOff>
      <xdr:row>2</xdr:row>
      <xdr:rowOff>13416</xdr:rowOff>
    </xdr:from>
    <xdr:to>
      <xdr:col>26</xdr:col>
      <xdr:colOff>614835</xdr:colOff>
      <xdr:row>4</xdr:row>
      <xdr:rowOff>162194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481C073-486F-4D1A-A16C-1A0ABF469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19667" y="203916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1310318</xdr:colOff>
      <xdr:row>1</xdr:row>
      <xdr:rowOff>13416</xdr:rowOff>
    </xdr:from>
    <xdr:to>
      <xdr:col>24</xdr:col>
      <xdr:colOff>484461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EC1B1D3-C2E5-4419-BC9E-E0CF76CF9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03916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919806</xdr:colOff>
      <xdr:row>1</xdr:row>
      <xdr:rowOff>104392</xdr:rowOff>
    </xdr:from>
    <xdr:to>
      <xdr:col>5</xdr:col>
      <xdr:colOff>415920</xdr:colOff>
      <xdr:row>3</xdr:row>
      <xdr:rowOff>110295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E6B83BB-C4A6-43C4-83B1-B4EB6D091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2579" y="297869"/>
          <a:ext cx="612325" cy="601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74413</xdr:colOff>
      <xdr:row>50</xdr:row>
      <xdr:rowOff>59530</xdr:rowOff>
    </xdr:from>
    <xdr:to>
      <xdr:col>25</xdr:col>
      <xdr:colOff>232066</xdr:colOff>
      <xdr:row>61</xdr:row>
      <xdr:rowOff>92679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99FD223-6739-4780-BD88-6D384EF36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39113" y="10070305"/>
          <a:ext cx="2281728" cy="2128648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1310318</xdr:colOff>
      <xdr:row>1</xdr:row>
      <xdr:rowOff>13416</xdr:rowOff>
    </xdr:from>
    <xdr:to>
      <xdr:col>28</xdr:col>
      <xdr:colOff>484461</xdr:colOff>
      <xdr:row>3</xdr:row>
      <xdr:rowOff>19319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D2E572C-5741-478C-8B96-C9A50AF11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19654" y="206893"/>
          <a:ext cx="617776" cy="601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934689</xdr:colOff>
      <xdr:row>1</xdr:row>
      <xdr:rowOff>104392</xdr:rowOff>
    </xdr:from>
    <xdr:to>
      <xdr:col>5</xdr:col>
      <xdr:colOff>430803</xdr:colOff>
      <xdr:row>3</xdr:row>
      <xdr:rowOff>110295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E4FEF32-42D5-4E65-B2D3-02E91B91B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0439" y="294892"/>
          <a:ext cx="610539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6717C50-7C75-4E81-8F5A-517037B63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19654" y="221776"/>
          <a:ext cx="617776" cy="601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964455</xdr:colOff>
      <xdr:row>1</xdr:row>
      <xdr:rowOff>89509</xdr:rowOff>
    </xdr:from>
    <xdr:to>
      <xdr:col>5</xdr:col>
      <xdr:colOff>460569</xdr:colOff>
      <xdr:row>3</xdr:row>
      <xdr:rowOff>95412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83AEF8D-301C-4CB8-A729-1461792D9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7228" y="282986"/>
          <a:ext cx="612325" cy="601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7E85A83-78C5-487D-9DE8-C8C1480F6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949572</xdr:colOff>
      <xdr:row>1</xdr:row>
      <xdr:rowOff>89509</xdr:rowOff>
    </xdr:from>
    <xdr:to>
      <xdr:col>5</xdr:col>
      <xdr:colOff>445686</xdr:colOff>
      <xdr:row>3</xdr:row>
      <xdr:rowOff>95412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CF7C560-FBB2-47EB-B5B0-EE41EF7FA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5322" y="280009"/>
          <a:ext cx="610539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9309ECB-A721-4CC4-BD2F-E0916D64D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949572</xdr:colOff>
      <xdr:row>1</xdr:row>
      <xdr:rowOff>89509</xdr:rowOff>
    </xdr:from>
    <xdr:to>
      <xdr:col>5</xdr:col>
      <xdr:colOff>445686</xdr:colOff>
      <xdr:row>3</xdr:row>
      <xdr:rowOff>95412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6C9E1E4-3CB8-4F39-8532-A225127E3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5322" y="280009"/>
          <a:ext cx="610539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9542E76-4991-4AE4-8AB9-09BA1544D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949572</xdr:colOff>
      <xdr:row>1</xdr:row>
      <xdr:rowOff>89509</xdr:rowOff>
    </xdr:from>
    <xdr:to>
      <xdr:col>5</xdr:col>
      <xdr:colOff>445686</xdr:colOff>
      <xdr:row>3</xdr:row>
      <xdr:rowOff>95412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6273889-59AF-4F4E-A951-80203DDC2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5322" y="280009"/>
          <a:ext cx="610539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4DC3609-7249-4656-8989-8F20D4976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949572</xdr:colOff>
      <xdr:row>1</xdr:row>
      <xdr:rowOff>89509</xdr:rowOff>
    </xdr:from>
    <xdr:to>
      <xdr:col>5</xdr:col>
      <xdr:colOff>445686</xdr:colOff>
      <xdr:row>3</xdr:row>
      <xdr:rowOff>95412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DB1E00E-DBDD-4863-BA72-5D0E42B30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5322" y="280009"/>
          <a:ext cx="610539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44E7FB-0B95-4BF2-91C5-6A39A3E86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949572</xdr:colOff>
      <xdr:row>1</xdr:row>
      <xdr:rowOff>113321</xdr:rowOff>
    </xdr:from>
    <xdr:to>
      <xdr:col>5</xdr:col>
      <xdr:colOff>445686</xdr:colOff>
      <xdr:row>3</xdr:row>
      <xdr:rowOff>119224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CEDFBFD-3487-49C7-B64D-4DDF4D4C4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5322" y="303821"/>
          <a:ext cx="615302" cy="601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C162B3-5FC2-4563-980D-397FAE5A6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949572</xdr:colOff>
      <xdr:row>1</xdr:row>
      <xdr:rowOff>125227</xdr:rowOff>
    </xdr:from>
    <xdr:to>
      <xdr:col>5</xdr:col>
      <xdr:colOff>445686</xdr:colOff>
      <xdr:row>3</xdr:row>
      <xdr:rowOff>131130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DF34232-C35C-4B79-A231-528CAF742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5322" y="315727"/>
          <a:ext cx="610539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DD28EA0-CEEF-46D0-BE81-479AE3C88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949572</xdr:colOff>
      <xdr:row>1</xdr:row>
      <xdr:rowOff>125227</xdr:rowOff>
    </xdr:from>
    <xdr:to>
      <xdr:col>5</xdr:col>
      <xdr:colOff>445686</xdr:colOff>
      <xdr:row>3</xdr:row>
      <xdr:rowOff>131130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75D425D-C631-4110-90F1-D83677D3F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5322" y="315727"/>
          <a:ext cx="615302" cy="601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5C787C6-5614-4415-8DE2-247C9825B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949572</xdr:colOff>
      <xdr:row>1</xdr:row>
      <xdr:rowOff>125227</xdr:rowOff>
    </xdr:from>
    <xdr:to>
      <xdr:col>5</xdr:col>
      <xdr:colOff>445686</xdr:colOff>
      <xdr:row>3</xdr:row>
      <xdr:rowOff>131130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5BBE4DF-0747-4C47-9BE0-DF08EF867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5322" y="315727"/>
          <a:ext cx="610539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30CADCE-2A52-4C37-89CB-40D3E0B5F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DAC7A0B-1F5A-4890-A7AA-1F1925BE7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949572</xdr:colOff>
      <xdr:row>1</xdr:row>
      <xdr:rowOff>125227</xdr:rowOff>
    </xdr:from>
    <xdr:to>
      <xdr:col>5</xdr:col>
      <xdr:colOff>445686</xdr:colOff>
      <xdr:row>3</xdr:row>
      <xdr:rowOff>131130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8508576-BFAC-4EE0-9A93-07D9F74E8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5322" y="315727"/>
          <a:ext cx="610539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2F18B38-72B3-46FE-904E-D6AA71518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9A623B3-7F8B-4BAE-BACC-855E756B8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949572</xdr:colOff>
      <xdr:row>1</xdr:row>
      <xdr:rowOff>125227</xdr:rowOff>
    </xdr:from>
    <xdr:to>
      <xdr:col>5</xdr:col>
      <xdr:colOff>445686</xdr:colOff>
      <xdr:row>3</xdr:row>
      <xdr:rowOff>131130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08AD170-7127-4A06-B400-429515EC7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5322" y="315727"/>
          <a:ext cx="610539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DF2020F-A446-438F-8AE0-8C986061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3674285-3835-4E06-B914-9408841CC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949572</xdr:colOff>
      <xdr:row>1</xdr:row>
      <xdr:rowOff>125227</xdr:rowOff>
    </xdr:from>
    <xdr:to>
      <xdr:col>5</xdr:col>
      <xdr:colOff>445686</xdr:colOff>
      <xdr:row>3</xdr:row>
      <xdr:rowOff>131130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7D4F232-94EE-4B36-9CF1-C92F9D2BB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5322" y="315727"/>
          <a:ext cx="610539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F7ABD81-64AB-41FB-A652-2A3E4F22B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67270A4-94CF-425F-BA0A-E896D1743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949572</xdr:colOff>
      <xdr:row>1</xdr:row>
      <xdr:rowOff>125227</xdr:rowOff>
    </xdr:from>
    <xdr:to>
      <xdr:col>5</xdr:col>
      <xdr:colOff>445686</xdr:colOff>
      <xdr:row>3</xdr:row>
      <xdr:rowOff>131130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78458B7-2B0E-4688-9273-990BDBCDB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5322" y="315727"/>
          <a:ext cx="610539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D6030FF-F429-4217-8D3A-B3824BE08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0DE5F4E-166F-4E17-8059-98DBC34DE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949572</xdr:colOff>
      <xdr:row>1</xdr:row>
      <xdr:rowOff>137133</xdr:rowOff>
    </xdr:from>
    <xdr:to>
      <xdr:col>5</xdr:col>
      <xdr:colOff>445686</xdr:colOff>
      <xdr:row>3</xdr:row>
      <xdr:rowOff>143036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3F26843-F1B6-498B-8945-51FC2D187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5322" y="327633"/>
          <a:ext cx="615302" cy="601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BC86EF6-43D0-4AEF-A6F5-F70CFB6C5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0556F3C-4CCF-40B8-973E-016584014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92321</xdr:colOff>
      <xdr:row>182</xdr:row>
      <xdr:rowOff>107156</xdr:rowOff>
    </xdr:from>
    <xdr:to>
      <xdr:col>5</xdr:col>
      <xdr:colOff>707623</xdr:colOff>
      <xdr:row>185</xdr:row>
      <xdr:rowOff>136872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E663AB7-5CAF-4D6D-BEBE-DD8DE3A2D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7259" y="4298156"/>
          <a:ext cx="615302" cy="601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343F06D-004D-4D00-8D60-C969BAA1C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1083469</xdr:colOff>
      <xdr:row>1</xdr:row>
      <xdr:rowOff>11906</xdr:rowOff>
    </xdr:from>
    <xdr:to>
      <xdr:col>5</xdr:col>
      <xdr:colOff>579080</xdr:colOff>
      <xdr:row>3</xdr:row>
      <xdr:rowOff>17809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51A2457-09FA-43B3-BB8A-708CB79C3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9219" y="202406"/>
          <a:ext cx="614799" cy="601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B8B9799-E6EE-427F-9D28-461A2C0AF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92321</xdr:colOff>
      <xdr:row>182</xdr:row>
      <xdr:rowOff>107156</xdr:rowOff>
    </xdr:from>
    <xdr:to>
      <xdr:col>5</xdr:col>
      <xdr:colOff>707623</xdr:colOff>
      <xdr:row>185</xdr:row>
      <xdr:rowOff>136872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78435E6-A4A6-446C-B326-65871875F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2496" y="35025806"/>
          <a:ext cx="615302" cy="601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BFBAAA7-AF71-4098-8C15-4F50FE0F3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1083469</xdr:colOff>
      <xdr:row>1</xdr:row>
      <xdr:rowOff>11906</xdr:rowOff>
    </xdr:from>
    <xdr:to>
      <xdr:col>5</xdr:col>
      <xdr:colOff>579080</xdr:colOff>
      <xdr:row>3</xdr:row>
      <xdr:rowOff>17809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9F62E02-3AFE-4225-B257-148011607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9219" y="202406"/>
          <a:ext cx="610036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438B0B1-BFF4-462D-B5E5-8AB6AA91E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92321</xdr:colOff>
      <xdr:row>182</xdr:row>
      <xdr:rowOff>107156</xdr:rowOff>
    </xdr:from>
    <xdr:to>
      <xdr:col>5</xdr:col>
      <xdr:colOff>707623</xdr:colOff>
      <xdr:row>185</xdr:row>
      <xdr:rowOff>136872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13F1A39-4707-4275-A409-24DC17DC3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2496" y="35016281"/>
          <a:ext cx="615302" cy="601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8A1CF32-72DD-4885-92B9-7378F9D24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1083469</xdr:colOff>
      <xdr:row>1</xdr:row>
      <xdr:rowOff>11906</xdr:rowOff>
    </xdr:from>
    <xdr:to>
      <xdr:col>5</xdr:col>
      <xdr:colOff>579080</xdr:colOff>
      <xdr:row>3</xdr:row>
      <xdr:rowOff>17809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BADF27A-1C2D-4204-95E5-C134F7101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9219" y="202406"/>
          <a:ext cx="610036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7962009-BAEE-405D-9BA2-DAB28612A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92321</xdr:colOff>
      <xdr:row>182</xdr:row>
      <xdr:rowOff>107156</xdr:rowOff>
    </xdr:from>
    <xdr:to>
      <xdr:col>5</xdr:col>
      <xdr:colOff>707623</xdr:colOff>
      <xdr:row>185</xdr:row>
      <xdr:rowOff>136872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808B5AB-9218-4C47-8C48-160BF3F1D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2496" y="35025806"/>
          <a:ext cx="615302" cy="601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F29BCBE-2525-46BC-8A6C-BCBE381AB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1083469</xdr:colOff>
      <xdr:row>1</xdr:row>
      <xdr:rowOff>11906</xdr:rowOff>
    </xdr:from>
    <xdr:to>
      <xdr:col>5</xdr:col>
      <xdr:colOff>579080</xdr:colOff>
      <xdr:row>3</xdr:row>
      <xdr:rowOff>17809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EB7F81F-0933-4F49-8487-AF9F5C14A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9219" y="202406"/>
          <a:ext cx="610036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DB90F99-B4FD-4A26-9483-AF073F7DD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92321</xdr:colOff>
      <xdr:row>182</xdr:row>
      <xdr:rowOff>107156</xdr:rowOff>
    </xdr:from>
    <xdr:to>
      <xdr:col>5</xdr:col>
      <xdr:colOff>707623</xdr:colOff>
      <xdr:row>185</xdr:row>
      <xdr:rowOff>136872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48A0A69-CDF7-465C-8303-BE5D853CB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2496" y="35016281"/>
          <a:ext cx="615302" cy="601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AAB957F-06AA-4647-83EB-EE26EB6A0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1083469</xdr:colOff>
      <xdr:row>1</xdr:row>
      <xdr:rowOff>0</xdr:rowOff>
    </xdr:from>
    <xdr:to>
      <xdr:col>5</xdr:col>
      <xdr:colOff>579080</xdr:colOff>
      <xdr:row>3</xdr:row>
      <xdr:rowOff>5903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BB2CFAD-AA90-46F2-8CDF-01D2D6E35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9219" y="190500"/>
          <a:ext cx="614799" cy="601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E09C38A-2E4E-4478-896F-2C5D5F790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92321</xdr:colOff>
      <xdr:row>182</xdr:row>
      <xdr:rowOff>107156</xdr:rowOff>
    </xdr:from>
    <xdr:to>
      <xdr:col>5</xdr:col>
      <xdr:colOff>707623</xdr:colOff>
      <xdr:row>185</xdr:row>
      <xdr:rowOff>136872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AAA6DA5-BD52-41CF-B0FC-C17BBEEE3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2496" y="35025806"/>
          <a:ext cx="615302" cy="601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5D41A79-90C6-4C80-B2B7-3DBD073B9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1083469</xdr:colOff>
      <xdr:row>1</xdr:row>
      <xdr:rowOff>0</xdr:rowOff>
    </xdr:from>
    <xdr:to>
      <xdr:col>5</xdr:col>
      <xdr:colOff>579080</xdr:colOff>
      <xdr:row>3</xdr:row>
      <xdr:rowOff>5903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B575813-BE48-466A-923A-5B7FECAC0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9219" y="190500"/>
          <a:ext cx="610036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D6EF102-5429-4F79-BA21-B06015180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92321</xdr:colOff>
      <xdr:row>183</xdr:row>
      <xdr:rowOff>107156</xdr:rowOff>
    </xdr:from>
    <xdr:to>
      <xdr:col>5</xdr:col>
      <xdr:colOff>707623</xdr:colOff>
      <xdr:row>186</xdr:row>
      <xdr:rowOff>136872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F406423-5087-4247-B45B-9FD3AF30B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2496" y="35016281"/>
          <a:ext cx="615302" cy="601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B227B66-2D2D-49BE-A1E0-11F9219EF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1083469</xdr:colOff>
      <xdr:row>1</xdr:row>
      <xdr:rowOff>0</xdr:rowOff>
    </xdr:from>
    <xdr:to>
      <xdr:col>5</xdr:col>
      <xdr:colOff>579080</xdr:colOff>
      <xdr:row>3</xdr:row>
      <xdr:rowOff>5903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F6D9C31-1CC6-46A9-9551-459470192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9219" y="190500"/>
          <a:ext cx="614799" cy="601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127BBBE-5AF6-4C04-8117-C38EEF5B9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92321</xdr:colOff>
      <xdr:row>183</xdr:row>
      <xdr:rowOff>107156</xdr:rowOff>
    </xdr:from>
    <xdr:to>
      <xdr:col>5</xdr:col>
      <xdr:colOff>707623</xdr:colOff>
      <xdr:row>186</xdr:row>
      <xdr:rowOff>136872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79442E-DE0E-4EEF-AC0E-05F5084CC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2496" y="35206781"/>
          <a:ext cx="615302" cy="601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1310318</xdr:colOff>
      <xdr:row>1</xdr:row>
      <xdr:rowOff>28299</xdr:rowOff>
    </xdr:from>
    <xdr:to>
      <xdr:col>28</xdr:col>
      <xdr:colOff>484461</xdr:colOff>
      <xdr:row>3</xdr:row>
      <xdr:rowOff>34202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5125B85-6CE7-4A6E-B10D-353B5ABCA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75018" y="218799"/>
          <a:ext cx="612418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1083469</xdr:colOff>
      <xdr:row>1</xdr:row>
      <xdr:rowOff>0</xdr:rowOff>
    </xdr:from>
    <xdr:to>
      <xdr:col>5</xdr:col>
      <xdr:colOff>579080</xdr:colOff>
      <xdr:row>3</xdr:row>
      <xdr:rowOff>5903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B2D5612-FFCB-4674-8A57-5336CB8CF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9219" y="190500"/>
          <a:ext cx="610036" cy="60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mailto:carlaarteaga2014@gmail.com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mailto:carlaarteaga2014@gmail.com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mailto:carlaarteaga2014@gmail.com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mailto:carlaarteaga2014@gmail.com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mailto:carlaarteaga2014@gmail.com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mailto:carlaarteaga2014@gmail.com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mailto:carlaarteaga2014@gmail.com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/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carlaarteaga2014@gmail.com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6.xml"/><Relationship Id="rId2" Type="http://schemas.openxmlformats.org/officeDocument/2006/relationships/printerSettings" Target="../printerSettings/printerSettings29.bin"/><Relationship Id="rId1" Type="http://schemas.openxmlformats.org/officeDocument/2006/relationships/hyperlink" Target="mailto:gastossscc@hotmail.com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7.xml"/><Relationship Id="rId2" Type="http://schemas.openxmlformats.org/officeDocument/2006/relationships/printerSettings" Target="../printerSettings/printerSettings31.bin"/><Relationship Id="rId1" Type="http://schemas.openxmlformats.org/officeDocument/2006/relationships/hyperlink" Target="mailto:gastossscc@hotmail.com" TargetMode="Externa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8.xml"/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mailto:gastossscc@hotmail.com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9.xml"/><Relationship Id="rId2" Type="http://schemas.openxmlformats.org/officeDocument/2006/relationships/printerSettings" Target="../printerSettings/printerSettings34.bin"/><Relationship Id="rId1" Type="http://schemas.openxmlformats.org/officeDocument/2006/relationships/hyperlink" Target="mailto:gastossscc@hotmail.com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0.xml"/><Relationship Id="rId2" Type="http://schemas.openxmlformats.org/officeDocument/2006/relationships/printerSettings" Target="../printerSettings/printerSettings35.bin"/><Relationship Id="rId1" Type="http://schemas.openxmlformats.org/officeDocument/2006/relationships/hyperlink" Target="mailto:gastossscc@hotmail.com" TargetMode="Externa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3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4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5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6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8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9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60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61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63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64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65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66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7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8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9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70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7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72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73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74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75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76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77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FEF80-47E5-4440-BE85-99AED7B33E58}">
  <dimension ref="A1:AW43"/>
  <sheetViews>
    <sheetView zoomScale="50" zoomScaleNormal="50" workbookViewId="0">
      <selection activeCell="H15" sqref="H15"/>
    </sheetView>
  </sheetViews>
  <sheetFormatPr baseColWidth="10" defaultRowHeight="15"/>
  <cols>
    <col min="1" max="1" width="5.5703125" style="38" customWidth="1"/>
    <col min="2" max="2" width="13.85546875" style="38" customWidth="1"/>
    <col min="3" max="3" width="13.42578125" style="38" customWidth="1"/>
    <col min="4" max="4" width="28.5703125" style="38" customWidth="1"/>
    <col min="5" max="5" width="16.7109375" style="38" customWidth="1"/>
    <col min="6" max="6" width="18" style="38" customWidth="1"/>
    <col min="7" max="7" width="11.42578125" style="38"/>
    <col min="8" max="8" width="15.85546875" style="38" customWidth="1"/>
    <col min="9" max="21" width="11.42578125" style="38"/>
    <col min="22" max="22" width="4" style="38" customWidth="1"/>
    <col min="23" max="23" width="7.42578125" style="38" customWidth="1"/>
    <col min="24" max="24" width="11.42578125" style="38"/>
    <col min="25" max="25" width="9.85546875" style="38" customWidth="1"/>
    <col min="26" max="26" width="29.5703125" style="38" customWidth="1"/>
    <col min="27" max="27" width="16.28515625" style="38" customWidth="1"/>
    <col min="28" max="28" width="13.140625" style="38" customWidth="1"/>
    <col min="29" max="29" width="10.28515625" style="38" customWidth="1"/>
    <col min="30" max="30" width="19.7109375" style="38" customWidth="1"/>
    <col min="31" max="31" width="7.42578125" style="38" customWidth="1"/>
    <col min="32" max="16384" width="11.42578125" style="38"/>
  </cols>
  <sheetData>
    <row r="1" spans="1:49">
      <c r="A1" s="1"/>
      <c r="B1" s="1"/>
      <c r="C1" s="1"/>
      <c r="D1" s="1"/>
      <c r="E1" s="1"/>
      <c r="F1" s="1"/>
      <c r="W1" s="1"/>
      <c r="X1" s="1"/>
      <c r="Y1" s="1"/>
      <c r="Z1" s="1"/>
      <c r="AA1" s="1"/>
      <c r="AB1" s="1"/>
    </row>
    <row r="2" spans="1:49" ht="26.25">
      <c r="A2" s="1569" t="s">
        <v>0</v>
      </c>
      <c r="B2" s="1569"/>
      <c r="C2" s="1569"/>
      <c r="D2" s="1569"/>
      <c r="E2" s="1569"/>
      <c r="F2" s="1569"/>
      <c r="W2" s="1569" t="s">
        <v>0</v>
      </c>
      <c r="X2" s="1569"/>
      <c r="Y2" s="1569"/>
      <c r="Z2" s="1569"/>
      <c r="AA2" s="1569"/>
      <c r="AB2" s="1569"/>
    </row>
    <row r="3" spans="1:49" ht="21">
      <c r="A3" s="1570" t="s">
        <v>1</v>
      </c>
      <c r="B3" s="1570"/>
      <c r="C3" s="1570"/>
      <c r="D3" s="1570"/>
      <c r="E3" s="1570"/>
      <c r="F3" s="1570"/>
      <c r="W3" s="1570" t="s">
        <v>1</v>
      </c>
      <c r="X3" s="1570"/>
      <c r="Y3" s="1570"/>
      <c r="Z3" s="1570"/>
      <c r="AA3" s="1570"/>
      <c r="AB3" s="1570"/>
    </row>
    <row r="4" spans="1:49">
      <c r="A4" s="1"/>
      <c r="B4" s="1"/>
      <c r="C4" s="1"/>
      <c r="D4" s="1"/>
      <c r="E4" s="1"/>
      <c r="F4" s="1"/>
      <c r="W4" s="1"/>
      <c r="X4" s="1"/>
      <c r="Y4" s="1"/>
      <c r="Z4" s="1"/>
      <c r="AA4" s="1"/>
      <c r="AB4" s="1"/>
    </row>
    <row r="5" spans="1:49">
      <c r="A5" s="1" t="s">
        <v>2</v>
      </c>
      <c r="B5" s="1"/>
      <c r="C5" s="1"/>
      <c r="D5" s="1"/>
      <c r="E5" s="1" t="s">
        <v>3</v>
      </c>
      <c r="F5" s="2"/>
      <c r="W5" s="1" t="s">
        <v>2</v>
      </c>
      <c r="X5" s="1"/>
      <c r="Y5" s="1"/>
      <c r="Z5" s="1"/>
      <c r="AA5" s="1" t="s">
        <v>3</v>
      </c>
      <c r="AB5" s="2"/>
    </row>
    <row r="6" spans="1:49">
      <c r="A6" s="1" t="s">
        <v>4</v>
      </c>
      <c r="B6" s="1"/>
      <c r="C6" s="1"/>
      <c r="D6" s="1"/>
      <c r="E6" s="1" t="s">
        <v>5</v>
      </c>
      <c r="F6" s="3"/>
      <c r="W6" s="1" t="s">
        <v>4</v>
      </c>
      <c r="X6" s="1"/>
      <c r="Y6" s="1"/>
      <c r="Z6" s="1"/>
      <c r="AA6" s="1" t="s">
        <v>5</v>
      </c>
      <c r="AB6" s="3"/>
    </row>
    <row r="7" spans="1:49">
      <c r="A7" s="1" t="s">
        <v>6</v>
      </c>
      <c r="B7" s="1"/>
      <c r="C7" s="4">
        <v>44490</v>
      </c>
      <c r="D7" s="1"/>
      <c r="E7" s="1" t="s">
        <v>7</v>
      </c>
      <c r="F7" s="5"/>
      <c r="W7" s="1" t="s">
        <v>6</v>
      </c>
      <c r="X7" s="1"/>
      <c r="Y7" s="4"/>
      <c r="Z7" s="21"/>
      <c r="AA7" s="1" t="s">
        <v>7</v>
      </c>
      <c r="AB7" s="5"/>
    </row>
    <row r="8" spans="1:49" ht="15.75" thickBot="1">
      <c r="A8" s="1" t="s">
        <v>8</v>
      </c>
      <c r="B8" s="6"/>
      <c r="C8" s="7"/>
      <c r="D8" s="1"/>
      <c r="E8" s="1"/>
      <c r="F8" s="8"/>
      <c r="W8" s="1" t="s">
        <v>8</v>
      </c>
      <c r="X8" s="6"/>
      <c r="Y8" s="7"/>
      <c r="Z8" s="20"/>
      <c r="AA8" s="1"/>
      <c r="AB8" s="8"/>
    </row>
    <row r="9" spans="1:49" ht="15.75" thickBot="1">
      <c r="A9" s="9" t="s">
        <v>9</v>
      </c>
      <c r="B9" s="9" t="s">
        <v>10</v>
      </c>
      <c r="C9" s="9" t="s">
        <v>11</v>
      </c>
      <c r="D9" s="9" t="s">
        <v>12</v>
      </c>
      <c r="E9" s="9" t="s">
        <v>13</v>
      </c>
      <c r="F9" s="9" t="s">
        <v>14</v>
      </c>
      <c r="G9" s="11" t="s">
        <v>21</v>
      </c>
      <c r="H9" s="11" t="s">
        <v>19</v>
      </c>
      <c r="I9" s="11" t="s">
        <v>23</v>
      </c>
      <c r="J9" s="11" t="s">
        <v>20</v>
      </c>
      <c r="K9" s="11" t="s">
        <v>22</v>
      </c>
      <c r="L9" s="11" t="s">
        <v>26</v>
      </c>
      <c r="M9" s="11" t="s">
        <v>27</v>
      </c>
      <c r="N9" s="11" t="s">
        <v>28</v>
      </c>
      <c r="W9" s="9" t="s">
        <v>9</v>
      </c>
      <c r="X9" s="9" t="s">
        <v>10</v>
      </c>
      <c r="Y9" s="9" t="s">
        <v>11</v>
      </c>
      <c r="Z9" s="9" t="s">
        <v>12</v>
      </c>
      <c r="AA9" s="9" t="s">
        <v>13</v>
      </c>
      <c r="AB9" s="9" t="s">
        <v>14</v>
      </c>
      <c r="AC9" s="11" t="s">
        <v>21</v>
      </c>
      <c r="AD9" s="11" t="s">
        <v>19</v>
      </c>
      <c r="AE9" s="11" t="s">
        <v>23</v>
      </c>
      <c r="AF9" s="11" t="s">
        <v>20</v>
      </c>
      <c r="AG9" s="11" t="s">
        <v>22</v>
      </c>
      <c r="AH9" s="11" t="s">
        <v>50</v>
      </c>
      <c r="AI9" s="11" t="s">
        <v>26</v>
      </c>
      <c r="AJ9" s="11" t="s">
        <v>46</v>
      </c>
      <c r="AK9" s="11" t="s">
        <v>27</v>
      </c>
      <c r="AL9" s="11" t="s">
        <v>28</v>
      </c>
    </row>
    <row r="10" spans="1:49">
      <c r="A10" s="48">
        <v>1</v>
      </c>
      <c r="B10" s="49">
        <v>83140636</v>
      </c>
      <c r="C10" s="49" t="s">
        <v>40</v>
      </c>
      <c r="D10" s="50" t="s">
        <v>150</v>
      </c>
      <c r="E10" s="51" t="s">
        <v>151</v>
      </c>
      <c r="F10" s="52" t="s">
        <v>152</v>
      </c>
      <c r="G10" s="53">
        <v>319</v>
      </c>
      <c r="H10" s="54" t="s">
        <v>153</v>
      </c>
      <c r="I10" s="53" t="s">
        <v>25</v>
      </c>
      <c r="J10" s="82" t="s">
        <v>154</v>
      </c>
      <c r="K10" s="55" t="s">
        <v>155</v>
      </c>
      <c r="L10" s="56">
        <v>44460</v>
      </c>
      <c r="M10" s="56">
        <v>44460</v>
      </c>
      <c r="N10" s="53"/>
      <c r="O10" s="57"/>
      <c r="P10" s="57"/>
      <c r="Q10" s="57"/>
      <c r="R10" s="58"/>
      <c r="S10" s="58"/>
      <c r="T10" s="58"/>
      <c r="U10" s="58"/>
      <c r="V10" s="58"/>
      <c r="W10" s="59"/>
      <c r="X10" s="60"/>
      <c r="Y10" s="61"/>
      <c r="Z10" s="62"/>
      <c r="AA10" s="63"/>
      <c r="AB10" s="61"/>
      <c r="AC10" s="61"/>
      <c r="AD10" s="61"/>
      <c r="AE10" s="61"/>
      <c r="AF10" s="61"/>
      <c r="AG10" s="61"/>
      <c r="AH10" s="61"/>
      <c r="AI10" s="64"/>
      <c r="AJ10" s="64"/>
      <c r="AK10" s="61"/>
      <c r="AL10" s="61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</row>
    <row r="11" spans="1:49">
      <c r="A11" s="65">
        <v>1</v>
      </c>
      <c r="B11" s="65">
        <v>83140201</v>
      </c>
      <c r="C11" s="65" t="s">
        <v>40</v>
      </c>
      <c r="D11" s="65" t="s">
        <v>187</v>
      </c>
      <c r="E11" s="51" t="s">
        <v>151</v>
      </c>
      <c r="F11" s="52" t="s">
        <v>152</v>
      </c>
      <c r="G11" s="53">
        <v>319</v>
      </c>
      <c r="H11" s="54" t="s">
        <v>153</v>
      </c>
      <c r="I11" s="53" t="s">
        <v>25</v>
      </c>
      <c r="J11" s="82" t="s">
        <v>154</v>
      </c>
      <c r="K11" s="55" t="s">
        <v>155</v>
      </c>
      <c r="L11" s="56">
        <v>44460</v>
      </c>
      <c r="M11" s="56">
        <v>44460</v>
      </c>
      <c r="N11" s="65"/>
      <c r="O11" s="57"/>
      <c r="P11" s="57"/>
      <c r="Q11" s="58"/>
      <c r="R11" s="58"/>
      <c r="S11" s="58"/>
      <c r="T11" s="58"/>
      <c r="U11" s="58"/>
      <c r="V11" s="58"/>
      <c r="W11" s="68"/>
      <c r="X11" s="69"/>
      <c r="Y11" s="70"/>
      <c r="Z11" s="71"/>
      <c r="AA11" s="72"/>
      <c r="AB11" s="70"/>
      <c r="AC11" s="70"/>
      <c r="AD11" s="70"/>
      <c r="AE11" s="70"/>
      <c r="AF11" s="70"/>
      <c r="AG11" s="70"/>
      <c r="AH11" s="70"/>
      <c r="AI11" s="73"/>
      <c r="AJ11" s="73"/>
      <c r="AK11" s="70"/>
      <c r="AL11" s="70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</row>
    <row r="12" spans="1:49">
      <c r="A12" s="65">
        <v>1</v>
      </c>
      <c r="B12" s="65">
        <v>60803164</v>
      </c>
      <c r="C12" s="65" t="s">
        <v>38</v>
      </c>
      <c r="D12" s="65" t="s">
        <v>157</v>
      </c>
      <c r="E12" s="65" t="s">
        <v>158</v>
      </c>
      <c r="F12" s="65" t="s">
        <v>159</v>
      </c>
      <c r="G12" s="65">
        <v>320</v>
      </c>
      <c r="H12" s="65" t="s">
        <v>160</v>
      </c>
      <c r="I12" s="65" t="s">
        <v>25</v>
      </c>
      <c r="J12" s="66" t="s">
        <v>161</v>
      </c>
      <c r="K12" s="65" t="s">
        <v>162</v>
      </c>
      <c r="L12" s="67">
        <v>44460</v>
      </c>
      <c r="M12" s="67">
        <v>44460</v>
      </c>
      <c r="N12" s="65"/>
      <c r="O12" s="57"/>
      <c r="P12" s="57"/>
      <c r="Q12" s="58"/>
      <c r="R12" s="58"/>
      <c r="S12" s="58"/>
      <c r="T12" s="58"/>
      <c r="U12" s="58"/>
      <c r="V12" s="58"/>
      <c r="W12" s="68"/>
      <c r="X12" s="69"/>
      <c r="Y12" s="70"/>
      <c r="Z12" s="71"/>
      <c r="AA12" s="72"/>
      <c r="AB12" s="70"/>
      <c r="AC12" s="70"/>
      <c r="AD12" s="70"/>
      <c r="AE12" s="70"/>
      <c r="AF12" s="70"/>
      <c r="AG12" s="70"/>
      <c r="AH12" s="70"/>
      <c r="AI12" s="73"/>
      <c r="AJ12" s="73"/>
      <c r="AK12" s="70"/>
      <c r="AL12" s="70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</row>
    <row r="13" spans="1:49">
      <c r="A13" s="70">
        <v>1</v>
      </c>
      <c r="B13" s="70">
        <v>81222074</v>
      </c>
      <c r="C13" s="70" t="s">
        <v>38</v>
      </c>
      <c r="D13" s="70" t="s">
        <v>72</v>
      </c>
      <c r="E13" s="70" t="s">
        <v>163</v>
      </c>
      <c r="F13" s="70" t="s">
        <v>165</v>
      </c>
      <c r="G13" s="70">
        <v>322</v>
      </c>
      <c r="H13" s="70" t="s">
        <v>164</v>
      </c>
      <c r="I13" s="70" t="s">
        <v>25</v>
      </c>
      <c r="J13" s="83" t="s">
        <v>166</v>
      </c>
      <c r="K13" s="70" t="s">
        <v>167</v>
      </c>
      <c r="L13" s="67">
        <v>44460</v>
      </c>
      <c r="M13" s="67">
        <v>44460</v>
      </c>
      <c r="N13" s="70"/>
      <c r="O13" s="58"/>
      <c r="P13" s="58"/>
      <c r="Q13" s="58"/>
      <c r="R13" s="58"/>
      <c r="S13" s="58"/>
      <c r="T13" s="58"/>
      <c r="U13" s="58"/>
      <c r="V13" s="58"/>
      <c r="W13" s="68"/>
      <c r="X13" s="69"/>
      <c r="Y13" s="70"/>
      <c r="Z13" s="71"/>
      <c r="AA13" s="72"/>
      <c r="AB13" s="70"/>
      <c r="AC13" s="70"/>
      <c r="AD13" s="70"/>
      <c r="AE13" s="70"/>
      <c r="AF13" s="70"/>
      <c r="AG13" s="70"/>
      <c r="AH13" s="70"/>
      <c r="AI13" s="73"/>
      <c r="AJ13" s="73"/>
      <c r="AK13" s="70"/>
      <c r="AL13" s="70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</row>
    <row r="14" spans="1:49">
      <c r="A14" s="70">
        <v>1</v>
      </c>
      <c r="B14" s="70">
        <v>81214276</v>
      </c>
      <c r="C14" s="70" t="s">
        <v>38</v>
      </c>
      <c r="D14" s="70" t="s">
        <v>186</v>
      </c>
      <c r="E14" s="70" t="s">
        <v>163</v>
      </c>
      <c r="F14" s="70" t="s">
        <v>165</v>
      </c>
      <c r="G14" s="70">
        <v>322</v>
      </c>
      <c r="H14" s="70" t="s">
        <v>164</v>
      </c>
      <c r="I14" s="70" t="s">
        <v>25</v>
      </c>
      <c r="J14" s="83" t="s">
        <v>166</v>
      </c>
      <c r="K14" s="70" t="s">
        <v>167</v>
      </c>
      <c r="L14" s="67">
        <v>44460</v>
      </c>
      <c r="M14" s="67">
        <v>44460</v>
      </c>
      <c r="N14" s="70"/>
      <c r="O14" s="58"/>
      <c r="P14" s="58"/>
      <c r="Q14" s="58"/>
      <c r="R14" s="58"/>
      <c r="S14" s="58"/>
      <c r="T14" s="58"/>
      <c r="U14" s="58"/>
      <c r="V14" s="58"/>
      <c r="W14" s="68"/>
      <c r="X14" s="69"/>
      <c r="Y14" s="70"/>
      <c r="Z14" s="71"/>
      <c r="AA14" s="72"/>
      <c r="AB14" s="70"/>
      <c r="AC14" s="70"/>
      <c r="AD14" s="70"/>
      <c r="AE14" s="70"/>
      <c r="AF14" s="70"/>
      <c r="AG14" s="70"/>
      <c r="AH14" s="70"/>
      <c r="AI14" s="73"/>
      <c r="AJ14" s="73"/>
      <c r="AK14" s="70"/>
      <c r="AL14" s="70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</row>
    <row r="15" spans="1:49">
      <c r="A15" s="70">
        <v>1</v>
      </c>
      <c r="B15" s="70">
        <v>83340300</v>
      </c>
      <c r="C15" s="70" t="s">
        <v>40</v>
      </c>
      <c r="D15" s="70" t="s">
        <v>168</v>
      </c>
      <c r="E15" s="70" t="s">
        <v>169</v>
      </c>
      <c r="F15" s="70" t="s">
        <v>170</v>
      </c>
      <c r="G15" s="70">
        <v>323</v>
      </c>
      <c r="H15" s="70" t="s">
        <v>171</v>
      </c>
      <c r="I15" s="70" t="s">
        <v>25</v>
      </c>
      <c r="J15" s="83" t="s">
        <v>172</v>
      </c>
      <c r="K15" s="70" t="s">
        <v>173</v>
      </c>
      <c r="L15" s="67">
        <v>44460</v>
      </c>
      <c r="M15" s="67">
        <v>44460</v>
      </c>
      <c r="N15" s="70"/>
      <c r="O15" s="58"/>
      <c r="P15" s="58"/>
      <c r="Q15" s="57"/>
      <c r="R15" s="58"/>
      <c r="S15" s="58"/>
      <c r="T15" s="58"/>
      <c r="U15" s="58"/>
      <c r="V15" s="58"/>
      <c r="W15" s="68"/>
      <c r="X15" s="69"/>
      <c r="Y15" s="70"/>
      <c r="Z15" s="71"/>
      <c r="AA15" s="72"/>
      <c r="AB15" s="70"/>
      <c r="AC15" s="70"/>
      <c r="AD15" s="70"/>
      <c r="AE15" s="70"/>
      <c r="AF15" s="70"/>
      <c r="AG15" s="70"/>
      <c r="AH15" s="70"/>
      <c r="AI15" s="73"/>
      <c r="AJ15" s="73"/>
      <c r="AK15" s="70"/>
      <c r="AL15" s="70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</row>
    <row r="16" spans="1:49">
      <c r="A16" s="74">
        <v>1</v>
      </c>
      <c r="B16" s="74">
        <v>83340602</v>
      </c>
      <c r="C16" s="74" t="s">
        <v>40</v>
      </c>
      <c r="D16" s="74" t="s">
        <v>174</v>
      </c>
      <c r="E16" s="74" t="s">
        <v>175</v>
      </c>
      <c r="F16" s="70" t="s">
        <v>176</v>
      </c>
      <c r="G16" s="70">
        <v>324</v>
      </c>
      <c r="H16" s="70" t="s">
        <v>178</v>
      </c>
      <c r="I16" s="70" t="s">
        <v>56</v>
      </c>
      <c r="J16" s="83" t="s">
        <v>177</v>
      </c>
      <c r="K16" s="70" t="s">
        <v>179</v>
      </c>
      <c r="L16" s="67">
        <v>44460</v>
      </c>
      <c r="M16" s="67">
        <v>44460</v>
      </c>
      <c r="N16" s="70"/>
      <c r="O16" s="58"/>
      <c r="P16" s="58"/>
      <c r="Q16" s="58"/>
      <c r="R16" s="58"/>
      <c r="S16" s="58"/>
      <c r="T16" s="58"/>
      <c r="U16" s="58"/>
      <c r="V16" s="58"/>
      <c r="W16" s="68"/>
      <c r="X16" s="69"/>
      <c r="Y16" s="70"/>
      <c r="Z16" s="71"/>
      <c r="AA16" s="72"/>
      <c r="AB16" s="70"/>
      <c r="AC16" s="70"/>
      <c r="AD16" s="70"/>
      <c r="AE16" s="70"/>
      <c r="AF16" s="70"/>
      <c r="AG16" s="70"/>
      <c r="AH16" s="70"/>
      <c r="AI16" s="73"/>
      <c r="AJ16" s="73"/>
      <c r="AK16" s="70"/>
      <c r="AL16" s="70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</row>
    <row r="17" spans="1:49">
      <c r="A17" s="70">
        <v>1</v>
      </c>
      <c r="B17" s="70">
        <v>81214276</v>
      </c>
      <c r="C17" s="70" t="s">
        <v>38</v>
      </c>
      <c r="D17" s="70" t="s">
        <v>185</v>
      </c>
      <c r="E17" s="70" t="s">
        <v>180</v>
      </c>
      <c r="F17" s="70" t="s">
        <v>181</v>
      </c>
      <c r="G17" s="70">
        <v>327</v>
      </c>
      <c r="H17" s="70" t="s">
        <v>182</v>
      </c>
      <c r="I17" s="70" t="s">
        <v>25</v>
      </c>
      <c r="J17" s="83" t="s">
        <v>183</v>
      </c>
      <c r="K17" s="70" t="s">
        <v>184</v>
      </c>
      <c r="L17" s="67">
        <v>44460</v>
      </c>
      <c r="M17" s="67">
        <v>44460</v>
      </c>
      <c r="N17" s="70"/>
      <c r="O17" s="58"/>
      <c r="P17" s="58"/>
      <c r="Q17" s="58"/>
      <c r="R17" s="58"/>
      <c r="S17" s="58"/>
      <c r="T17" s="58"/>
      <c r="U17" s="58"/>
      <c r="V17" s="58"/>
      <c r="W17" s="68"/>
      <c r="X17" s="69"/>
      <c r="Y17" s="70"/>
      <c r="Z17" s="71"/>
      <c r="AA17" s="72"/>
      <c r="AB17" s="70"/>
      <c r="AC17" s="70"/>
      <c r="AD17" s="70"/>
      <c r="AE17" s="70"/>
      <c r="AF17" s="70"/>
      <c r="AG17" s="70"/>
      <c r="AH17" s="70"/>
      <c r="AI17" s="73"/>
      <c r="AJ17" s="73"/>
      <c r="AK17" s="70"/>
      <c r="AL17" s="70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</row>
    <row r="18" spans="1:49">
      <c r="A18" s="74">
        <v>1</v>
      </c>
      <c r="B18" s="74">
        <v>81221072</v>
      </c>
      <c r="C18" s="74" t="s">
        <v>38</v>
      </c>
      <c r="D18" s="74" t="s">
        <v>188</v>
      </c>
      <c r="E18" s="74" t="s">
        <v>191</v>
      </c>
      <c r="F18" s="70" t="s">
        <v>190</v>
      </c>
      <c r="G18" s="70">
        <v>328</v>
      </c>
      <c r="H18" s="70" t="s">
        <v>192</v>
      </c>
      <c r="I18" s="70" t="s">
        <v>83</v>
      </c>
      <c r="J18" s="83" t="s">
        <v>193</v>
      </c>
      <c r="K18" s="70" t="s">
        <v>194</v>
      </c>
      <c r="L18" s="67">
        <v>44460</v>
      </c>
      <c r="M18" s="67">
        <v>44460</v>
      </c>
      <c r="N18" s="70"/>
      <c r="O18" s="58" t="s">
        <v>189</v>
      </c>
      <c r="P18" s="58"/>
      <c r="Q18" s="58"/>
      <c r="R18" s="58"/>
      <c r="S18" s="58"/>
      <c r="T18" s="58"/>
      <c r="U18" s="58"/>
      <c r="V18" s="58"/>
      <c r="W18" s="68"/>
      <c r="X18" s="69"/>
      <c r="Y18" s="70"/>
      <c r="Z18" s="71"/>
      <c r="AA18" s="72"/>
      <c r="AB18" s="70"/>
      <c r="AC18" s="70"/>
      <c r="AD18" s="70"/>
      <c r="AE18" s="70"/>
      <c r="AF18" s="70"/>
      <c r="AG18" s="70"/>
      <c r="AH18" s="70"/>
      <c r="AI18" s="73"/>
      <c r="AJ18" s="73"/>
      <c r="AK18" s="70"/>
      <c r="AL18" s="70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</row>
    <row r="19" spans="1:49">
      <c r="A19" s="70"/>
      <c r="B19" s="70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58"/>
      <c r="P19" s="58"/>
      <c r="Q19" s="58"/>
      <c r="R19" s="58"/>
      <c r="S19" s="58"/>
      <c r="T19" s="58"/>
      <c r="U19" s="58"/>
      <c r="V19" s="58"/>
      <c r="W19" s="68"/>
      <c r="X19" s="69"/>
      <c r="Y19" s="70"/>
      <c r="Z19" s="71"/>
      <c r="AA19" s="72"/>
      <c r="AB19" s="70"/>
      <c r="AC19" s="70"/>
      <c r="AD19" s="70"/>
      <c r="AE19" s="70"/>
      <c r="AF19" s="70"/>
      <c r="AG19" s="70"/>
      <c r="AH19" s="70"/>
      <c r="AI19" s="73"/>
      <c r="AJ19" s="73"/>
      <c r="AK19" s="70"/>
      <c r="AL19" s="70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</row>
    <row r="20" spans="1:49">
      <c r="A20" s="74"/>
      <c r="B20" s="74"/>
      <c r="C20" s="65"/>
      <c r="D20" s="65"/>
      <c r="E20" s="65"/>
      <c r="F20" s="70"/>
      <c r="G20" s="70"/>
      <c r="H20" s="70"/>
      <c r="I20" s="70"/>
      <c r="J20" s="70"/>
      <c r="K20" s="70"/>
      <c r="L20" s="70"/>
      <c r="M20" s="70"/>
      <c r="N20" s="70"/>
      <c r="O20" s="58"/>
      <c r="P20" s="58"/>
      <c r="Q20" s="58"/>
      <c r="R20" s="58"/>
      <c r="S20" s="58"/>
      <c r="T20" s="58"/>
      <c r="U20" s="58"/>
      <c r="V20" s="58"/>
      <c r="W20" s="68"/>
      <c r="X20" s="69"/>
      <c r="Y20" s="70"/>
      <c r="Z20" s="71"/>
      <c r="AA20" s="72"/>
      <c r="AB20" s="70"/>
      <c r="AC20" s="70"/>
      <c r="AD20" s="70"/>
      <c r="AE20" s="70"/>
      <c r="AF20" s="70"/>
      <c r="AG20" s="70"/>
      <c r="AH20" s="70"/>
      <c r="AI20" s="73"/>
      <c r="AJ20" s="73"/>
      <c r="AK20" s="70"/>
      <c r="AL20" s="70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</row>
    <row r="21" spans="1:49">
      <c r="A21" s="70"/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58"/>
      <c r="P21" s="58"/>
      <c r="Q21" s="58"/>
      <c r="R21" s="58"/>
      <c r="S21" s="58"/>
      <c r="T21" s="58"/>
      <c r="U21" s="58"/>
      <c r="V21" s="75"/>
      <c r="W21" s="68"/>
      <c r="X21" s="69"/>
      <c r="Y21" s="74"/>
      <c r="Z21" s="71"/>
      <c r="AA21" s="72"/>
      <c r="AB21" s="74"/>
      <c r="AC21" s="74"/>
      <c r="AD21" s="74"/>
      <c r="AE21" s="74"/>
      <c r="AF21" s="74"/>
      <c r="AG21" s="74"/>
      <c r="AH21" s="74"/>
      <c r="AI21" s="76"/>
      <c r="AJ21" s="76"/>
      <c r="AK21" s="74"/>
      <c r="AL21" s="74"/>
      <c r="AM21" s="75"/>
      <c r="AN21" s="75"/>
      <c r="AO21" s="58"/>
      <c r="AP21" s="58"/>
      <c r="AQ21" s="58"/>
      <c r="AR21" s="58"/>
      <c r="AS21" s="58"/>
      <c r="AT21" s="58"/>
      <c r="AU21" s="58"/>
      <c r="AV21" s="58"/>
      <c r="AW21" s="58"/>
    </row>
    <row r="22" spans="1:49">
      <c r="A22" s="58"/>
      <c r="B22" s="58"/>
      <c r="C22" s="58"/>
      <c r="D22" s="58"/>
      <c r="E22" s="58"/>
      <c r="F22" s="58"/>
      <c r="G22" s="58"/>
      <c r="H22" s="36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68"/>
      <c r="X22" s="69"/>
      <c r="Y22" s="70"/>
      <c r="Z22" s="71"/>
      <c r="AA22" s="72"/>
      <c r="AB22" s="70"/>
      <c r="AC22" s="70"/>
      <c r="AD22" s="70"/>
      <c r="AE22" s="70"/>
      <c r="AF22" s="70"/>
      <c r="AG22" s="70"/>
      <c r="AH22" s="70"/>
      <c r="AI22" s="73"/>
      <c r="AJ22" s="73"/>
      <c r="AK22" s="70"/>
      <c r="AL22" s="70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8"/>
    </row>
    <row r="23" spans="1:49">
      <c r="A23" s="58"/>
      <c r="B23" s="58"/>
      <c r="C23" s="58"/>
      <c r="D23" s="58"/>
      <c r="E23" s="58"/>
      <c r="F23" s="58"/>
      <c r="G23" s="58"/>
      <c r="H23" s="84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68"/>
      <c r="X23" s="69"/>
      <c r="Y23" s="70"/>
      <c r="Z23" s="71"/>
      <c r="AA23" s="72"/>
      <c r="AB23" s="70"/>
      <c r="AC23" s="70"/>
      <c r="AD23" s="70"/>
      <c r="AE23" s="70"/>
      <c r="AF23" s="70"/>
      <c r="AG23" s="70"/>
      <c r="AH23" s="70"/>
      <c r="AI23" s="73"/>
      <c r="AJ23" s="73"/>
      <c r="AK23" s="70"/>
      <c r="AL23" s="70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</row>
    <row r="24" spans="1:49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77"/>
      <c r="X24" s="78"/>
      <c r="Y24" s="79"/>
      <c r="Z24" s="80"/>
      <c r="AA24" s="58"/>
      <c r="AB24" s="58"/>
      <c r="AC24" s="58"/>
      <c r="AD24" s="58"/>
      <c r="AE24" s="79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</row>
    <row r="25" spans="1:49">
      <c r="A25" s="58"/>
      <c r="B25" s="58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77"/>
      <c r="X25" s="78"/>
      <c r="Y25" s="79"/>
      <c r="Z25" s="80"/>
      <c r="AA25" s="58"/>
      <c r="AB25" s="58"/>
      <c r="AC25" s="58"/>
      <c r="AD25" s="58"/>
      <c r="AE25" s="79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</row>
    <row r="26" spans="1:49">
      <c r="A26" s="58"/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77"/>
      <c r="X26" s="78"/>
      <c r="Y26" s="79"/>
      <c r="Z26" s="80"/>
      <c r="AA26" s="81"/>
      <c r="AB26" s="58"/>
      <c r="AC26" s="58"/>
      <c r="AD26" s="58"/>
      <c r="AE26" s="79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</row>
    <row r="27" spans="1:49">
      <c r="A27" s="58"/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77"/>
      <c r="X27" s="78"/>
      <c r="Y27" s="79"/>
      <c r="Z27" s="80"/>
      <c r="AA27" s="58"/>
      <c r="AB27" s="58"/>
      <c r="AC27" s="58"/>
      <c r="AD27" s="58"/>
      <c r="AE27" s="79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</row>
    <row r="28" spans="1:49">
      <c r="A28" s="58"/>
      <c r="B28" s="58"/>
      <c r="C28" s="58"/>
      <c r="D28" s="58"/>
      <c r="E28" s="58"/>
      <c r="F28" s="57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</row>
    <row r="29" spans="1:49">
      <c r="A29" s="58"/>
      <c r="B29" s="58"/>
      <c r="C29" s="58"/>
      <c r="D29" s="58"/>
      <c r="E29" s="58"/>
      <c r="F29" s="57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7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</row>
    <row r="30" spans="1:49">
      <c r="A30" s="58"/>
      <c r="B30" s="58"/>
      <c r="C30" s="58"/>
      <c r="D30" s="58"/>
      <c r="E30" s="58"/>
      <c r="F30" s="57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</row>
    <row r="31" spans="1:49">
      <c r="A31" s="58"/>
      <c r="B31" s="58"/>
      <c r="C31" s="58"/>
      <c r="D31" s="58"/>
      <c r="E31" s="58"/>
      <c r="F31" s="57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</row>
    <row r="32" spans="1:49">
      <c r="A32" s="58"/>
      <c r="B32" s="58"/>
      <c r="C32" s="58"/>
      <c r="D32" s="58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</row>
    <row r="33" spans="1:49">
      <c r="A33" s="58"/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</row>
    <row r="34" spans="1:49">
      <c r="A34" s="58"/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</row>
    <row r="35" spans="1:49">
      <c r="A35" s="58"/>
      <c r="B35" s="58"/>
      <c r="C35" s="58"/>
      <c r="D35" s="58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</row>
    <row r="36" spans="1:49">
      <c r="A36" s="58"/>
      <c r="B36" s="58"/>
      <c r="C36" s="58"/>
      <c r="D36" s="58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</row>
    <row r="37" spans="1:49">
      <c r="A37" s="58"/>
      <c r="B37" s="58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</row>
    <row r="38" spans="1:49">
      <c r="A38" s="58"/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</row>
    <row r="39" spans="1:49">
      <c r="A39" s="58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</row>
    <row r="40" spans="1:49">
      <c r="A40" s="58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</row>
    <row r="41" spans="1:49">
      <c r="A41" s="58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</row>
    <row r="42" spans="1:49">
      <c r="A42" s="58"/>
      <c r="B42" s="58"/>
      <c r="C42" s="58"/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</row>
    <row r="43" spans="1:49">
      <c r="A43" s="58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</row>
  </sheetData>
  <mergeCells count="4">
    <mergeCell ref="A2:F2"/>
    <mergeCell ref="W2:AB2"/>
    <mergeCell ref="A3:F3"/>
    <mergeCell ref="W3:AB3"/>
  </mergeCells>
  <pageMargins left="0.33" right="0.61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26329-A4C5-4AA9-B4DB-590FCFE9D7D5}">
  <sheetPr>
    <tabColor rgb="FFFFFF00"/>
  </sheetPr>
  <dimension ref="A1:AW43"/>
  <sheetViews>
    <sheetView topLeftCell="U1" zoomScale="60" zoomScaleNormal="60" workbookViewId="0">
      <selection activeCell="AA18" sqref="AA18"/>
    </sheetView>
  </sheetViews>
  <sheetFormatPr baseColWidth="10" defaultRowHeight="15"/>
  <cols>
    <col min="1" max="1" width="5.5703125" style="38" customWidth="1"/>
    <col min="2" max="2" width="13.85546875" style="38" customWidth="1"/>
    <col min="3" max="3" width="13.42578125" style="38" customWidth="1"/>
    <col min="4" max="4" width="28.5703125" style="38" customWidth="1"/>
    <col min="5" max="5" width="16.7109375" style="38" customWidth="1"/>
    <col min="6" max="6" width="18" style="38" customWidth="1"/>
    <col min="7" max="7" width="11.42578125" style="38"/>
    <col min="8" max="8" width="15.85546875" style="38" customWidth="1"/>
    <col min="9" max="9" width="11.42578125" style="38"/>
    <col min="10" max="10" width="14.7109375" style="38" bestFit="1" customWidth="1"/>
    <col min="11" max="21" width="11.42578125" style="38"/>
    <col min="22" max="22" width="4" style="38" customWidth="1"/>
    <col min="23" max="23" width="7.42578125" style="38" customWidth="1"/>
    <col min="24" max="24" width="11.42578125" style="38"/>
    <col min="25" max="25" width="9.85546875" style="38" customWidth="1"/>
    <col min="26" max="26" width="29.5703125" style="38" customWidth="1"/>
    <col min="27" max="27" width="16.28515625" style="38" customWidth="1"/>
    <col min="28" max="28" width="13.140625" style="38" customWidth="1"/>
    <col min="29" max="29" width="10.28515625" style="38" customWidth="1"/>
    <col min="30" max="30" width="19.7109375" style="38" customWidth="1"/>
    <col min="31" max="31" width="7.42578125" style="38" customWidth="1"/>
    <col min="32" max="16384" width="11.42578125" style="38"/>
  </cols>
  <sheetData>
    <row r="1" spans="1:49">
      <c r="A1" s="1"/>
      <c r="B1" s="1"/>
      <c r="C1" s="1"/>
      <c r="D1" s="1"/>
      <c r="E1" s="1"/>
      <c r="F1" s="1"/>
      <c r="W1" s="1"/>
      <c r="X1" s="1"/>
      <c r="Y1" s="1"/>
      <c r="Z1" s="1"/>
      <c r="AA1" s="1"/>
      <c r="AB1" s="1"/>
    </row>
    <row r="2" spans="1:49" ht="26.25">
      <c r="A2" s="1569" t="s">
        <v>0</v>
      </c>
      <c r="B2" s="1569"/>
      <c r="C2" s="1569"/>
      <c r="D2" s="1569"/>
      <c r="E2" s="1569"/>
      <c r="F2" s="1569"/>
      <c r="W2" s="1569" t="s">
        <v>0</v>
      </c>
      <c r="X2" s="1569"/>
      <c r="Y2" s="1569"/>
      <c r="Z2" s="1569"/>
      <c r="AA2" s="1569"/>
      <c r="AB2" s="1569"/>
    </row>
    <row r="3" spans="1:49" ht="21">
      <c r="A3" s="1570" t="s">
        <v>1</v>
      </c>
      <c r="B3" s="1570"/>
      <c r="C3" s="1570"/>
      <c r="D3" s="1570"/>
      <c r="E3" s="1570"/>
      <c r="F3" s="1570"/>
      <c r="W3" s="1570" t="s">
        <v>1</v>
      </c>
      <c r="X3" s="1570"/>
      <c r="Y3" s="1570"/>
      <c r="Z3" s="1570"/>
      <c r="AA3" s="1570"/>
      <c r="AB3" s="1570"/>
    </row>
    <row r="4" spans="1:49">
      <c r="A4" s="1"/>
      <c r="B4" s="1"/>
      <c r="C4" s="1"/>
      <c r="D4" s="1"/>
      <c r="E4" s="1"/>
      <c r="F4" s="1"/>
      <c r="W4" s="1"/>
      <c r="X4" s="1"/>
      <c r="Y4" s="1"/>
      <c r="Z4" s="1"/>
      <c r="AA4" s="1"/>
      <c r="AB4" s="1"/>
    </row>
    <row r="5" spans="1:49">
      <c r="A5" s="1" t="s">
        <v>2</v>
      </c>
      <c r="B5" s="1"/>
      <c r="C5" s="1"/>
      <c r="D5" s="1"/>
      <c r="E5" s="1" t="s">
        <v>3</v>
      </c>
      <c r="F5" s="2"/>
      <c r="W5" s="1" t="s">
        <v>2</v>
      </c>
      <c r="X5" s="1"/>
      <c r="Y5" s="1"/>
      <c r="Z5" s="1"/>
      <c r="AA5" s="1" t="s">
        <v>3</v>
      </c>
      <c r="AB5" s="2"/>
    </row>
    <row r="6" spans="1:49">
      <c r="A6" s="1" t="s">
        <v>4</v>
      </c>
      <c r="B6" s="1"/>
      <c r="C6" s="1"/>
      <c r="D6" s="1"/>
      <c r="E6" s="1" t="s">
        <v>5</v>
      </c>
      <c r="F6" s="3"/>
      <c r="W6" s="1" t="s">
        <v>4</v>
      </c>
      <c r="X6" s="1"/>
      <c r="Y6" s="1"/>
      <c r="Z6" s="1"/>
      <c r="AA6" s="1" t="s">
        <v>5</v>
      </c>
      <c r="AB6" s="3"/>
    </row>
    <row r="7" spans="1:49">
      <c r="A7" s="1" t="s">
        <v>6</v>
      </c>
      <c r="B7" s="1"/>
      <c r="C7" s="4">
        <v>44469</v>
      </c>
      <c r="D7" s="1"/>
      <c r="E7" s="1" t="s">
        <v>7</v>
      </c>
      <c r="F7" s="5"/>
      <c r="W7" s="1" t="s">
        <v>6</v>
      </c>
      <c r="X7" s="1"/>
      <c r="Y7" s="4"/>
      <c r="Z7" s="21">
        <v>44469</v>
      </c>
      <c r="AA7" s="1" t="s">
        <v>7</v>
      </c>
      <c r="AB7" s="5"/>
    </row>
    <row r="8" spans="1:49" ht="15.75" thickBot="1">
      <c r="A8" s="1" t="s">
        <v>8</v>
      </c>
      <c r="B8" s="6"/>
      <c r="C8" s="7"/>
      <c r="D8" s="1"/>
      <c r="E8" s="1"/>
      <c r="F8" s="8"/>
      <c r="W8" s="1" t="s">
        <v>8</v>
      </c>
      <c r="X8" s="6"/>
      <c r="Y8" s="7"/>
      <c r="Z8" s="20">
        <v>334</v>
      </c>
      <c r="AA8" s="1"/>
      <c r="AB8" s="8"/>
    </row>
    <row r="9" spans="1:49" ht="15.75" thickBot="1">
      <c r="A9" s="9" t="s">
        <v>9</v>
      </c>
      <c r="B9" s="9" t="s">
        <v>10</v>
      </c>
      <c r="C9" s="9" t="s">
        <v>11</v>
      </c>
      <c r="D9" s="9" t="s">
        <v>12</v>
      </c>
      <c r="E9" s="9" t="s">
        <v>13</v>
      </c>
      <c r="F9" s="9" t="s">
        <v>14</v>
      </c>
      <c r="G9" s="11" t="s">
        <v>21</v>
      </c>
      <c r="H9" s="11" t="s">
        <v>19</v>
      </c>
      <c r="I9" s="11" t="s">
        <v>23</v>
      </c>
      <c r="J9" s="11" t="s">
        <v>20</v>
      </c>
      <c r="K9" s="11" t="s">
        <v>22</v>
      </c>
      <c r="L9" s="11" t="s">
        <v>26</v>
      </c>
      <c r="M9" s="11" t="s">
        <v>27</v>
      </c>
      <c r="N9" s="11" t="s">
        <v>28</v>
      </c>
      <c r="W9" s="9" t="s">
        <v>9</v>
      </c>
      <c r="X9" s="9" t="s">
        <v>10</v>
      </c>
      <c r="Y9" s="9" t="s">
        <v>11</v>
      </c>
      <c r="Z9" s="9" t="s">
        <v>12</v>
      </c>
      <c r="AA9" s="9" t="s">
        <v>13</v>
      </c>
      <c r="AB9" s="9" t="s">
        <v>14</v>
      </c>
      <c r="AC9" s="11" t="s">
        <v>21</v>
      </c>
      <c r="AD9" s="11" t="s">
        <v>19</v>
      </c>
      <c r="AE9" s="11" t="s">
        <v>23</v>
      </c>
      <c r="AF9" s="11" t="s">
        <v>20</v>
      </c>
      <c r="AG9" s="11" t="s">
        <v>22</v>
      </c>
      <c r="AH9" s="11" t="s">
        <v>50</v>
      </c>
      <c r="AI9" s="11" t="s">
        <v>26</v>
      </c>
      <c r="AJ9" s="11" t="s">
        <v>46</v>
      </c>
      <c r="AK9" s="11" t="s">
        <v>27</v>
      </c>
      <c r="AL9" s="11" t="s">
        <v>28</v>
      </c>
    </row>
    <row r="10" spans="1:49">
      <c r="A10" s="48">
        <v>1</v>
      </c>
      <c r="B10" s="49">
        <v>83140670</v>
      </c>
      <c r="C10" s="49" t="s">
        <v>40</v>
      </c>
      <c r="D10" s="50" t="s">
        <v>202</v>
      </c>
      <c r="E10" s="51" t="s">
        <v>196</v>
      </c>
      <c r="F10" s="52" t="s">
        <v>200</v>
      </c>
      <c r="G10" s="53">
        <v>215</v>
      </c>
      <c r="H10" s="54" t="s">
        <v>201</v>
      </c>
      <c r="I10" s="53" t="s">
        <v>126</v>
      </c>
      <c r="J10" s="82" t="s">
        <v>198</v>
      </c>
      <c r="K10" s="55" t="s">
        <v>197</v>
      </c>
      <c r="L10" s="56">
        <v>44469</v>
      </c>
      <c r="M10" s="56">
        <v>44469</v>
      </c>
      <c r="N10" s="53"/>
      <c r="O10" s="57" t="s">
        <v>199</v>
      </c>
      <c r="P10" s="57"/>
      <c r="Q10" s="57"/>
      <c r="R10" s="58"/>
      <c r="S10" s="58"/>
      <c r="T10" s="58"/>
      <c r="U10" s="58"/>
      <c r="V10" s="58"/>
      <c r="W10" s="186">
        <v>1</v>
      </c>
      <c r="X10" s="187">
        <v>81215070</v>
      </c>
      <c r="Y10" s="175" t="s">
        <v>38</v>
      </c>
      <c r="Z10" s="188" t="s">
        <v>259</v>
      </c>
      <c r="AA10" s="174" t="s">
        <v>260</v>
      </c>
      <c r="AB10" s="175"/>
      <c r="AC10" s="175">
        <v>334</v>
      </c>
      <c r="AD10" s="175" t="s">
        <v>126</v>
      </c>
      <c r="AE10" s="175" t="s">
        <v>126</v>
      </c>
      <c r="AF10" s="175"/>
      <c r="AG10" s="175"/>
      <c r="AH10" s="175"/>
      <c r="AI10" s="177"/>
      <c r="AJ10" s="177"/>
      <c r="AK10" s="175"/>
      <c r="AL10" s="175"/>
      <c r="AM10" s="178" t="s">
        <v>415</v>
      </c>
      <c r="AO10" s="58" t="s">
        <v>261</v>
      </c>
      <c r="AP10" s="58"/>
      <c r="AQ10" s="58"/>
      <c r="AR10" s="58"/>
      <c r="AS10" s="58"/>
      <c r="AT10" s="58"/>
      <c r="AU10" s="58"/>
      <c r="AV10" s="58"/>
      <c r="AW10" s="58"/>
    </row>
    <row r="11" spans="1:49" ht="15.75" thickBot="1">
      <c r="A11" s="65">
        <v>1</v>
      </c>
      <c r="B11" s="65">
        <v>93172373</v>
      </c>
      <c r="C11" s="65" t="s">
        <v>40</v>
      </c>
      <c r="D11" s="65" t="s">
        <v>203</v>
      </c>
      <c r="E11" s="51" t="s">
        <v>204</v>
      </c>
      <c r="F11" s="52" t="s">
        <v>208</v>
      </c>
      <c r="G11" s="53">
        <v>315</v>
      </c>
      <c r="H11" s="54" t="s">
        <v>205</v>
      </c>
      <c r="I11" s="53" t="s">
        <v>83</v>
      </c>
      <c r="J11" s="82" t="s">
        <v>206</v>
      </c>
      <c r="K11" s="55" t="s">
        <v>207</v>
      </c>
      <c r="L11" s="56">
        <v>44469</v>
      </c>
      <c r="M11" s="56">
        <v>44469</v>
      </c>
      <c r="N11" s="65"/>
      <c r="O11" s="57"/>
      <c r="P11" s="57"/>
      <c r="Q11" s="58"/>
      <c r="R11" s="58"/>
      <c r="S11" s="58"/>
      <c r="T11" s="58"/>
      <c r="U11" s="58"/>
      <c r="V11" s="58"/>
      <c r="W11" s="182">
        <v>1</v>
      </c>
      <c r="X11" s="183">
        <v>82024432</v>
      </c>
      <c r="Y11" s="184" t="s">
        <v>40</v>
      </c>
      <c r="Z11" s="185" t="s">
        <v>267</v>
      </c>
      <c r="AA11" s="189" t="s">
        <v>262</v>
      </c>
      <c r="AB11" s="184"/>
      <c r="AC11" s="184">
        <v>334</v>
      </c>
      <c r="AD11" s="184" t="s">
        <v>263</v>
      </c>
      <c r="AE11" s="184" t="s">
        <v>25</v>
      </c>
      <c r="AF11" s="190" t="s">
        <v>264</v>
      </c>
      <c r="AG11" s="184" t="s">
        <v>265</v>
      </c>
      <c r="AH11" s="184">
        <v>719</v>
      </c>
      <c r="AI11" s="191"/>
      <c r="AJ11" s="191"/>
      <c r="AK11" s="184"/>
      <c r="AL11" s="184"/>
      <c r="AM11" s="35" t="s">
        <v>415</v>
      </c>
      <c r="AN11" s="35"/>
      <c r="AO11" s="35"/>
      <c r="AP11" s="58"/>
      <c r="AQ11" s="58"/>
      <c r="AR11" s="58"/>
      <c r="AS11" s="58"/>
      <c r="AT11" s="58"/>
      <c r="AU11" s="58"/>
      <c r="AV11" s="58"/>
      <c r="AW11" s="58"/>
    </row>
    <row r="12" spans="1:49" ht="15.75" thickBot="1">
      <c r="A12" s="85">
        <v>1</v>
      </c>
      <c r="B12" s="86">
        <v>89720032</v>
      </c>
      <c r="C12" s="86" t="s">
        <v>17</v>
      </c>
      <c r="D12" s="86" t="s">
        <v>209</v>
      </c>
      <c r="E12" s="87" t="s">
        <v>210</v>
      </c>
      <c r="F12" s="88" t="s">
        <v>211</v>
      </c>
      <c r="G12" s="65">
        <v>311</v>
      </c>
      <c r="H12" s="2" t="s">
        <v>212</v>
      </c>
      <c r="I12" s="65" t="s">
        <v>83</v>
      </c>
      <c r="J12" s="36" t="s">
        <v>213</v>
      </c>
      <c r="K12" s="84" t="s">
        <v>214</v>
      </c>
      <c r="L12" s="56">
        <v>44469</v>
      </c>
      <c r="M12" s="56">
        <v>44469</v>
      </c>
      <c r="N12" s="65"/>
      <c r="O12" s="57"/>
      <c r="P12" s="57"/>
      <c r="Q12" s="58"/>
      <c r="R12" s="58"/>
      <c r="S12" s="58"/>
      <c r="T12" s="58"/>
      <c r="U12" s="58"/>
      <c r="V12" s="58"/>
      <c r="W12" s="182">
        <v>1</v>
      </c>
      <c r="X12" s="183">
        <v>83130601</v>
      </c>
      <c r="Y12" s="184" t="s">
        <v>40</v>
      </c>
      <c r="Z12" s="185" t="s">
        <v>266</v>
      </c>
      <c r="AA12" s="189" t="s">
        <v>262</v>
      </c>
      <c r="AB12" s="184"/>
      <c r="AC12" s="184">
        <v>334</v>
      </c>
      <c r="AD12" s="184" t="s">
        <v>263</v>
      </c>
      <c r="AE12" s="184" t="s">
        <v>25</v>
      </c>
      <c r="AF12" s="190" t="s">
        <v>264</v>
      </c>
      <c r="AG12" s="184" t="s">
        <v>265</v>
      </c>
      <c r="AH12" s="184">
        <v>719</v>
      </c>
      <c r="AI12" s="191"/>
      <c r="AJ12" s="191"/>
      <c r="AK12" s="184"/>
      <c r="AL12" s="184"/>
      <c r="AM12" s="35" t="s">
        <v>415</v>
      </c>
      <c r="AN12" s="35"/>
      <c r="AO12" s="35"/>
      <c r="AP12" s="58"/>
      <c r="AQ12" s="58"/>
      <c r="AR12" s="58"/>
      <c r="AS12" s="58"/>
      <c r="AT12" s="58"/>
      <c r="AU12" s="58"/>
      <c r="AV12" s="58"/>
      <c r="AW12" s="58"/>
    </row>
    <row r="13" spans="1:49">
      <c r="A13" s="43">
        <v>1</v>
      </c>
      <c r="B13" s="44">
        <v>81480080</v>
      </c>
      <c r="C13" s="44" t="s">
        <v>39</v>
      </c>
      <c r="D13" s="44" t="s">
        <v>215</v>
      </c>
      <c r="E13" s="45" t="s">
        <v>216</v>
      </c>
      <c r="F13" s="89" t="s">
        <v>217</v>
      </c>
      <c r="G13" s="70">
        <v>329</v>
      </c>
      <c r="H13" s="2" t="s">
        <v>218</v>
      </c>
      <c r="I13" s="70" t="s">
        <v>25</v>
      </c>
      <c r="J13" s="90" t="s">
        <v>219</v>
      </c>
      <c r="K13" s="91" t="s">
        <v>220</v>
      </c>
      <c r="L13" s="56">
        <v>44469</v>
      </c>
      <c r="M13" s="56">
        <v>44469</v>
      </c>
      <c r="N13" s="70"/>
      <c r="O13" s="58"/>
      <c r="P13" s="58"/>
      <c r="Q13" s="58"/>
      <c r="R13" s="58"/>
      <c r="S13" s="58"/>
      <c r="T13" s="58"/>
      <c r="U13" s="58"/>
      <c r="V13" s="58"/>
      <c r="W13" s="182">
        <v>1</v>
      </c>
      <c r="X13" s="192">
        <v>83140301</v>
      </c>
      <c r="Y13" s="184" t="s">
        <v>40</v>
      </c>
      <c r="Z13" s="193" t="s">
        <v>168</v>
      </c>
      <c r="AA13" s="189" t="s">
        <v>270</v>
      </c>
      <c r="AB13" s="184"/>
      <c r="AC13" s="184">
        <v>334</v>
      </c>
      <c r="AD13" s="184" t="s">
        <v>273</v>
      </c>
      <c r="AE13" s="184" t="s">
        <v>25</v>
      </c>
      <c r="AF13" s="190" t="s">
        <v>272</v>
      </c>
      <c r="AG13" s="184" t="s">
        <v>271</v>
      </c>
      <c r="AH13" s="184">
        <v>642</v>
      </c>
      <c r="AI13" s="191"/>
      <c r="AJ13" s="191"/>
      <c r="AK13" s="184"/>
      <c r="AL13" s="184"/>
      <c r="AM13" s="35" t="s">
        <v>415</v>
      </c>
      <c r="AN13" s="35"/>
      <c r="AO13" s="35"/>
      <c r="AP13" s="58"/>
      <c r="AQ13" s="58"/>
      <c r="AR13" s="58"/>
      <c r="AS13" s="58"/>
      <c r="AT13" s="58"/>
      <c r="AU13" s="58"/>
      <c r="AV13" s="58"/>
      <c r="AW13" s="58"/>
    </row>
    <row r="14" spans="1:49">
      <c r="A14" s="37">
        <v>1</v>
      </c>
      <c r="B14" s="39">
        <v>81552006</v>
      </c>
      <c r="C14" s="39" t="s">
        <v>40</v>
      </c>
      <c r="D14" s="32" t="s">
        <v>221</v>
      </c>
      <c r="E14" s="32" t="s">
        <v>222</v>
      </c>
      <c r="F14" s="42" t="s">
        <v>223</v>
      </c>
      <c r="G14" s="70">
        <v>331</v>
      </c>
      <c r="H14" s="38" t="s">
        <v>224</v>
      </c>
      <c r="I14" s="70" t="s">
        <v>83</v>
      </c>
      <c r="J14" s="41" t="s">
        <v>225</v>
      </c>
      <c r="K14" s="41" t="s">
        <v>226</v>
      </c>
      <c r="L14" s="56">
        <v>44469</v>
      </c>
      <c r="M14" s="56">
        <v>44469</v>
      </c>
      <c r="N14" s="70"/>
      <c r="O14" s="58"/>
      <c r="P14" s="58"/>
      <c r="Q14" s="58"/>
      <c r="R14" s="58"/>
      <c r="S14" s="58"/>
      <c r="T14" s="58"/>
      <c r="U14" s="58"/>
      <c r="V14" s="58"/>
      <c r="W14" s="182">
        <v>1</v>
      </c>
      <c r="X14" s="194">
        <v>83140337</v>
      </c>
      <c r="Y14" s="184" t="s">
        <v>40</v>
      </c>
      <c r="Z14" s="195" t="s">
        <v>268</v>
      </c>
      <c r="AA14" s="189" t="s">
        <v>270</v>
      </c>
      <c r="AB14" s="184"/>
      <c r="AC14" s="184">
        <v>334</v>
      </c>
      <c r="AD14" s="184" t="s">
        <v>273</v>
      </c>
      <c r="AE14" s="184" t="s">
        <v>25</v>
      </c>
      <c r="AF14" s="190" t="s">
        <v>272</v>
      </c>
      <c r="AG14" s="184" t="s">
        <v>271</v>
      </c>
      <c r="AH14" s="184">
        <v>642</v>
      </c>
      <c r="AI14" s="191"/>
      <c r="AJ14" s="191"/>
      <c r="AK14" s="184"/>
      <c r="AL14" s="184"/>
      <c r="AM14" s="35" t="s">
        <v>415</v>
      </c>
      <c r="AN14" s="35"/>
      <c r="AO14" s="35"/>
      <c r="AP14" s="58"/>
      <c r="AQ14" s="58"/>
      <c r="AR14" s="58"/>
      <c r="AS14" s="58"/>
      <c r="AT14" s="58"/>
      <c r="AU14" s="58"/>
      <c r="AV14" s="58"/>
      <c r="AW14" s="58"/>
    </row>
    <row r="15" spans="1:49">
      <c r="A15" s="70">
        <v>1</v>
      </c>
      <c r="B15" s="70">
        <v>81672546</v>
      </c>
      <c r="C15" s="70" t="s">
        <v>122</v>
      </c>
      <c r="D15" s="70" t="s">
        <v>227</v>
      </c>
      <c r="E15" s="70" t="s">
        <v>124</v>
      </c>
      <c r="F15" s="70" t="s">
        <v>228</v>
      </c>
      <c r="G15" s="70">
        <v>333</v>
      </c>
      <c r="H15" s="40" t="s">
        <v>229</v>
      </c>
      <c r="I15" s="70" t="s">
        <v>83</v>
      </c>
      <c r="J15" s="41" t="s">
        <v>230</v>
      </c>
      <c r="K15" s="41" t="s">
        <v>231</v>
      </c>
      <c r="L15" s="56">
        <v>44469</v>
      </c>
      <c r="M15" s="56">
        <v>44469</v>
      </c>
      <c r="N15" s="70"/>
      <c r="O15" s="57" t="s">
        <v>238</v>
      </c>
      <c r="P15" s="58"/>
      <c r="Q15" s="57"/>
      <c r="R15" s="58"/>
      <c r="S15" s="58"/>
      <c r="T15" s="58"/>
      <c r="U15" s="58"/>
      <c r="V15" s="58"/>
      <c r="W15" s="182">
        <v>1</v>
      </c>
      <c r="X15" s="194">
        <v>81552002</v>
      </c>
      <c r="Y15" s="184" t="s">
        <v>40</v>
      </c>
      <c r="Z15" s="195" t="s">
        <v>195</v>
      </c>
      <c r="AA15" s="189" t="s">
        <v>270</v>
      </c>
      <c r="AB15" s="184"/>
      <c r="AC15" s="184">
        <v>334</v>
      </c>
      <c r="AD15" s="184" t="s">
        <v>273</v>
      </c>
      <c r="AE15" s="184" t="s">
        <v>25</v>
      </c>
      <c r="AF15" s="190" t="s">
        <v>272</v>
      </c>
      <c r="AG15" s="184" t="s">
        <v>271</v>
      </c>
      <c r="AH15" s="184">
        <v>642</v>
      </c>
      <c r="AI15" s="191"/>
      <c r="AJ15" s="191"/>
      <c r="AK15" s="184"/>
      <c r="AL15" s="184"/>
      <c r="AM15" s="35" t="s">
        <v>415</v>
      </c>
      <c r="AN15" s="35"/>
      <c r="AO15" s="35"/>
      <c r="AP15" s="58"/>
      <c r="AQ15" s="58"/>
      <c r="AR15" s="58"/>
      <c r="AS15" s="58"/>
      <c r="AT15" s="58"/>
      <c r="AU15" s="58"/>
      <c r="AV15" s="58"/>
      <c r="AW15" s="58"/>
    </row>
    <row r="16" spans="1:49">
      <c r="A16" s="93">
        <v>1</v>
      </c>
      <c r="B16" s="94">
        <v>81298158</v>
      </c>
      <c r="C16" s="94" t="s">
        <v>38</v>
      </c>
      <c r="D16" s="94" t="s">
        <v>232</v>
      </c>
      <c r="E16" s="94" t="s">
        <v>132</v>
      </c>
      <c r="F16" s="95" t="s">
        <v>233</v>
      </c>
      <c r="G16" s="70">
        <v>334</v>
      </c>
      <c r="H16" s="96" t="s">
        <v>234</v>
      </c>
      <c r="I16" s="70" t="s">
        <v>237</v>
      </c>
      <c r="J16" s="97" t="s">
        <v>235</v>
      </c>
      <c r="K16" s="98" t="s">
        <v>236</v>
      </c>
      <c r="L16" s="56">
        <v>44469</v>
      </c>
      <c r="M16" s="56">
        <v>44469</v>
      </c>
      <c r="N16" s="70"/>
      <c r="O16" s="58"/>
      <c r="P16" s="58"/>
      <c r="Q16" s="58"/>
      <c r="R16" s="58"/>
      <c r="S16" s="58"/>
      <c r="T16" s="58"/>
      <c r="U16" s="58"/>
      <c r="V16" s="58"/>
      <c r="W16" s="182">
        <v>1</v>
      </c>
      <c r="X16" s="194">
        <v>83140201</v>
      </c>
      <c r="Y16" s="184" t="s">
        <v>40</v>
      </c>
      <c r="Z16" s="195" t="s">
        <v>269</v>
      </c>
      <c r="AA16" s="189" t="s">
        <v>270</v>
      </c>
      <c r="AB16" s="184"/>
      <c r="AC16" s="184">
        <v>334</v>
      </c>
      <c r="AD16" s="184" t="s">
        <v>273</v>
      </c>
      <c r="AE16" s="184" t="s">
        <v>25</v>
      </c>
      <c r="AF16" s="190" t="s">
        <v>272</v>
      </c>
      <c r="AG16" s="184" t="s">
        <v>271</v>
      </c>
      <c r="AH16" s="184">
        <v>642</v>
      </c>
      <c r="AI16" s="191"/>
      <c r="AJ16" s="191"/>
      <c r="AK16" s="184"/>
      <c r="AL16" s="184"/>
      <c r="AM16" s="35" t="s">
        <v>415</v>
      </c>
      <c r="AN16" s="35"/>
      <c r="AO16" s="35"/>
      <c r="AP16" s="58"/>
      <c r="AQ16" s="58"/>
      <c r="AR16" s="58"/>
      <c r="AS16" s="58"/>
      <c r="AT16" s="58"/>
      <c r="AU16" s="58"/>
      <c r="AV16" s="58"/>
      <c r="AW16" s="58"/>
    </row>
    <row r="17" spans="1:49">
      <c r="A17" s="70">
        <v>1</v>
      </c>
      <c r="B17" s="70">
        <v>83141116</v>
      </c>
      <c r="C17" s="70" t="s">
        <v>40</v>
      </c>
      <c r="D17" s="70" t="s">
        <v>239</v>
      </c>
      <c r="E17" s="70" t="s">
        <v>240</v>
      </c>
      <c r="F17" s="70" t="s">
        <v>296</v>
      </c>
      <c r="G17" s="70">
        <v>335</v>
      </c>
      <c r="H17" s="133" t="s">
        <v>241</v>
      </c>
      <c r="I17" s="70" t="s">
        <v>83</v>
      </c>
      <c r="J17" s="83">
        <v>51981292387</v>
      </c>
      <c r="K17" s="70" t="s">
        <v>297</v>
      </c>
      <c r="L17" s="56">
        <v>44469</v>
      </c>
      <c r="M17" s="56">
        <v>44469</v>
      </c>
      <c r="N17" s="70"/>
      <c r="O17" s="58"/>
      <c r="P17" s="58"/>
      <c r="Q17" s="58"/>
      <c r="R17" s="58"/>
      <c r="S17" s="58"/>
      <c r="T17" s="58"/>
      <c r="U17" s="58"/>
      <c r="V17" s="58"/>
      <c r="W17" s="182">
        <v>1</v>
      </c>
      <c r="X17" s="192">
        <v>93162239</v>
      </c>
      <c r="Y17" s="184" t="s">
        <v>17</v>
      </c>
      <c r="Z17" s="196" t="s">
        <v>274</v>
      </c>
      <c r="AA17" s="197" t="s">
        <v>276</v>
      </c>
      <c r="AB17" s="184"/>
      <c r="AC17" s="184">
        <v>724</v>
      </c>
      <c r="AD17" s="184" t="s">
        <v>278</v>
      </c>
      <c r="AE17" s="184" t="s">
        <v>25</v>
      </c>
      <c r="AF17" s="190" t="s">
        <v>279</v>
      </c>
      <c r="AG17" s="184" t="s">
        <v>277</v>
      </c>
      <c r="AH17" s="184">
        <v>724</v>
      </c>
      <c r="AI17" s="191"/>
      <c r="AJ17" s="191"/>
      <c r="AK17" s="184"/>
      <c r="AL17" s="184"/>
      <c r="AM17" s="35" t="s">
        <v>415</v>
      </c>
      <c r="AN17" s="58"/>
      <c r="AO17" s="58"/>
      <c r="AP17" s="58"/>
      <c r="AQ17" s="58"/>
      <c r="AR17" s="58"/>
      <c r="AS17" s="58"/>
      <c r="AT17" s="58"/>
      <c r="AU17" s="58"/>
      <c r="AV17" s="58"/>
      <c r="AW17" s="58"/>
    </row>
    <row r="18" spans="1:49" ht="23.25">
      <c r="A18" s="100">
        <v>4</v>
      </c>
      <c r="B18" s="109">
        <v>81218023</v>
      </c>
      <c r="C18" s="109" t="s">
        <v>38</v>
      </c>
      <c r="D18" s="109" t="s">
        <v>250</v>
      </c>
      <c r="E18" s="101" t="s">
        <v>242</v>
      </c>
      <c r="F18" s="103" t="s">
        <v>243</v>
      </c>
      <c r="G18" s="70">
        <v>336</v>
      </c>
      <c r="H18" s="104" t="s">
        <v>245</v>
      </c>
      <c r="I18" s="70" t="s">
        <v>83</v>
      </c>
      <c r="J18" s="106" t="s">
        <v>246</v>
      </c>
      <c r="K18" s="70" t="s">
        <v>247</v>
      </c>
      <c r="L18" s="56">
        <v>44469</v>
      </c>
      <c r="M18" s="56">
        <v>44469</v>
      </c>
      <c r="N18" s="70"/>
      <c r="O18" s="58"/>
      <c r="P18" s="58"/>
      <c r="Q18" s="58"/>
      <c r="R18" s="58"/>
      <c r="S18" s="58"/>
      <c r="T18" s="58"/>
      <c r="U18" s="58"/>
      <c r="V18" s="58"/>
      <c r="W18" s="182">
        <v>1</v>
      </c>
      <c r="X18" s="194">
        <v>93162234</v>
      </c>
      <c r="Y18" s="184" t="s">
        <v>17</v>
      </c>
      <c r="Z18" s="198" t="s">
        <v>275</v>
      </c>
      <c r="AA18" s="197" t="s">
        <v>276</v>
      </c>
      <c r="AB18" s="184"/>
      <c r="AC18" s="184">
        <v>724</v>
      </c>
      <c r="AD18" s="184" t="s">
        <v>278</v>
      </c>
      <c r="AE18" s="184" t="s">
        <v>25</v>
      </c>
      <c r="AF18" s="190" t="s">
        <v>279</v>
      </c>
      <c r="AG18" s="184" t="s">
        <v>277</v>
      </c>
      <c r="AH18" s="184">
        <v>724</v>
      </c>
      <c r="AI18" s="191"/>
      <c r="AJ18" s="191"/>
      <c r="AK18" s="184"/>
      <c r="AL18" s="184"/>
      <c r="AM18" s="35" t="s">
        <v>415</v>
      </c>
      <c r="AN18" s="58"/>
      <c r="AO18" s="57" t="s">
        <v>281</v>
      </c>
      <c r="AP18" s="58"/>
      <c r="AQ18" s="58"/>
      <c r="AR18" s="58"/>
      <c r="AS18" s="58"/>
      <c r="AT18" s="58"/>
      <c r="AU18" s="58"/>
      <c r="AV18" s="58"/>
      <c r="AW18" s="58"/>
    </row>
    <row r="19" spans="1:49" ht="23.25">
      <c r="A19" s="100">
        <v>2</v>
      </c>
      <c r="B19" s="101">
        <v>81225094</v>
      </c>
      <c r="C19" s="101" t="s">
        <v>38</v>
      </c>
      <c r="D19" s="101" t="s">
        <v>244</v>
      </c>
      <c r="E19" s="101" t="s">
        <v>242</v>
      </c>
      <c r="F19" s="102" t="s">
        <v>243</v>
      </c>
      <c r="G19" s="70">
        <v>336</v>
      </c>
      <c r="H19" s="104" t="s">
        <v>245</v>
      </c>
      <c r="I19" s="70" t="s">
        <v>83</v>
      </c>
      <c r="J19" s="106" t="s">
        <v>246</v>
      </c>
      <c r="K19" s="70" t="s">
        <v>247</v>
      </c>
      <c r="L19" s="56">
        <v>44469</v>
      </c>
      <c r="M19" s="56">
        <v>44469</v>
      </c>
      <c r="N19" s="70"/>
      <c r="O19" s="58"/>
      <c r="P19" s="58"/>
      <c r="Q19" s="58"/>
      <c r="R19" s="58"/>
      <c r="S19" s="58"/>
      <c r="T19" s="58"/>
      <c r="U19" s="58"/>
      <c r="V19" s="58"/>
      <c r="W19" s="182">
        <v>1</v>
      </c>
      <c r="X19" s="183">
        <v>93162056</v>
      </c>
      <c r="Y19" s="184" t="s">
        <v>17</v>
      </c>
      <c r="Z19" s="185" t="s">
        <v>280</v>
      </c>
      <c r="AA19" s="197" t="s">
        <v>276</v>
      </c>
      <c r="AB19" s="184"/>
      <c r="AC19" s="184">
        <v>724</v>
      </c>
      <c r="AD19" s="184" t="s">
        <v>278</v>
      </c>
      <c r="AE19" s="184" t="s">
        <v>25</v>
      </c>
      <c r="AF19" s="190" t="s">
        <v>279</v>
      </c>
      <c r="AG19" s="184" t="s">
        <v>277</v>
      </c>
      <c r="AH19" s="184">
        <v>724</v>
      </c>
      <c r="AI19" s="191"/>
      <c r="AJ19" s="191"/>
      <c r="AK19" s="184"/>
      <c r="AL19" s="184"/>
      <c r="AM19" s="35" t="s">
        <v>415</v>
      </c>
      <c r="AN19" s="58"/>
      <c r="AO19" s="58"/>
      <c r="AP19" s="58"/>
      <c r="AQ19" s="58"/>
      <c r="AR19" s="58"/>
      <c r="AS19" s="58"/>
      <c r="AT19" s="58"/>
      <c r="AU19" s="58"/>
      <c r="AV19" s="58"/>
      <c r="AW19" s="58"/>
    </row>
    <row r="20" spans="1:49" ht="23.25">
      <c r="A20" s="108">
        <v>4</v>
      </c>
      <c r="B20" s="109">
        <v>81218023</v>
      </c>
      <c r="C20" s="109" t="s">
        <v>38</v>
      </c>
      <c r="D20" s="109" t="s">
        <v>250</v>
      </c>
      <c r="E20" s="109" t="s">
        <v>242</v>
      </c>
      <c r="F20" s="113" t="s">
        <v>248</v>
      </c>
      <c r="G20" s="70">
        <v>337</v>
      </c>
      <c r="H20" s="107" t="s">
        <v>245</v>
      </c>
      <c r="I20" s="70" t="s">
        <v>83</v>
      </c>
      <c r="J20" s="112" t="s">
        <v>246</v>
      </c>
      <c r="K20" s="70" t="s">
        <v>247</v>
      </c>
      <c r="L20" s="56">
        <v>44469</v>
      </c>
      <c r="M20" s="56">
        <v>44469</v>
      </c>
      <c r="N20" s="70"/>
      <c r="O20" s="58"/>
      <c r="P20" s="58"/>
      <c r="Q20" s="58"/>
      <c r="R20" s="58"/>
      <c r="S20" s="58"/>
      <c r="T20" s="58"/>
      <c r="U20" s="58"/>
      <c r="V20" s="58"/>
      <c r="W20" s="68"/>
      <c r="X20" s="69"/>
      <c r="Y20" s="70"/>
      <c r="Z20" s="71"/>
      <c r="AA20" s="72"/>
      <c r="AB20" s="70"/>
      <c r="AC20" s="70"/>
      <c r="AD20" s="70"/>
      <c r="AE20" s="70"/>
      <c r="AF20" s="70"/>
      <c r="AG20" s="70"/>
      <c r="AH20" s="70"/>
      <c r="AI20" s="73"/>
      <c r="AJ20" s="73"/>
      <c r="AK20" s="70"/>
      <c r="AL20" s="70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</row>
    <row r="21" spans="1:49" ht="23.25">
      <c r="A21" s="108">
        <v>2</v>
      </c>
      <c r="B21" s="109">
        <v>81225094</v>
      </c>
      <c r="C21" s="109" t="s">
        <v>38</v>
      </c>
      <c r="D21" s="109" t="s">
        <v>244</v>
      </c>
      <c r="E21" s="109" t="s">
        <v>242</v>
      </c>
      <c r="F21" s="111" t="s">
        <v>248</v>
      </c>
      <c r="G21" s="70">
        <v>337</v>
      </c>
      <c r="H21" s="107" t="s">
        <v>245</v>
      </c>
      <c r="I21" s="70" t="s">
        <v>83</v>
      </c>
      <c r="J21" s="112" t="s">
        <v>246</v>
      </c>
      <c r="K21" s="70" t="s">
        <v>247</v>
      </c>
      <c r="L21" s="56">
        <v>44469</v>
      </c>
      <c r="M21" s="56">
        <v>44469</v>
      </c>
      <c r="N21" s="70"/>
      <c r="O21" s="58"/>
      <c r="P21" s="58"/>
      <c r="Q21" s="58"/>
      <c r="R21" s="58"/>
      <c r="S21" s="58"/>
      <c r="T21" s="58"/>
      <c r="U21" s="58"/>
      <c r="V21" s="75"/>
      <c r="W21" s="68"/>
      <c r="X21" s="69"/>
      <c r="Y21" s="74"/>
      <c r="Z21" s="71"/>
      <c r="AA21" s="72"/>
      <c r="AB21" s="74"/>
      <c r="AC21" s="74"/>
      <c r="AD21" s="74"/>
      <c r="AE21" s="74"/>
      <c r="AF21" s="74"/>
      <c r="AG21" s="74"/>
      <c r="AH21" s="74"/>
      <c r="AI21" s="76"/>
      <c r="AJ21" s="76"/>
      <c r="AK21" s="74"/>
      <c r="AL21" s="74"/>
      <c r="AM21" s="75"/>
      <c r="AN21" s="75"/>
      <c r="AO21" s="58"/>
      <c r="AP21" s="58"/>
      <c r="AQ21" s="58"/>
      <c r="AR21" s="58"/>
      <c r="AS21" s="58"/>
      <c r="AT21" s="58"/>
      <c r="AU21" s="58"/>
      <c r="AV21" s="58"/>
      <c r="AW21" s="58"/>
    </row>
    <row r="22" spans="1:49" ht="23.25">
      <c r="A22" s="108">
        <v>1</v>
      </c>
      <c r="B22" s="110">
        <v>81225098</v>
      </c>
      <c r="C22" s="109" t="s">
        <v>38</v>
      </c>
      <c r="D22" s="109" t="s">
        <v>249</v>
      </c>
      <c r="E22" s="109" t="s">
        <v>242</v>
      </c>
      <c r="F22" s="114" t="s">
        <v>248</v>
      </c>
      <c r="G22" s="70">
        <v>337</v>
      </c>
      <c r="H22" s="107" t="s">
        <v>245</v>
      </c>
      <c r="I22" s="70" t="s">
        <v>83</v>
      </c>
      <c r="J22" s="112" t="s">
        <v>246</v>
      </c>
      <c r="K22" s="70" t="s">
        <v>247</v>
      </c>
      <c r="L22" s="56">
        <v>44469</v>
      </c>
      <c r="M22" s="56">
        <v>44469</v>
      </c>
      <c r="N22" s="70"/>
      <c r="O22" s="58"/>
      <c r="P22" s="58"/>
      <c r="Q22" s="58"/>
      <c r="R22" s="58"/>
      <c r="S22" s="58"/>
      <c r="T22" s="58"/>
      <c r="U22" s="58"/>
      <c r="V22" s="58"/>
      <c r="W22" s="68"/>
      <c r="X22" s="69"/>
      <c r="Y22" s="70"/>
      <c r="Z22" s="71"/>
      <c r="AA22" s="72"/>
      <c r="AB22" s="70"/>
      <c r="AC22" s="70"/>
      <c r="AD22" s="70"/>
      <c r="AE22" s="70"/>
      <c r="AF22" s="70"/>
      <c r="AG22" s="70"/>
      <c r="AH22" s="70"/>
      <c r="AI22" s="73"/>
      <c r="AJ22" s="73"/>
      <c r="AK22" s="70"/>
      <c r="AL22" s="70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8"/>
    </row>
    <row r="23" spans="1:49" ht="23.25">
      <c r="A23" s="122">
        <v>2</v>
      </c>
      <c r="B23" s="123">
        <v>83330228</v>
      </c>
      <c r="C23" s="123" t="s">
        <v>40</v>
      </c>
      <c r="D23" s="123" t="s">
        <v>251</v>
      </c>
      <c r="E23" s="123" t="s">
        <v>252</v>
      </c>
      <c r="F23" s="125" t="s">
        <v>253</v>
      </c>
      <c r="G23" s="70">
        <v>338</v>
      </c>
      <c r="H23" s="117" t="s">
        <v>245</v>
      </c>
      <c r="I23" s="70" t="s">
        <v>83</v>
      </c>
      <c r="J23" s="124" t="s">
        <v>246</v>
      </c>
      <c r="K23" s="70" t="s">
        <v>247</v>
      </c>
      <c r="L23" s="56">
        <v>44469</v>
      </c>
      <c r="M23" s="56">
        <v>44469</v>
      </c>
      <c r="N23" s="70"/>
      <c r="O23" s="58"/>
      <c r="P23" s="58"/>
      <c r="Q23" s="58"/>
      <c r="R23" s="58"/>
      <c r="S23" s="58"/>
      <c r="T23" s="58"/>
      <c r="U23" s="58"/>
      <c r="V23" s="58"/>
      <c r="W23" s="68"/>
      <c r="X23" s="69"/>
      <c r="Y23" s="70"/>
      <c r="Z23" s="71"/>
      <c r="AA23" s="72"/>
      <c r="AB23" s="70"/>
      <c r="AC23" s="70"/>
      <c r="AD23" s="70"/>
      <c r="AE23" s="70"/>
      <c r="AF23" s="70"/>
      <c r="AG23" s="70"/>
      <c r="AH23" s="70"/>
      <c r="AI23" s="73"/>
      <c r="AJ23" s="73"/>
      <c r="AK23" s="70"/>
      <c r="AL23" s="70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</row>
    <row r="24" spans="1:49">
      <c r="A24" s="99">
        <v>1</v>
      </c>
      <c r="B24" s="99">
        <v>81785579</v>
      </c>
      <c r="C24" s="99" t="s">
        <v>254</v>
      </c>
      <c r="D24" s="99" t="s">
        <v>255</v>
      </c>
      <c r="E24" s="99" t="s">
        <v>256</v>
      </c>
      <c r="F24" s="92"/>
      <c r="G24" s="92"/>
      <c r="H24" s="126" t="s">
        <v>258</v>
      </c>
      <c r="I24" s="92" t="s">
        <v>83</v>
      </c>
      <c r="J24" s="92">
        <v>991176559</v>
      </c>
      <c r="K24" s="92" t="s">
        <v>257</v>
      </c>
      <c r="L24" s="56">
        <v>44469</v>
      </c>
      <c r="M24" s="56">
        <v>44469</v>
      </c>
      <c r="N24" s="92"/>
      <c r="O24" s="35"/>
      <c r="P24" s="58"/>
      <c r="Q24" s="58"/>
      <c r="R24" s="58"/>
      <c r="S24" s="58"/>
      <c r="T24" s="58"/>
      <c r="U24" s="58"/>
      <c r="V24" s="58"/>
      <c r="W24" s="77"/>
      <c r="X24" s="78"/>
      <c r="Y24" s="79"/>
      <c r="Z24" s="80"/>
      <c r="AA24" s="58"/>
      <c r="AB24" s="58"/>
      <c r="AC24" s="58"/>
      <c r="AD24" s="58"/>
      <c r="AE24" s="79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</row>
    <row r="25" spans="1:49">
      <c r="A25" s="70"/>
      <c r="B25" s="70"/>
      <c r="C25" s="70"/>
      <c r="D25" s="70"/>
      <c r="E25" s="70"/>
      <c r="F25" s="70"/>
      <c r="G25" s="70"/>
      <c r="H25" s="105"/>
      <c r="I25" s="70"/>
      <c r="J25" s="70"/>
      <c r="K25" s="70"/>
      <c r="L25" s="70"/>
      <c r="M25" s="70"/>
      <c r="N25" s="70"/>
      <c r="O25" s="58"/>
      <c r="P25" s="58"/>
      <c r="Q25" s="58"/>
      <c r="R25" s="58"/>
      <c r="S25" s="58"/>
      <c r="T25" s="58"/>
      <c r="U25" s="58"/>
      <c r="V25" s="58"/>
      <c r="W25" s="77"/>
      <c r="X25" s="78"/>
      <c r="Y25" s="79"/>
      <c r="Z25" s="80"/>
      <c r="AA25" s="58"/>
      <c r="AB25" s="58"/>
      <c r="AC25" s="58"/>
      <c r="AD25" s="58"/>
      <c r="AE25" s="79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</row>
    <row r="26" spans="1:49">
      <c r="A26" s="58"/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77"/>
      <c r="X26" s="78"/>
      <c r="Y26" s="79"/>
      <c r="Z26" s="80"/>
      <c r="AA26" s="81"/>
      <c r="AB26" s="58"/>
      <c r="AC26" s="58"/>
      <c r="AD26" s="58"/>
      <c r="AE26" s="79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</row>
    <row r="27" spans="1:49">
      <c r="A27" s="58"/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77"/>
      <c r="X27" s="78"/>
      <c r="Y27" s="79"/>
      <c r="Z27" s="80"/>
      <c r="AA27" s="58"/>
      <c r="AB27" s="58"/>
      <c r="AC27" s="58"/>
      <c r="AD27" s="58"/>
      <c r="AE27" s="79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</row>
    <row r="28" spans="1:49">
      <c r="A28" s="58"/>
      <c r="B28" s="58"/>
      <c r="C28" s="58"/>
      <c r="D28" s="58"/>
      <c r="E28" s="58"/>
      <c r="F28" s="57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</row>
    <row r="29" spans="1:49">
      <c r="A29" s="58"/>
      <c r="B29" s="58"/>
      <c r="C29" s="58"/>
      <c r="D29" s="58"/>
      <c r="E29" s="58"/>
      <c r="F29" s="57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7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</row>
    <row r="30" spans="1:49">
      <c r="A30" s="58"/>
      <c r="B30" s="58"/>
      <c r="C30" s="58"/>
      <c r="D30" s="58"/>
      <c r="E30" s="58"/>
      <c r="F30" s="57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</row>
    <row r="31" spans="1:49">
      <c r="A31" s="58"/>
      <c r="B31" s="58"/>
      <c r="C31" s="58"/>
      <c r="D31" s="58"/>
      <c r="E31" s="58"/>
      <c r="F31" s="57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</row>
    <row r="32" spans="1:49">
      <c r="A32" s="58"/>
      <c r="B32" s="58"/>
      <c r="C32" s="58"/>
      <c r="D32" s="58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</row>
    <row r="33" spans="1:49">
      <c r="A33" s="58"/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</row>
    <row r="34" spans="1:49">
      <c r="A34" s="58"/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</row>
    <row r="35" spans="1:49">
      <c r="A35" s="58"/>
      <c r="B35" s="58"/>
      <c r="C35" s="58"/>
      <c r="D35" s="58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</row>
    <row r="36" spans="1:49">
      <c r="A36" s="58"/>
      <c r="B36" s="58"/>
      <c r="C36" s="58"/>
      <c r="D36" s="58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</row>
    <row r="37" spans="1:49">
      <c r="A37" s="58"/>
      <c r="B37" s="58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</row>
    <row r="38" spans="1:49">
      <c r="A38" s="58"/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</row>
    <row r="39" spans="1:49">
      <c r="A39" s="58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</row>
    <row r="40" spans="1:49">
      <c r="A40" s="58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</row>
    <row r="41" spans="1:49">
      <c r="A41" s="58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</row>
    <row r="42" spans="1:49">
      <c r="A42" s="58"/>
      <c r="B42" s="58"/>
      <c r="C42" s="58"/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</row>
    <row r="43" spans="1:49">
      <c r="A43" s="58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</row>
  </sheetData>
  <mergeCells count="4">
    <mergeCell ref="A2:F2"/>
    <mergeCell ref="W2:AB2"/>
    <mergeCell ref="A3:F3"/>
    <mergeCell ref="W3:AB3"/>
  </mergeCells>
  <pageMargins left="0.33" right="0.61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3019B-21D1-4A8B-B70F-5D5C7C164BB0}">
  <sheetPr>
    <tabColor rgb="FFFFFF00"/>
  </sheetPr>
  <dimension ref="A1:AW43"/>
  <sheetViews>
    <sheetView topLeftCell="U1" zoomScale="60" zoomScaleNormal="60" workbookViewId="0">
      <selection activeCell="AD11" sqref="AD11"/>
    </sheetView>
  </sheetViews>
  <sheetFormatPr baseColWidth="10" defaultRowHeight="15"/>
  <cols>
    <col min="1" max="1" width="5.5703125" style="115" customWidth="1"/>
    <col min="2" max="2" width="13.85546875" style="115" customWidth="1"/>
    <col min="3" max="3" width="13.42578125" style="115" customWidth="1"/>
    <col min="4" max="4" width="28.5703125" style="115" customWidth="1"/>
    <col min="5" max="5" width="16.7109375" style="115" customWidth="1"/>
    <col min="6" max="6" width="18" style="115" customWidth="1"/>
    <col min="7" max="7" width="11.42578125" style="115"/>
    <col min="8" max="8" width="15.85546875" style="115" customWidth="1"/>
    <col min="9" max="21" width="11.42578125" style="115"/>
    <col min="22" max="22" width="4" style="115" customWidth="1"/>
    <col min="23" max="23" width="7.42578125" style="115" customWidth="1"/>
    <col min="24" max="24" width="11.42578125" style="115"/>
    <col min="25" max="25" width="9.85546875" style="115" customWidth="1"/>
    <col min="26" max="26" width="29.5703125" style="115" customWidth="1"/>
    <col min="27" max="27" width="16.28515625" style="115" customWidth="1"/>
    <col min="28" max="28" width="13.140625" style="115" customWidth="1"/>
    <col min="29" max="29" width="10.28515625" style="115" customWidth="1"/>
    <col min="30" max="30" width="19.7109375" style="115" customWidth="1"/>
    <col min="31" max="31" width="7.42578125" style="115" customWidth="1"/>
    <col min="32" max="16384" width="11.42578125" style="115"/>
  </cols>
  <sheetData>
    <row r="1" spans="1:49">
      <c r="A1" s="116"/>
      <c r="B1" s="116"/>
      <c r="C1" s="116"/>
      <c r="D1" s="116"/>
      <c r="E1" s="116"/>
      <c r="F1" s="116"/>
      <c r="W1" s="116"/>
      <c r="X1" s="116"/>
      <c r="Y1" s="116"/>
      <c r="Z1" s="116"/>
      <c r="AA1" s="116"/>
      <c r="AB1" s="116"/>
    </row>
    <row r="2" spans="1:49" ht="26.25">
      <c r="A2" s="1569" t="s">
        <v>0</v>
      </c>
      <c r="B2" s="1569"/>
      <c r="C2" s="1569"/>
      <c r="D2" s="1569"/>
      <c r="E2" s="1569"/>
      <c r="F2" s="1569"/>
      <c r="W2" s="1569" t="s">
        <v>0</v>
      </c>
      <c r="X2" s="1569"/>
      <c r="Y2" s="1569"/>
      <c r="Z2" s="1569"/>
      <c r="AA2" s="1569"/>
      <c r="AB2" s="1569"/>
    </row>
    <row r="3" spans="1:49" ht="21">
      <c r="A3" s="1570" t="s">
        <v>1</v>
      </c>
      <c r="B3" s="1570"/>
      <c r="C3" s="1570"/>
      <c r="D3" s="1570"/>
      <c r="E3" s="1570"/>
      <c r="F3" s="1570"/>
      <c r="W3" s="1570" t="s">
        <v>1</v>
      </c>
      <c r="X3" s="1570"/>
      <c r="Y3" s="1570"/>
      <c r="Z3" s="1570"/>
      <c r="AA3" s="1570"/>
      <c r="AB3" s="1570"/>
    </row>
    <row r="4" spans="1:49">
      <c r="A4" s="116"/>
      <c r="B4" s="116"/>
      <c r="C4" s="116"/>
      <c r="D4" s="116"/>
      <c r="E4" s="116"/>
      <c r="F4" s="116"/>
      <c r="W4" s="116"/>
      <c r="X4" s="116"/>
      <c r="Y4" s="116"/>
      <c r="Z4" s="116"/>
      <c r="AA4" s="116"/>
      <c r="AB4" s="116"/>
    </row>
    <row r="5" spans="1:49">
      <c r="A5" s="116" t="s">
        <v>2</v>
      </c>
      <c r="B5" s="116"/>
      <c r="C5" s="116"/>
      <c r="D5" s="116"/>
      <c r="E5" s="116" t="s">
        <v>3</v>
      </c>
      <c r="F5" s="2"/>
      <c r="W5" s="116" t="s">
        <v>2</v>
      </c>
      <c r="X5" s="116"/>
      <c r="Y5" s="116"/>
      <c r="Z5" s="116"/>
      <c r="AA5" s="116" t="s">
        <v>3</v>
      </c>
      <c r="AB5" s="2"/>
    </row>
    <row r="6" spans="1:49">
      <c r="A6" s="116" t="s">
        <v>4</v>
      </c>
      <c r="B6" s="116"/>
      <c r="C6" s="116"/>
      <c r="D6" s="116"/>
      <c r="E6" s="116" t="s">
        <v>5</v>
      </c>
      <c r="F6" s="3"/>
      <c r="W6" s="116" t="s">
        <v>4</v>
      </c>
      <c r="X6" s="116"/>
      <c r="Y6" s="116"/>
      <c r="Z6" s="116"/>
      <c r="AA6" s="116" t="s">
        <v>5</v>
      </c>
      <c r="AB6" s="3"/>
    </row>
    <row r="7" spans="1:49">
      <c r="A7" s="116" t="s">
        <v>6</v>
      </c>
      <c r="B7" s="116"/>
      <c r="C7" s="118">
        <v>44474</v>
      </c>
      <c r="D7" s="116"/>
      <c r="E7" s="116" t="s">
        <v>7</v>
      </c>
      <c r="F7" s="5"/>
      <c r="W7" s="116" t="s">
        <v>6</v>
      </c>
      <c r="X7" s="116"/>
      <c r="Y7" s="118"/>
      <c r="Z7" s="21">
        <v>44474</v>
      </c>
      <c r="AA7" s="116" t="s">
        <v>7</v>
      </c>
      <c r="AB7" s="5"/>
    </row>
    <row r="8" spans="1:49" ht="15.75" thickBot="1">
      <c r="A8" s="116" t="s">
        <v>8</v>
      </c>
      <c r="B8" s="119"/>
      <c r="C8" s="120"/>
      <c r="D8" s="116"/>
      <c r="E8" s="116"/>
      <c r="F8" s="8"/>
      <c r="W8" s="116" t="s">
        <v>8</v>
      </c>
      <c r="X8" s="119"/>
      <c r="Y8" s="120"/>
      <c r="Z8" s="20">
        <v>349</v>
      </c>
      <c r="AA8" s="116"/>
      <c r="AB8" s="8"/>
    </row>
    <row r="9" spans="1:49" ht="15.75" thickBot="1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W9" s="121" t="s">
        <v>9</v>
      </c>
      <c r="X9" s="121" t="s">
        <v>10</v>
      </c>
      <c r="Y9" s="121" t="s">
        <v>11</v>
      </c>
      <c r="Z9" s="121" t="s">
        <v>12</v>
      </c>
      <c r="AA9" s="121" t="s">
        <v>13</v>
      </c>
      <c r="AB9" s="121" t="s">
        <v>14</v>
      </c>
      <c r="AC9" s="11" t="s">
        <v>21</v>
      </c>
      <c r="AD9" s="11" t="s">
        <v>19</v>
      </c>
      <c r="AE9" s="11" t="s">
        <v>23</v>
      </c>
      <c r="AF9" s="11" t="s">
        <v>20</v>
      </c>
      <c r="AG9" s="11" t="s">
        <v>22</v>
      </c>
      <c r="AH9" s="11" t="s">
        <v>50</v>
      </c>
      <c r="AI9" s="11" t="s">
        <v>26</v>
      </c>
      <c r="AJ9" s="11" t="s">
        <v>46</v>
      </c>
      <c r="AK9" s="11" t="s">
        <v>27</v>
      </c>
      <c r="AL9" s="11" t="s">
        <v>28</v>
      </c>
    </row>
    <row r="10" spans="1:49">
      <c r="A10" s="37">
        <v>1</v>
      </c>
      <c r="B10" s="39">
        <v>83130670</v>
      </c>
      <c r="C10" s="39" t="s">
        <v>40</v>
      </c>
      <c r="D10" s="32" t="s">
        <v>84</v>
      </c>
      <c r="E10" s="32" t="s">
        <v>282</v>
      </c>
      <c r="F10" s="42" t="s">
        <v>283</v>
      </c>
      <c r="G10" s="65">
        <v>345</v>
      </c>
      <c r="H10" s="136" t="s">
        <v>284</v>
      </c>
      <c r="I10" s="65" t="s">
        <v>25</v>
      </c>
      <c r="J10" s="137" t="s">
        <v>285</v>
      </c>
      <c r="K10" s="138" t="s">
        <v>286</v>
      </c>
      <c r="L10" s="67">
        <v>44474</v>
      </c>
      <c r="M10" s="67">
        <v>44474</v>
      </c>
      <c r="N10" s="65"/>
      <c r="O10" s="57"/>
      <c r="P10" s="57"/>
      <c r="Q10" s="57"/>
      <c r="R10" s="58"/>
      <c r="S10" s="58"/>
      <c r="T10" s="58"/>
      <c r="U10" s="58"/>
      <c r="V10" s="58"/>
      <c r="W10" s="186">
        <v>1</v>
      </c>
      <c r="X10" s="187">
        <v>81485099</v>
      </c>
      <c r="Y10" s="175" t="s">
        <v>39</v>
      </c>
      <c r="Z10" s="188" t="s">
        <v>304</v>
      </c>
      <c r="AA10" s="174" t="s">
        <v>305</v>
      </c>
      <c r="AB10" s="175"/>
      <c r="AC10" s="175">
        <v>349</v>
      </c>
      <c r="AD10" s="175" t="s">
        <v>306</v>
      </c>
      <c r="AE10" s="175" t="s">
        <v>25</v>
      </c>
      <c r="AF10" s="176" t="s">
        <v>307</v>
      </c>
      <c r="AG10" s="175" t="s">
        <v>308</v>
      </c>
      <c r="AH10" s="175">
        <v>720</v>
      </c>
      <c r="AI10" s="177">
        <v>44474</v>
      </c>
      <c r="AJ10" s="177">
        <v>44474</v>
      </c>
      <c r="AK10" s="175"/>
      <c r="AL10" s="175"/>
      <c r="AM10" s="35"/>
      <c r="AN10" s="58"/>
      <c r="AO10" s="58"/>
      <c r="AP10" s="58"/>
      <c r="AQ10" s="58"/>
      <c r="AR10" s="58"/>
      <c r="AS10" s="58"/>
      <c r="AT10" s="58"/>
      <c r="AU10" s="58"/>
      <c r="AV10" s="58"/>
      <c r="AW10" s="58"/>
    </row>
    <row r="11" spans="1:49">
      <c r="A11" s="158">
        <v>1</v>
      </c>
      <c r="B11" s="159">
        <v>93162421</v>
      </c>
      <c r="C11" s="159" t="s">
        <v>17</v>
      </c>
      <c r="D11" s="159" t="s">
        <v>287</v>
      </c>
      <c r="E11" s="161" t="s">
        <v>288</v>
      </c>
      <c r="F11" s="160" t="s">
        <v>289</v>
      </c>
      <c r="G11" s="65">
        <v>344</v>
      </c>
      <c r="H11" s="136" t="s">
        <v>284</v>
      </c>
      <c r="I11" s="65" t="s">
        <v>25</v>
      </c>
      <c r="J11" s="137" t="s">
        <v>285</v>
      </c>
      <c r="K11" s="138" t="s">
        <v>286</v>
      </c>
      <c r="L11" s="67">
        <v>44474</v>
      </c>
      <c r="M11" s="67">
        <v>44474</v>
      </c>
      <c r="N11" s="65"/>
      <c r="O11" s="57"/>
      <c r="P11" s="57"/>
      <c r="Q11" s="58"/>
      <c r="R11" s="58"/>
      <c r="S11" s="58"/>
      <c r="T11" s="58"/>
      <c r="U11" s="58"/>
      <c r="V11" s="58"/>
      <c r="W11" s="182">
        <v>2</v>
      </c>
      <c r="X11" s="183">
        <v>81483104</v>
      </c>
      <c r="Y11" s="184" t="s">
        <v>39</v>
      </c>
      <c r="Z11" s="185" t="s">
        <v>309</v>
      </c>
      <c r="AA11" s="189" t="s">
        <v>305</v>
      </c>
      <c r="AB11" s="184"/>
      <c r="AC11" s="175">
        <v>349</v>
      </c>
      <c r="AD11" s="175" t="s">
        <v>306</v>
      </c>
      <c r="AE11" s="175" t="s">
        <v>25</v>
      </c>
      <c r="AF11" s="176" t="s">
        <v>307</v>
      </c>
      <c r="AG11" s="175" t="s">
        <v>308</v>
      </c>
      <c r="AH11" s="175">
        <v>720</v>
      </c>
      <c r="AI11" s="191">
        <v>44474</v>
      </c>
      <c r="AJ11" s="191">
        <v>44474</v>
      </c>
      <c r="AK11" s="184"/>
      <c r="AL11" s="184"/>
      <c r="AM11" s="35"/>
      <c r="AN11" s="58"/>
      <c r="AO11" s="58"/>
      <c r="AP11" s="58"/>
      <c r="AQ11" s="58"/>
      <c r="AR11" s="58"/>
      <c r="AS11" s="58"/>
      <c r="AT11" s="58"/>
      <c r="AU11" s="58"/>
      <c r="AV11" s="58"/>
      <c r="AW11" s="58"/>
    </row>
    <row r="12" spans="1:49">
      <c r="A12" s="158">
        <v>1</v>
      </c>
      <c r="B12" s="159">
        <v>89632037</v>
      </c>
      <c r="C12" s="159" t="s">
        <v>17</v>
      </c>
      <c r="D12" s="159" t="s">
        <v>290</v>
      </c>
      <c r="E12" s="157" t="s">
        <v>288</v>
      </c>
      <c r="F12" s="160" t="s">
        <v>289</v>
      </c>
      <c r="G12" s="65">
        <v>344</v>
      </c>
      <c r="H12" s="136" t="s">
        <v>284</v>
      </c>
      <c r="I12" s="65" t="s">
        <v>25</v>
      </c>
      <c r="J12" s="137" t="s">
        <v>285</v>
      </c>
      <c r="K12" s="138" t="s">
        <v>286</v>
      </c>
      <c r="L12" s="67">
        <v>44474</v>
      </c>
      <c r="M12" s="67">
        <v>44474</v>
      </c>
      <c r="N12" s="65"/>
      <c r="O12" s="57"/>
      <c r="P12" s="57"/>
      <c r="Q12" s="58"/>
      <c r="R12" s="58"/>
      <c r="S12" s="58"/>
      <c r="T12" s="58"/>
      <c r="U12" s="58"/>
      <c r="V12" s="58"/>
      <c r="W12" s="182">
        <v>2</v>
      </c>
      <c r="X12" s="183">
        <v>81485079</v>
      </c>
      <c r="Y12" s="184" t="s">
        <v>39</v>
      </c>
      <c r="Z12" s="185" t="s">
        <v>310</v>
      </c>
      <c r="AA12" s="189" t="s">
        <v>311</v>
      </c>
      <c r="AB12" s="184"/>
      <c r="AC12" s="184">
        <v>349</v>
      </c>
      <c r="AD12" s="184" t="s">
        <v>312</v>
      </c>
      <c r="AE12" s="184" t="s">
        <v>25</v>
      </c>
      <c r="AF12" s="190" t="s">
        <v>314</v>
      </c>
      <c r="AG12" s="184" t="s">
        <v>315</v>
      </c>
      <c r="AH12" s="184" t="s">
        <v>313</v>
      </c>
      <c r="AI12" s="191">
        <v>44474</v>
      </c>
      <c r="AJ12" s="191">
        <v>44474</v>
      </c>
      <c r="AK12" s="184"/>
      <c r="AL12" s="184"/>
      <c r="AM12" s="35"/>
      <c r="AN12" s="58"/>
      <c r="AO12" s="58"/>
      <c r="AP12" s="58"/>
      <c r="AQ12" s="58"/>
      <c r="AR12" s="58"/>
      <c r="AS12" s="58"/>
      <c r="AT12" s="58"/>
      <c r="AU12" s="58"/>
      <c r="AV12" s="58"/>
      <c r="AW12" s="58"/>
    </row>
    <row r="13" spans="1:49" ht="30">
      <c r="A13" s="37">
        <v>1</v>
      </c>
      <c r="B13" s="39">
        <v>81672523</v>
      </c>
      <c r="C13" s="39" t="s">
        <v>122</v>
      </c>
      <c r="D13" s="159" t="s">
        <v>291</v>
      </c>
      <c r="E13" s="159" t="s">
        <v>124</v>
      </c>
      <c r="F13" s="42" t="s">
        <v>292</v>
      </c>
      <c r="G13" s="70">
        <v>342</v>
      </c>
      <c r="H13" s="139" t="s">
        <v>294</v>
      </c>
      <c r="I13" s="70" t="s">
        <v>126</v>
      </c>
      <c r="J13" s="141" t="s">
        <v>293</v>
      </c>
      <c r="K13" s="142" t="s">
        <v>295</v>
      </c>
      <c r="L13" s="67">
        <v>44474</v>
      </c>
      <c r="M13" s="67">
        <v>44474</v>
      </c>
      <c r="N13" s="70"/>
      <c r="O13" s="58"/>
      <c r="P13" s="58"/>
      <c r="Q13" s="58"/>
      <c r="R13" s="58"/>
      <c r="S13" s="58"/>
      <c r="T13" s="58"/>
      <c r="U13" s="58"/>
      <c r="V13" s="58"/>
      <c r="W13" s="182">
        <v>1</v>
      </c>
      <c r="X13" s="192">
        <v>83130670</v>
      </c>
      <c r="Y13" s="184" t="s">
        <v>40</v>
      </c>
      <c r="Z13" s="193" t="s">
        <v>84</v>
      </c>
      <c r="AA13" s="189" t="s">
        <v>316</v>
      </c>
      <c r="AB13" s="184"/>
      <c r="AC13" s="184">
        <v>349</v>
      </c>
      <c r="AD13" s="184" t="s">
        <v>317</v>
      </c>
      <c r="AE13" s="184" t="s">
        <v>25</v>
      </c>
      <c r="AF13" s="190" t="s">
        <v>318</v>
      </c>
      <c r="AG13" s="184" t="s">
        <v>315</v>
      </c>
      <c r="AH13" s="184">
        <v>485</v>
      </c>
      <c r="AI13" s="191">
        <v>44295</v>
      </c>
      <c r="AJ13" s="191">
        <v>44474</v>
      </c>
      <c r="AK13" s="184"/>
      <c r="AL13" s="184"/>
      <c r="AM13" s="35"/>
      <c r="AN13" s="58"/>
      <c r="AO13" s="58"/>
      <c r="AP13" s="58"/>
      <c r="AQ13" s="58"/>
      <c r="AR13" s="58"/>
      <c r="AS13" s="58"/>
      <c r="AT13" s="58"/>
      <c r="AU13" s="58"/>
      <c r="AV13" s="58"/>
      <c r="AW13" s="58"/>
    </row>
    <row r="14" spans="1:49" ht="30">
      <c r="A14" s="129">
        <v>1</v>
      </c>
      <c r="B14" s="129"/>
      <c r="C14" s="129" t="s">
        <v>122</v>
      </c>
      <c r="D14" s="130" t="s">
        <v>298</v>
      </c>
      <c r="E14" s="130" t="s">
        <v>299</v>
      </c>
      <c r="F14" s="143" t="s">
        <v>300</v>
      </c>
      <c r="G14" s="70">
        <v>348</v>
      </c>
      <c r="H14" s="70" t="s">
        <v>301</v>
      </c>
      <c r="I14" s="70" t="s">
        <v>126</v>
      </c>
      <c r="J14" s="150" t="s">
        <v>302</v>
      </c>
      <c r="K14" s="144" t="s">
        <v>303</v>
      </c>
      <c r="L14" s="67">
        <v>44474</v>
      </c>
      <c r="M14" s="67">
        <v>44474</v>
      </c>
      <c r="N14" s="70"/>
      <c r="O14" s="58"/>
      <c r="P14" s="58"/>
      <c r="Q14" s="58"/>
      <c r="R14" s="58"/>
      <c r="S14" s="58"/>
      <c r="T14" s="58"/>
      <c r="U14" s="58"/>
      <c r="V14" s="58"/>
      <c r="W14" s="182">
        <v>1</v>
      </c>
      <c r="X14" s="194">
        <v>82033206</v>
      </c>
      <c r="Y14" s="184" t="s">
        <v>40</v>
      </c>
      <c r="Z14" s="195" t="s">
        <v>319</v>
      </c>
      <c r="AA14" s="189" t="s">
        <v>85</v>
      </c>
      <c r="AB14" s="184"/>
      <c r="AC14" s="184">
        <v>349</v>
      </c>
      <c r="AD14" s="184" t="s">
        <v>320</v>
      </c>
      <c r="AE14" s="184" t="s">
        <v>25</v>
      </c>
      <c r="AF14" s="190" t="s">
        <v>321</v>
      </c>
      <c r="AG14" s="184" t="s">
        <v>322</v>
      </c>
      <c r="AH14" s="184">
        <v>706</v>
      </c>
      <c r="AI14" s="191">
        <v>44474</v>
      </c>
      <c r="AJ14" s="191">
        <v>44474</v>
      </c>
      <c r="AK14" s="184"/>
      <c r="AL14" s="184"/>
      <c r="AM14" s="35"/>
      <c r="AN14" s="58"/>
      <c r="AO14" s="58"/>
      <c r="AP14" s="58"/>
      <c r="AQ14" s="58"/>
      <c r="AR14" s="58"/>
      <c r="AS14" s="58"/>
      <c r="AT14" s="58"/>
      <c r="AU14" s="58"/>
      <c r="AV14" s="58"/>
      <c r="AW14" s="58"/>
    </row>
    <row r="15" spans="1:49">
      <c r="A15" s="70"/>
      <c r="B15" s="70"/>
      <c r="C15" s="70"/>
      <c r="D15" s="70"/>
      <c r="E15" s="70"/>
      <c r="F15" s="70"/>
      <c r="G15" s="70"/>
      <c r="H15" s="145"/>
      <c r="I15" s="70"/>
      <c r="J15" s="144"/>
      <c r="K15" s="144"/>
      <c r="L15" s="67"/>
      <c r="M15" s="67"/>
      <c r="N15" s="70"/>
      <c r="O15" s="57"/>
      <c r="P15" s="58"/>
      <c r="Q15" s="57"/>
      <c r="R15" s="58"/>
      <c r="S15" s="58"/>
      <c r="T15" s="58"/>
      <c r="U15" s="58"/>
      <c r="V15" s="58"/>
      <c r="W15" s="68"/>
      <c r="X15" s="78"/>
      <c r="Y15" s="70"/>
      <c r="Z15" s="131"/>
      <c r="AA15" s="72"/>
      <c r="AB15" s="70"/>
      <c r="AC15" s="70"/>
      <c r="AD15" s="70"/>
      <c r="AE15" s="70"/>
      <c r="AF15" s="83"/>
      <c r="AG15" s="70"/>
      <c r="AH15" s="70"/>
      <c r="AI15" s="73"/>
      <c r="AJ15" s="73"/>
      <c r="AK15" s="70"/>
      <c r="AL15" s="70"/>
      <c r="AM15" s="35"/>
      <c r="AN15" s="58"/>
      <c r="AO15" s="58"/>
      <c r="AP15" s="58"/>
      <c r="AQ15" s="58"/>
      <c r="AR15" s="58"/>
      <c r="AS15" s="58"/>
      <c r="AT15" s="58"/>
      <c r="AU15" s="58"/>
      <c r="AV15" s="58"/>
      <c r="AW15" s="58"/>
    </row>
    <row r="16" spans="1:49">
      <c r="A16" s="132"/>
      <c r="B16" s="132"/>
      <c r="C16" s="132"/>
      <c r="D16" s="132"/>
      <c r="E16" s="132"/>
      <c r="F16" s="146"/>
      <c r="G16" s="70"/>
      <c r="H16" s="139"/>
      <c r="I16" s="70"/>
      <c r="J16" s="140"/>
      <c r="K16" s="147"/>
      <c r="L16" s="67"/>
      <c r="M16" s="67"/>
      <c r="N16" s="70"/>
      <c r="O16" s="58"/>
      <c r="P16" s="58"/>
      <c r="Q16" s="58"/>
      <c r="R16" s="58"/>
      <c r="S16" s="58"/>
      <c r="T16" s="58"/>
      <c r="U16" s="58"/>
      <c r="V16" s="58"/>
      <c r="W16" s="68"/>
      <c r="X16" s="78"/>
      <c r="Y16" s="70"/>
      <c r="Z16" s="131"/>
      <c r="AA16" s="72"/>
      <c r="AB16" s="70"/>
      <c r="AC16" s="70"/>
      <c r="AD16" s="70"/>
      <c r="AE16" s="70"/>
      <c r="AF16" s="83"/>
      <c r="AG16" s="70"/>
      <c r="AH16" s="70"/>
      <c r="AI16" s="73"/>
      <c r="AJ16" s="73"/>
      <c r="AK16" s="70"/>
      <c r="AL16" s="70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</row>
    <row r="17" spans="1:49">
      <c r="A17" s="70"/>
      <c r="B17" s="70"/>
      <c r="C17" s="70"/>
      <c r="D17" s="70"/>
      <c r="E17" s="70"/>
      <c r="F17" s="70"/>
      <c r="G17" s="70"/>
      <c r="H17" s="139"/>
      <c r="I17" s="70"/>
      <c r="J17" s="83"/>
      <c r="K17" s="70"/>
      <c r="L17" s="67"/>
      <c r="M17" s="67"/>
      <c r="N17" s="70"/>
      <c r="O17" s="58"/>
      <c r="P17" s="58"/>
      <c r="Q17" s="58"/>
      <c r="R17" s="58"/>
      <c r="S17" s="58"/>
      <c r="T17" s="58"/>
      <c r="U17" s="58"/>
      <c r="V17" s="58"/>
      <c r="W17" s="68"/>
      <c r="X17" s="128"/>
      <c r="Y17" s="70"/>
      <c r="Z17" s="134"/>
      <c r="AA17" s="127"/>
      <c r="AB17" s="70"/>
      <c r="AC17" s="70"/>
      <c r="AD17" s="70"/>
      <c r="AE17" s="70"/>
      <c r="AF17" s="83"/>
      <c r="AG17" s="70"/>
      <c r="AH17" s="70"/>
      <c r="AI17" s="73"/>
      <c r="AJ17" s="73"/>
      <c r="AK17" s="70"/>
      <c r="AL17" s="70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</row>
    <row r="18" spans="1:49">
      <c r="A18" s="132"/>
      <c r="B18" s="132"/>
      <c r="C18" s="132"/>
      <c r="D18" s="132"/>
      <c r="E18" s="132"/>
      <c r="F18" s="146"/>
      <c r="G18" s="70"/>
      <c r="H18" s="139"/>
      <c r="I18" s="70"/>
      <c r="J18" s="140"/>
      <c r="K18" s="70"/>
      <c r="L18" s="67"/>
      <c r="M18" s="67"/>
      <c r="N18" s="70"/>
      <c r="O18" s="58"/>
      <c r="P18" s="58"/>
      <c r="Q18" s="58"/>
      <c r="R18" s="58"/>
      <c r="S18" s="58"/>
      <c r="T18" s="58"/>
      <c r="U18" s="58"/>
      <c r="V18" s="58"/>
      <c r="W18" s="68"/>
      <c r="X18" s="78"/>
      <c r="Y18" s="70"/>
      <c r="Z18" s="135"/>
      <c r="AA18" s="127"/>
      <c r="AB18" s="70"/>
      <c r="AC18" s="70"/>
      <c r="AD18" s="70"/>
      <c r="AE18" s="70"/>
      <c r="AF18" s="83"/>
      <c r="AG18" s="70"/>
      <c r="AH18" s="70"/>
      <c r="AI18" s="73"/>
      <c r="AJ18" s="73"/>
      <c r="AK18" s="70"/>
      <c r="AL18" s="70"/>
      <c r="AM18" s="57"/>
      <c r="AN18" s="58"/>
      <c r="AO18" s="58"/>
      <c r="AP18" s="58"/>
      <c r="AQ18" s="58"/>
      <c r="AR18" s="58"/>
      <c r="AS18" s="58"/>
      <c r="AT18" s="58"/>
      <c r="AU18" s="58"/>
      <c r="AV18" s="58"/>
      <c r="AW18" s="58"/>
    </row>
    <row r="19" spans="1:49">
      <c r="A19" s="132"/>
      <c r="B19" s="132"/>
      <c r="C19" s="132"/>
      <c r="D19" s="132"/>
      <c r="E19" s="132"/>
      <c r="F19" s="132"/>
      <c r="G19" s="70"/>
      <c r="H19" s="139"/>
      <c r="I19" s="70"/>
      <c r="J19" s="140"/>
      <c r="K19" s="70"/>
      <c r="L19" s="67"/>
      <c r="M19" s="67"/>
      <c r="N19" s="70"/>
      <c r="O19" s="58"/>
      <c r="P19" s="58"/>
      <c r="Q19" s="58"/>
      <c r="R19" s="58"/>
      <c r="S19" s="58"/>
      <c r="T19" s="58"/>
      <c r="U19" s="58"/>
      <c r="V19" s="58"/>
      <c r="W19" s="68"/>
      <c r="X19" s="69"/>
      <c r="Y19" s="70"/>
      <c r="Z19" s="71"/>
      <c r="AA19" s="127"/>
      <c r="AB19" s="70"/>
      <c r="AC19" s="70"/>
      <c r="AD19" s="70"/>
      <c r="AE19" s="70"/>
      <c r="AF19" s="83"/>
      <c r="AG19" s="70"/>
      <c r="AH19" s="70"/>
      <c r="AI19" s="73"/>
      <c r="AJ19" s="73"/>
      <c r="AK19" s="70"/>
      <c r="AL19" s="70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</row>
    <row r="20" spans="1:49">
      <c r="A20" s="132"/>
      <c r="B20" s="132"/>
      <c r="C20" s="132"/>
      <c r="D20" s="132"/>
      <c r="E20" s="132"/>
      <c r="F20" s="146"/>
      <c r="G20" s="70"/>
      <c r="H20" s="139"/>
      <c r="I20" s="70"/>
      <c r="J20" s="140"/>
      <c r="K20" s="70"/>
      <c r="L20" s="67"/>
      <c r="M20" s="67"/>
      <c r="N20" s="70"/>
      <c r="O20" s="58"/>
      <c r="P20" s="58"/>
      <c r="Q20" s="58"/>
      <c r="R20" s="58"/>
      <c r="S20" s="58"/>
      <c r="T20" s="58"/>
      <c r="U20" s="58"/>
      <c r="V20" s="58"/>
      <c r="W20" s="68"/>
      <c r="X20" s="69"/>
      <c r="Y20" s="70"/>
      <c r="Z20" s="71"/>
      <c r="AA20" s="72"/>
      <c r="AB20" s="70"/>
      <c r="AC20" s="70"/>
      <c r="AD20" s="70"/>
      <c r="AE20" s="70"/>
      <c r="AF20" s="70"/>
      <c r="AG20" s="70"/>
      <c r="AH20" s="70"/>
      <c r="AI20" s="73"/>
      <c r="AJ20" s="73"/>
      <c r="AK20" s="70"/>
      <c r="AL20" s="70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</row>
    <row r="21" spans="1:49">
      <c r="A21" s="132"/>
      <c r="B21" s="132"/>
      <c r="C21" s="132"/>
      <c r="D21" s="132"/>
      <c r="E21" s="132"/>
      <c r="F21" s="132"/>
      <c r="G21" s="70"/>
      <c r="H21" s="139"/>
      <c r="I21" s="70"/>
      <c r="J21" s="140"/>
      <c r="K21" s="70"/>
      <c r="L21" s="67"/>
      <c r="M21" s="67"/>
      <c r="N21" s="70"/>
      <c r="O21" s="58"/>
      <c r="P21" s="58"/>
      <c r="Q21" s="58"/>
      <c r="R21" s="58"/>
      <c r="S21" s="58"/>
      <c r="T21" s="58"/>
      <c r="U21" s="58"/>
      <c r="V21" s="75"/>
      <c r="W21" s="68"/>
      <c r="X21" s="69"/>
      <c r="Y21" s="74"/>
      <c r="Z21" s="71"/>
      <c r="AA21" s="72"/>
      <c r="AB21" s="74"/>
      <c r="AC21" s="74"/>
      <c r="AD21" s="74"/>
      <c r="AE21" s="74"/>
      <c r="AF21" s="74"/>
      <c r="AG21" s="74"/>
      <c r="AH21" s="74"/>
      <c r="AI21" s="76"/>
      <c r="AJ21" s="76"/>
      <c r="AK21" s="74"/>
      <c r="AL21" s="74"/>
      <c r="AM21" s="75"/>
      <c r="AN21" s="75"/>
      <c r="AO21" s="58"/>
      <c r="AP21" s="58"/>
      <c r="AQ21" s="58"/>
      <c r="AR21" s="58"/>
      <c r="AS21" s="58"/>
      <c r="AT21" s="58"/>
      <c r="AU21" s="58"/>
      <c r="AV21" s="58"/>
      <c r="AW21" s="58"/>
    </row>
    <row r="22" spans="1:49">
      <c r="A22" s="132"/>
      <c r="B22" s="132"/>
      <c r="C22" s="132"/>
      <c r="D22" s="132"/>
      <c r="E22" s="132"/>
      <c r="F22" s="148"/>
      <c r="G22" s="70"/>
      <c r="H22" s="139"/>
      <c r="I22" s="70"/>
      <c r="J22" s="140"/>
      <c r="K22" s="70"/>
      <c r="L22" s="67"/>
      <c r="M22" s="67"/>
      <c r="N22" s="70"/>
      <c r="O22" s="58"/>
      <c r="P22" s="58"/>
      <c r="Q22" s="58"/>
      <c r="R22" s="58"/>
      <c r="S22" s="58"/>
      <c r="T22" s="58"/>
      <c r="U22" s="58"/>
      <c r="V22" s="58"/>
      <c r="W22" s="68"/>
      <c r="X22" s="69"/>
      <c r="Y22" s="70"/>
      <c r="Z22" s="71"/>
      <c r="AA22" s="72"/>
      <c r="AB22" s="70"/>
      <c r="AC22" s="70"/>
      <c r="AD22" s="70"/>
      <c r="AE22" s="70"/>
      <c r="AF22" s="70"/>
      <c r="AG22" s="70"/>
      <c r="AH22" s="70"/>
      <c r="AI22" s="73"/>
      <c r="AJ22" s="73"/>
      <c r="AK22" s="70"/>
      <c r="AL22" s="70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8"/>
    </row>
    <row r="23" spans="1:49">
      <c r="A23" s="132"/>
      <c r="B23" s="132"/>
      <c r="C23" s="132"/>
      <c r="D23" s="132"/>
      <c r="E23" s="132"/>
      <c r="F23" s="146"/>
      <c r="G23" s="70"/>
      <c r="H23" s="139"/>
      <c r="I23" s="70"/>
      <c r="J23" s="140"/>
      <c r="K23" s="70"/>
      <c r="L23" s="67"/>
      <c r="M23" s="67"/>
      <c r="N23" s="70"/>
      <c r="O23" s="58"/>
      <c r="P23" s="58"/>
      <c r="Q23" s="58"/>
      <c r="R23" s="58"/>
      <c r="S23" s="58"/>
      <c r="T23" s="58"/>
      <c r="U23" s="58"/>
      <c r="V23" s="58"/>
      <c r="W23" s="68"/>
      <c r="X23" s="69"/>
      <c r="Y23" s="70"/>
      <c r="Z23" s="71"/>
      <c r="AA23" s="72"/>
      <c r="AB23" s="70"/>
      <c r="AC23" s="70"/>
      <c r="AD23" s="70"/>
      <c r="AE23" s="70"/>
      <c r="AF23" s="70"/>
      <c r="AG23" s="70"/>
      <c r="AH23" s="70"/>
      <c r="AI23" s="73"/>
      <c r="AJ23" s="73"/>
      <c r="AK23" s="70"/>
      <c r="AL23" s="70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</row>
    <row r="24" spans="1:49">
      <c r="A24" s="74"/>
      <c r="B24" s="74"/>
      <c r="C24" s="74"/>
      <c r="D24" s="74"/>
      <c r="E24" s="74"/>
      <c r="F24" s="70"/>
      <c r="G24" s="70"/>
      <c r="H24" s="147"/>
      <c r="I24" s="70"/>
      <c r="J24" s="70"/>
      <c r="K24" s="70"/>
      <c r="L24" s="67"/>
      <c r="M24" s="67"/>
      <c r="N24" s="70"/>
      <c r="O24" s="58"/>
      <c r="P24" s="58"/>
      <c r="Q24" s="58"/>
      <c r="R24" s="58"/>
      <c r="S24" s="58"/>
      <c r="T24" s="58"/>
      <c r="U24" s="58"/>
      <c r="V24" s="58"/>
      <c r="W24" s="77"/>
      <c r="X24" s="78"/>
      <c r="Y24" s="79"/>
      <c r="Z24" s="80"/>
      <c r="AA24" s="58"/>
      <c r="AB24" s="58"/>
      <c r="AC24" s="58"/>
      <c r="AD24" s="58"/>
      <c r="AE24" s="79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</row>
    <row r="25" spans="1:49">
      <c r="A25" s="70"/>
      <c r="B25" s="70"/>
      <c r="C25" s="70"/>
      <c r="D25" s="70"/>
      <c r="E25" s="70"/>
      <c r="F25" s="70"/>
      <c r="G25" s="70"/>
      <c r="H25" s="149"/>
      <c r="I25" s="70"/>
      <c r="J25" s="70"/>
      <c r="K25" s="70"/>
      <c r="L25" s="70"/>
      <c r="M25" s="70"/>
      <c r="N25" s="70"/>
      <c r="O25" s="58"/>
      <c r="P25" s="58"/>
      <c r="Q25" s="58"/>
      <c r="R25" s="58"/>
      <c r="S25" s="58"/>
      <c r="T25" s="58"/>
      <c r="U25" s="58"/>
      <c r="V25" s="58"/>
      <c r="W25" s="77"/>
      <c r="X25" s="78"/>
      <c r="Y25" s="79"/>
      <c r="Z25" s="80"/>
      <c r="AA25" s="58"/>
      <c r="AB25" s="58"/>
      <c r="AC25" s="58"/>
      <c r="AD25" s="58"/>
      <c r="AE25" s="79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</row>
    <row r="26" spans="1:49">
      <c r="A26" s="58"/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77"/>
      <c r="X26" s="78"/>
      <c r="Y26" s="79"/>
      <c r="Z26" s="80"/>
      <c r="AA26" s="81"/>
      <c r="AB26" s="58"/>
      <c r="AC26" s="58"/>
      <c r="AD26" s="58"/>
      <c r="AE26" s="79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</row>
    <row r="27" spans="1:49">
      <c r="A27" s="58"/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77"/>
      <c r="X27" s="78"/>
      <c r="Y27" s="79"/>
      <c r="Z27" s="80"/>
      <c r="AA27" s="58"/>
      <c r="AB27" s="58"/>
      <c r="AC27" s="58"/>
      <c r="AD27" s="58"/>
      <c r="AE27" s="79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</row>
    <row r="28" spans="1:49">
      <c r="A28" s="58"/>
      <c r="B28" s="58"/>
      <c r="C28" s="58"/>
      <c r="D28" s="58"/>
      <c r="E28" s="58"/>
      <c r="F28" s="57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</row>
    <row r="29" spans="1:49">
      <c r="A29" s="58"/>
      <c r="B29" s="58"/>
      <c r="C29" s="58"/>
      <c r="D29" s="58"/>
      <c r="E29" s="58"/>
      <c r="F29" s="57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7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</row>
    <row r="30" spans="1:49">
      <c r="A30" s="58"/>
      <c r="B30" s="58"/>
      <c r="C30" s="58"/>
      <c r="D30" s="58"/>
      <c r="E30" s="58"/>
      <c r="F30" s="57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</row>
    <row r="31" spans="1:49">
      <c r="A31" s="58"/>
      <c r="B31" s="58"/>
      <c r="C31" s="58"/>
      <c r="D31" s="58"/>
      <c r="E31" s="58"/>
      <c r="F31" s="57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</row>
    <row r="32" spans="1:49">
      <c r="A32" s="58"/>
      <c r="B32" s="58"/>
      <c r="C32" s="58"/>
      <c r="D32" s="58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</row>
    <row r="33" spans="1:49">
      <c r="A33" s="58"/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</row>
    <row r="34" spans="1:49">
      <c r="A34" s="58"/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</row>
    <row r="35" spans="1:49">
      <c r="A35" s="58"/>
      <c r="B35" s="58"/>
      <c r="C35" s="58"/>
      <c r="D35" s="58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</row>
    <row r="36" spans="1:49">
      <c r="A36" s="58"/>
      <c r="B36" s="58"/>
      <c r="C36" s="58"/>
      <c r="D36" s="58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</row>
    <row r="37" spans="1:49">
      <c r="A37" s="58"/>
      <c r="B37" s="58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</row>
    <row r="38" spans="1:49">
      <c r="A38" s="58"/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</row>
    <row r="39" spans="1:49">
      <c r="A39" s="58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</row>
    <row r="40" spans="1:49">
      <c r="A40" s="58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</row>
    <row r="41" spans="1:49">
      <c r="A41" s="58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</row>
    <row r="42" spans="1:49">
      <c r="A42" s="58"/>
      <c r="B42" s="58"/>
      <c r="C42" s="58"/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</row>
    <row r="43" spans="1:49">
      <c r="A43" s="58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</row>
  </sheetData>
  <mergeCells count="4">
    <mergeCell ref="A2:F2"/>
    <mergeCell ref="W2:AB2"/>
    <mergeCell ref="A3:F3"/>
    <mergeCell ref="W3:AB3"/>
  </mergeCells>
  <pageMargins left="0.33" right="0.61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A1D04-A444-4CB0-BB26-5A64E96C6075}">
  <dimension ref="A1:AW43"/>
  <sheetViews>
    <sheetView topLeftCell="Q5" zoomScale="60" zoomScaleNormal="60" workbookViewId="0">
      <selection activeCell="Z19" sqref="Z19"/>
    </sheetView>
  </sheetViews>
  <sheetFormatPr baseColWidth="10" defaultRowHeight="15"/>
  <cols>
    <col min="1" max="1" width="5.5703125" style="151" customWidth="1"/>
    <col min="2" max="2" width="13.85546875" style="151" customWidth="1"/>
    <col min="3" max="3" width="13.42578125" style="151" customWidth="1"/>
    <col min="4" max="4" width="28.5703125" style="151" customWidth="1"/>
    <col min="5" max="5" width="16.7109375" style="151" customWidth="1"/>
    <col min="6" max="6" width="18" style="151" customWidth="1"/>
    <col min="7" max="7" width="11.42578125" style="151"/>
    <col min="8" max="8" width="15.85546875" style="151" customWidth="1"/>
    <col min="9" max="21" width="11.42578125" style="151"/>
    <col min="22" max="22" width="4" style="151" customWidth="1"/>
    <col min="23" max="23" width="7.42578125" style="151" customWidth="1"/>
    <col min="24" max="24" width="11.42578125" style="151"/>
    <col min="25" max="25" width="9.85546875" style="151" customWidth="1"/>
    <col min="26" max="26" width="29.5703125" style="151" customWidth="1"/>
    <col min="27" max="27" width="16.28515625" style="151" customWidth="1"/>
    <col min="28" max="28" width="13.140625" style="151" customWidth="1"/>
    <col min="29" max="29" width="10.28515625" style="151" customWidth="1"/>
    <col min="30" max="30" width="19.7109375" style="151" customWidth="1"/>
    <col min="31" max="31" width="7.42578125" style="151" customWidth="1"/>
    <col min="32" max="16384" width="11.42578125" style="151"/>
  </cols>
  <sheetData>
    <row r="1" spans="1:49">
      <c r="A1" s="152"/>
      <c r="B1" s="152"/>
      <c r="C1" s="152"/>
      <c r="D1" s="152"/>
      <c r="E1" s="152"/>
      <c r="F1" s="152"/>
      <c r="W1" s="152"/>
      <c r="X1" s="152"/>
      <c r="Y1" s="152"/>
      <c r="Z1" s="152"/>
      <c r="AA1" s="152"/>
      <c r="AB1" s="152"/>
    </row>
    <row r="2" spans="1:49" ht="26.25">
      <c r="A2" s="1569" t="s">
        <v>0</v>
      </c>
      <c r="B2" s="1569"/>
      <c r="C2" s="1569"/>
      <c r="D2" s="1569"/>
      <c r="E2" s="1569"/>
      <c r="F2" s="1569"/>
      <c r="W2" s="1569" t="s">
        <v>0</v>
      </c>
      <c r="X2" s="1569"/>
      <c r="Y2" s="1569"/>
      <c r="Z2" s="1569"/>
      <c r="AA2" s="1569"/>
      <c r="AB2" s="1569"/>
    </row>
    <row r="3" spans="1:49" ht="21">
      <c r="A3" s="1570" t="s">
        <v>1</v>
      </c>
      <c r="B3" s="1570"/>
      <c r="C3" s="1570"/>
      <c r="D3" s="1570"/>
      <c r="E3" s="1570"/>
      <c r="F3" s="1570"/>
      <c r="W3" s="1570" t="s">
        <v>1</v>
      </c>
      <c r="X3" s="1570"/>
      <c r="Y3" s="1570"/>
      <c r="Z3" s="1570"/>
      <c r="AA3" s="1570"/>
      <c r="AB3" s="1570"/>
    </row>
    <row r="4" spans="1:49">
      <c r="A4" s="152"/>
      <c r="B4" s="152"/>
      <c r="C4" s="152"/>
      <c r="D4" s="152"/>
      <c r="E4" s="152"/>
      <c r="F4" s="152"/>
      <c r="W4" s="152"/>
      <c r="X4" s="152"/>
      <c r="Y4" s="152"/>
      <c r="Z4" s="152"/>
      <c r="AA4" s="152"/>
      <c r="AB4" s="152"/>
    </row>
    <row r="5" spans="1:49">
      <c r="A5" s="152" t="s">
        <v>2</v>
      </c>
      <c r="B5" s="152"/>
      <c r="C5" s="152"/>
      <c r="D5" s="152"/>
      <c r="E5" s="152" t="s">
        <v>3</v>
      </c>
      <c r="F5" s="2"/>
      <c r="W5" s="152" t="s">
        <v>2</v>
      </c>
      <c r="X5" s="152"/>
      <c r="Y5" s="152"/>
      <c r="Z5" s="152"/>
      <c r="AA5" s="152" t="s">
        <v>3</v>
      </c>
      <c r="AB5" s="2"/>
    </row>
    <row r="6" spans="1:49">
      <c r="A6" s="152" t="s">
        <v>4</v>
      </c>
      <c r="B6" s="152"/>
      <c r="C6" s="152"/>
      <c r="D6" s="152"/>
      <c r="E6" s="152" t="s">
        <v>5</v>
      </c>
      <c r="F6" s="3"/>
      <c r="W6" s="152" t="s">
        <v>4</v>
      </c>
      <c r="X6" s="152"/>
      <c r="Y6" s="152"/>
      <c r="Z6" s="152"/>
      <c r="AA6" s="152" t="s">
        <v>5</v>
      </c>
      <c r="AB6" s="3"/>
    </row>
    <row r="7" spans="1:49">
      <c r="A7" s="152" t="s">
        <v>6</v>
      </c>
      <c r="B7" s="152"/>
      <c r="C7" s="153"/>
      <c r="D7" s="167">
        <v>44476</v>
      </c>
      <c r="E7" s="152" t="s">
        <v>7</v>
      </c>
      <c r="F7" s="5"/>
      <c r="W7" s="152" t="s">
        <v>6</v>
      </c>
      <c r="X7" s="152"/>
      <c r="Y7" s="153"/>
      <c r="Z7" s="21">
        <v>44476</v>
      </c>
      <c r="AA7" s="152" t="s">
        <v>7</v>
      </c>
      <c r="AB7" s="5"/>
    </row>
    <row r="8" spans="1:49" ht="15.75" thickBot="1">
      <c r="A8" s="152" t="s">
        <v>8</v>
      </c>
      <c r="B8" s="154"/>
      <c r="C8" s="155"/>
      <c r="D8" s="152"/>
      <c r="E8" s="152"/>
      <c r="F8" s="8"/>
      <c r="W8" s="152" t="s">
        <v>8</v>
      </c>
      <c r="X8" s="154"/>
      <c r="Y8" s="155"/>
      <c r="Z8" s="20"/>
      <c r="AA8" s="152"/>
      <c r="AB8" s="8"/>
    </row>
    <row r="9" spans="1:49" ht="15.75" thickBot="1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W9" s="156" t="s">
        <v>9</v>
      </c>
      <c r="X9" s="156" t="s">
        <v>10</v>
      </c>
      <c r="Y9" s="156" t="s">
        <v>11</v>
      </c>
      <c r="Z9" s="156" t="s">
        <v>12</v>
      </c>
      <c r="AA9" s="156" t="s">
        <v>13</v>
      </c>
      <c r="AB9" s="156" t="s">
        <v>14</v>
      </c>
      <c r="AC9" s="11" t="s">
        <v>21</v>
      </c>
      <c r="AD9" s="11" t="s">
        <v>19</v>
      </c>
      <c r="AE9" s="11" t="s">
        <v>23</v>
      </c>
      <c r="AF9" s="11" t="s">
        <v>20</v>
      </c>
      <c r="AG9" s="11" t="s">
        <v>22</v>
      </c>
      <c r="AH9" s="11" t="s">
        <v>50</v>
      </c>
      <c r="AI9" s="11" t="s">
        <v>26</v>
      </c>
      <c r="AJ9" s="11" t="s">
        <v>46</v>
      </c>
      <c r="AK9" s="11" t="s">
        <v>27</v>
      </c>
      <c r="AL9" s="11" t="s">
        <v>28</v>
      </c>
    </row>
    <row r="10" spans="1:49">
      <c r="A10" s="37"/>
      <c r="B10" s="39"/>
      <c r="C10" s="39"/>
      <c r="D10" s="159"/>
      <c r="E10" s="159"/>
      <c r="F10" s="42"/>
      <c r="G10" s="65"/>
      <c r="H10" s="136"/>
      <c r="I10" s="65"/>
      <c r="J10" s="137"/>
      <c r="K10" s="138"/>
      <c r="L10" s="67"/>
      <c r="M10" s="67"/>
      <c r="N10" s="65"/>
      <c r="O10" s="57"/>
      <c r="P10" s="57"/>
      <c r="Q10" s="57"/>
      <c r="R10" s="58"/>
      <c r="S10" s="58"/>
      <c r="T10" s="58"/>
      <c r="U10" s="58"/>
      <c r="V10" s="58"/>
      <c r="W10" s="186">
        <v>1</v>
      </c>
      <c r="X10" s="187">
        <v>81221072</v>
      </c>
      <c r="Y10" s="175" t="s">
        <v>38</v>
      </c>
      <c r="Z10" s="188" t="s">
        <v>72</v>
      </c>
      <c r="AA10" s="174" t="s">
        <v>323</v>
      </c>
      <c r="AB10" s="175"/>
      <c r="AC10" s="175">
        <v>353</v>
      </c>
      <c r="AD10" s="175" t="s">
        <v>324</v>
      </c>
      <c r="AE10" s="175" t="s">
        <v>25</v>
      </c>
      <c r="AF10" s="176" t="s">
        <v>325</v>
      </c>
      <c r="AG10" s="175" t="s">
        <v>326</v>
      </c>
      <c r="AH10" s="175">
        <v>722</v>
      </c>
      <c r="AI10" s="177">
        <v>44476</v>
      </c>
      <c r="AJ10" s="177">
        <v>44476</v>
      </c>
      <c r="AK10" s="175"/>
      <c r="AL10" s="175"/>
      <c r="AM10" s="35"/>
      <c r="AN10" s="58"/>
      <c r="AO10" s="58"/>
      <c r="AP10" s="58"/>
      <c r="AQ10" s="58"/>
      <c r="AR10" s="58"/>
      <c r="AS10" s="58"/>
      <c r="AT10" s="58"/>
      <c r="AU10" s="58"/>
      <c r="AV10" s="58"/>
      <c r="AW10" s="58"/>
    </row>
    <row r="11" spans="1:49">
      <c r="A11" s="158"/>
      <c r="B11" s="159"/>
      <c r="C11" s="159"/>
      <c r="D11" s="159"/>
      <c r="E11" s="161"/>
      <c r="F11" s="160"/>
      <c r="G11" s="65"/>
      <c r="H11" s="136"/>
      <c r="I11" s="65"/>
      <c r="J11" s="137"/>
      <c r="K11" s="138"/>
      <c r="L11" s="67"/>
      <c r="M11" s="67"/>
      <c r="N11" s="65"/>
      <c r="O11" s="57"/>
      <c r="P11" s="57"/>
      <c r="Q11" s="58"/>
      <c r="R11" s="58"/>
      <c r="S11" s="58"/>
      <c r="T11" s="58"/>
      <c r="U11" s="58"/>
      <c r="V11" s="58"/>
      <c r="W11" s="182">
        <v>1</v>
      </c>
      <c r="X11" s="183">
        <v>81226010</v>
      </c>
      <c r="Y11" s="184" t="s">
        <v>38</v>
      </c>
      <c r="Z11" s="185" t="s">
        <v>72</v>
      </c>
      <c r="AA11" s="174" t="s">
        <v>323</v>
      </c>
      <c r="AB11" s="175"/>
      <c r="AC11" s="175">
        <v>353</v>
      </c>
      <c r="AD11" s="175" t="s">
        <v>324</v>
      </c>
      <c r="AE11" s="175" t="s">
        <v>25</v>
      </c>
      <c r="AF11" s="176" t="s">
        <v>325</v>
      </c>
      <c r="AG11" s="175" t="s">
        <v>326</v>
      </c>
      <c r="AH11" s="175">
        <v>722</v>
      </c>
      <c r="AI11" s="191">
        <v>44476</v>
      </c>
      <c r="AJ11" s="191">
        <v>44476</v>
      </c>
      <c r="AK11" s="184"/>
      <c r="AL11" s="184"/>
      <c r="AM11" s="35"/>
      <c r="AN11" s="58"/>
      <c r="AO11" s="58"/>
      <c r="AP11" s="58"/>
      <c r="AQ11" s="58"/>
      <c r="AR11" s="58"/>
      <c r="AS11" s="58"/>
      <c r="AT11" s="58"/>
      <c r="AU11" s="58"/>
      <c r="AV11" s="58"/>
      <c r="AW11" s="58"/>
    </row>
    <row r="12" spans="1:49">
      <c r="A12" s="158"/>
      <c r="B12" s="159"/>
      <c r="C12" s="159"/>
      <c r="D12" s="159"/>
      <c r="E12" s="157"/>
      <c r="F12" s="160"/>
      <c r="G12" s="65"/>
      <c r="H12" s="136"/>
      <c r="I12" s="65"/>
      <c r="J12" s="137"/>
      <c r="K12" s="138"/>
      <c r="L12" s="67"/>
      <c r="M12" s="67"/>
      <c r="N12" s="65"/>
      <c r="O12" s="57"/>
      <c r="P12" s="57"/>
      <c r="Q12" s="58"/>
      <c r="R12" s="58"/>
      <c r="S12" s="58"/>
      <c r="T12" s="58"/>
      <c r="U12" s="58"/>
      <c r="V12" s="58"/>
      <c r="W12" s="182">
        <v>2</v>
      </c>
      <c r="X12" s="183">
        <v>81223004</v>
      </c>
      <c r="Y12" s="184" t="s">
        <v>38</v>
      </c>
      <c r="Z12" s="185" t="s">
        <v>327</v>
      </c>
      <c r="AA12" s="174" t="s">
        <v>323</v>
      </c>
      <c r="AB12" s="175"/>
      <c r="AC12" s="175">
        <v>353</v>
      </c>
      <c r="AD12" s="175" t="s">
        <v>324</v>
      </c>
      <c r="AE12" s="175" t="s">
        <v>25</v>
      </c>
      <c r="AF12" s="176" t="s">
        <v>325</v>
      </c>
      <c r="AG12" s="175" t="s">
        <v>326</v>
      </c>
      <c r="AH12" s="175">
        <v>722</v>
      </c>
      <c r="AI12" s="191">
        <v>44476</v>
      </c>
      <c r="AJ12" s="191">
        <v>44476</v>
      </c>
      <c r="AK12" s="184"/>
      <c r="AL12" s="184"/>
      <c r="AM12" s="35"/>
      <c r="AN12" s="58"/>
      <c r="AO12" s="58"/>
      <c r="AP12" s="58"/>
      <c r="AQ12" s="58"/>
      <c r="AR12" s="58"/>
      <c r="AS12" s="58"/>
      <c r="AT12" s="58"/>
      <c r="AU12" s="58"/>
      <c r="AV12" s="58"/>
      <c r="AW12" s="58"/>
    </row>
    <row r="13" spans="1:49">
      <c r="A13" s="37"/>
      <c r="B13" s="39"/>
      <c r="C13" s="39"/>
      <c r="D13" s="159"/>
      <c r="E13" s="159"/>
      <c r="F13" s="42"/>
      <c r="G13" s="70"/>
      <c r="H13" s="139"/>
      <c r="I13" s="70"/>
      <c r="J13" s="141"/>
      <c r="K13" s="142"/>
      <c r="L13" s="67"/>
      <c r="M13" s="67"/>
      <c r="N13" s="70"/>
      <c r="O13" s="58"/>
      <c r="P13" s="58"/>
      <c r="Q13" s="58"/>
      <c r="R13" s="58"/>
      <c r="S13" s="58"/>
      <c r="T13" s="58"/>
      <c r="U13" s="58"/>
      <c r="V13" s="58"/>
      <c r="W13" s="170">
        <v>1</v>
      </c>
      <c r="X13" s="171">
        <v>61701116</v>
      </c>
      <c r="Y13" s="172" t="s">
        <v>38</v>
      </c>
      <c r="Z13" s="173" t="s">
        <v>72</v>
      </c>
      <c r="AA13" s="174" t="s">
        <v>323</v>
      </c>
      <c r="AB13" s="175"/>
      <c r="AC13" s="175">
        <v>353</v>
      </c>
      <c r="AD13" s="175" t="s">
        <v>324</v>
      </c>
      <c r="AE13" s="175" t="s">
        <v>25</v>
      </c>
      <c r="AF13" s="176" t="s">
        <v>325</v>
      </c>
      <c r="AG13" s="175" t="s">
        <v>326</v>
      </c>
      <c r="AH13" s="175">
        <v>722</v>
      </c>
      <c r="AI13" s="191">
        <v>44476</v>
      </c>
      <c r="AJ13" s="191">
        <v>44476</v>
      </c>
      <c r="AK13" s="178"/>
      <c r="AL13" s="178"/>
      <c r="AM13" s="35"/>
      <c r="AN13" s="58"/>
      <c r="AO13" s="58"/>
      <c r="AP13" s="58"/>
      <c r="AQ13" s="58"/>
      <c r="AR13" s="58"/>
      <c r="AS13" s="58"/>
      <c r="AT13" s="58"/>
      <c r="AU13" s="58"/>
      <c r="AV13" s="58"/>
      <c r="AW13" s="58"/>
    </row>
    <row r="14" spans="1:49">
      <c r="A14" s="129"/>
      <c r="B14" s="129"/>
      <c r="C14" s="129"/>
      <c r="D14" s="130"/>
      <c r="E14" s="130"/>
      <c r="F14" s="143"/>
      <c r="G14" s="70"/>
      <c r="H14" s="70"/>
      <c r="I14" s="70"/>
      <c r="J14" s="150"/>
      <c r="K14" s="144"/>
      <c r="L14" s="67"/>
      <c r="M14" s="67"/>
      <c r="N14" s="70"/>
      <c r="O14" s="58"/>
      <c r="P14" s="58"/>
      <c r="Q14" s="58"/>
      <c r="R14" s="58"/>
      <c r="S14" s="58"/>
      <c r="T14" s="58"/>
      <c r="U14" s="58"/>
      <c r="V14" s="58"/>
      <c r="W14" s="12">
        <v>3</v>
      </c>
      <c r="X14" s="184">
        <v>93183392</v>
      </c>
      <c r="Y14" s="12"/>
      <c r="Z14" s="12" t="s">
        <v>328</v>
      </c>
      <c r="AA14" s="72"/>
      <c r="AB14" s="70"/>
      <c r="AC14" s="70">
        <v>353</v>
      </c>
      <c r="AD14" s="70" t="s">
        <v>356</v>
      </c>
      <c r="AE14" s="70" t="s">
        <v>83</v>
      </c>
      <c r="AF14" s="83"/>
      <c r="AG14" s="70"/>
      <c r="AH14" s="70"/>
      <c r="AI14" s="73"/>
      <c r="AJ14" s="73"/>
      <c r="AK14" s="70"/>
      <c r="AL14" s="70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</row>
    <row r="15" spans="1:49">
      <c r="A15" s="70"/>
      <c r="B15" s="70"/>
      <c r="C15" s="70"/>
      <c r="D15" s="70"/>
      <c r="E15" s="70"/>
      <c r="F15" s="70"/>
      <c r="G15" s="70"/>
      <c r="H15" s="145"/>
      <c r="I15" s="70"/>
      <c r="J15" s="144"/>
      <c r="K15" s="144"/>
      <c r="L15" s="67"/>
      <c r="M15" s="67"/>
      <c r="N15" s="70"/>
      <c r="O15" s="57"/>
      <c r="P15" s="58"/>
      <c r="Q15" s="57"/>
      <c r="R15" s="58"/>
      <c r="S15" s="58"/>
      <c r="T15" s="58"/>
      <c r="U15" s="58"/>
      <c r="V15" s="58"/>
      <c r="W15" s="12">
        <v>1</v>
      </c>
      <c r="X15" s="184">
        <v>83140501</v>
      </c>
      <c r="Y15" s="12"/>
      <c r="Z15" s="12" t="s">
        <v>329</v>
      </c>
      <c r="AA15" s="72"/>
      <c r="AB15" s="70"/>
      <c r="AC15" s="70">
        <v>353</v>
      </c>
      <c r="AD15" s="70" t="s">
        <v>356</v>
      </c>
      <c r="AE15" s="70" t="s">
        <v>83</v>
      </c>
      <c r="AF15" s="83"/>
      <c r="AG15" s="70"/>
      <c r="AH15" s="70"/>
      <c r="AI15" s="73"/>
      <c r="AJ15" s="73"/>
      <c r="AK15" s="70"/>
      <c r="AL15" s="70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</row>
    <row r="16" spans="1:49">
      <c r="A16" s="132"/>
      <c r="B16" s="132"/>
      <c r="C16" s="132"/>
      <c r="D16" s="132"/>
      <c r="E16" s="132"/>
      <c r="F16" s="146"/>
      <c r="G16" s="70"/>
      <c r="H16" s="139"/>
      <c r="I16" s="70"/>
      <c r="J16" s="140"/>
      <c r="K16" s="147"/>
      <c r="L16" s="67"/>
      <c r="M16" s="67"/>
      <c r="N16" s="70"/>
      <c r="O16" s="58"/>
      <c r="P16" s="58"/>
      <c r="Q16" s="58"/>
      <c r="R16" s="58"/>
      <c r="S16" s="58"/>
      <c r="T16" s="58"/>
      <c r="U16" s="58"/>
      <c r="V16" s="58"/>
      <c r="W16" s="12">
        <v>3</v>
      </c>
      <c r="X16" s="184">
        <v>61867020</v>
      </c>
      <c r="Y16" s="12"/>
      <c r="Z16" s="12" t="s">
        <v>330</v>
      </c>
      <c r="AA16" s="72"/>
      <c r="AB16" s="70"/>
      <c r="AC16" s="70">
        <v>353</v>
      </c>
      <c r="AD16" s="70" t="s">
        <v>356</v>
      </c>
      <c r="AE16" s="70" t="s">
        <v>83</v>
      </c>
      <c r="AF16" s="83"/>
      <c r="AG16" s="70"/>
      <c r="AH16" s="70"/>
      <c r="AI16" s="73"/>
      <c r="AJ16" s="73"/>
      <c r="AK16" s="70"/>
      <c r="AL16" s="70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</row>
    <row r="17" spans="1:49">
      <c r="A17" s="70"/>
      <c r="B17" s="70"/>
      <c r="C17" s="70"/>
      <c r="D17" s="70"/>
      <c r="E17" s="70"/>
      <c r="F17" s="70"/>
      <c r="G17" s="70"/>
      <c r="H17" s="139"/>
      <c r="I17" s="70"/>
      <c r="J17" s="83"/>
      <c r="K17" s="70"/>
      <c r="L17" s="67"/>
      <c r="M17" s="67"/>
      <c r="N17" s="70"/>
      <c r="O17" s="58"/>
      <c r="P17" s="58"/>
      <c r="Q17" s="58"/>
      <c r="R17" s="58"/>
      <c r="S17" s="58"/>
      <c r="T17" s="58"/>
      <c r="U17" s="58"/>
      <c r="V17" s="58"/>
      <c r="W17" s="12">
        <v>2</v>
      </c>
      <c r="X17" s="184">
        <v>20204326</v>
      </c>
      <c r="Y17" s="12"/>
      <c r="Z17" s="12" t="s">
        <v>331</v>
      </c>
      <c r="AA17" s="72"/>
      <c r="AB17" s="70"/>
      <c r="AC17" s="70">
        <v>353</v>
      </c>
      <c r="AD17" s="70" t="s">
        <v>356</v>
      </c>
      <c r="AE17" s="70" t="s">
        <v>83</v>
      </c>
      <c r="AF17" s="83"/>
      <c r="AG17" s="70"/>
      <c r="AH17" s="70"/>
      <c r="AI17" s="73"/>
      <c r="AJ17" s="73"/>
      <c r="AK17" s="70"/>
      <c r="AL17" s="70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</row>
    <row r="18" spans="1:49">
      <c r="A18" s="132"/>
      <c r="B18" s="132"/>
      <c r="C18" s="132"/>
      <c r="D18" s="132"/>
      <c r="E18" s="132"/>
      <c r="F18" s="146"/>
      <c r="G18" s="70"/>
      <c r="H18" s="139"/>
      <c r="I18" s="70"/>
      <c r="J18" s="140"/>
      <c r="K18" s="70"/>
      <c r="L18" s="67"/>
      <c r="M18" s="67"/>
      <c r="N18" s="70"/>
      <c r="O18" s="58"/>
      <c r="P18" s="58"/>
      <c r="Q18" s="58"/>
      <c r="R18" s="58"/>
      <c r="S18" s="58"/>
      <c r="T18" s="58"/>
      <c r="U18" s="58"/>
      <c r="V18" s="58"/>
      <c r="W18" s="12">
        <v>4</v>
      </c>
      <c r="X18" s="184">
        <v>81221062</v>
      </c>
      <c r="Y18" s="12"/>
      <c r="Z18" s="12" t="s">
        <v>332</v>
      </c>
      <c r="AA18" s="72"/>
      <c r="AB18" s="70"/>
      <c r="AC18" s="70">
        <v>353</v>
      </c>
      <c r="AD18" s="70" t="s">
        <v>356</v>
      </c>
      <c r="AE18" s="70" t="s">
        <v>83</v>
      </c>
      <c r="AF18" s="83"/>
      <c r="AG18" s="70"/>
      <c r="AH18" s="70"/>
      <c r="AI18" s="73"/>
      <c r="AJ18" s="73"/>
      <c r="AK18" s="70"/>
      <c r="AL18" s="70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</row>
    <row r="19" spans="1:49">
      <c r="A19" s="132"/>
      <c r="B19" s="132"/>
      <c r="C19" s="132"/>
      <c r="D19" s="132"/>
      <c r="E19" s="132"/>
      <c r="F19" s="132"/>
      <c r="G19" s="70"/>
      <c r="H19" s="139"/>
      <c r="I19" s="70"/>
      <c r="J19" s="140"/>
      <c r="K19" s="70"/>
      <c r="L19" s="67"/>
      <c r="M19" s="67"/>
      <c r="N19" s="70"/>
      <c r="O19" s="58"/>
      <c r="P19" s="58"/>
      <c r="Q19" s="58"/>
      <c r="R19" s="58"/>
      <c r="S19" s="58"/>
      <c r="T19" s="58"/>
      <c r="U19" s="58"/>
      <c r="V19" s="58"/>
      <c r="W19" s="12">
        <v>1</v>
      </c>
      <c r="X19" s="184">
        <v>81225107</v>
      </c>
      <c r="Y19" s="12"/>
      <c r="Z19" s="12" t="s">
        <v>333</v>
      </c>
      <c r="AA19" s="72"/>
      <c r="AB19" s="70"/>
      <c r="AC19" s="70">
        <v>353</v>
      </c>
      <c r="AD19" s="70" t="s">
        <v>356</v>
      </c>
      <c r="AE19" s="70" t="s">
        <v>83</v>
      </c>
      <c r="AF19" s="83"/>
      <c r="AG19" s="70"/>
      <c r="AH19" s="70"/>
      <c r="AI19" s="73"/>
      <c r="AJ19" s="73"/>
      <c r="AK19" s="70"/>
      <c r="AL19" s="70"/>
      <c r="AM19" s="57"/>
      <c r="AN19" s="58"/>
      <c r="AO19" s="58"/>
      <c r="AP19" s="58"/>
      <c r="AQ19" s="58"/>
      <c r="AR19" s="58"/>
      <c r="AS19" s="58"/>
      <c r="AT19" s="58"/>
      <c r="AU19" s="58"/>
      <c r="AV19" s="58"/>
      <c r="AW19" s="58"/>
    </row>
    <row r="20" spans="1:49">
      <c r="A20" s="132"/>
      <c r="B20" s="132"/>
      <c r="C20" s="132"/>
      <c r="D20" s="132"/>
      <c r="E20" s="132"/>
      <c r="F20" s="146"/>
      <c r="G20" s="70"/>
      <c r="H20" s="139"/>
      <c r="I20" s="70"/>
      <c r="J20" s="140"/>
      <c r="K20" s="70"/>
      <c r="L20" s="67"/>
      <c r="M20" s="67"/>
      <c r="N20" s="70"/>
      <c r="O20" s="58"/>
      <c r="P20" s="58"/>
      <c r="Q20" s="58"/>
      <c r="R20" s="58"/>
      <c r="S20" s="58"/>
      <c r="T20" s="58"/>
      <c r="U20" s="58"/>
      <c r="V20" s="58"/>
      <c r="W20" s="12">
        <v>1</v>
      </c>
      <c r="X20" s="184">
        <v>82033511</v>
      </c>
      <c r="Y20" s="12"/>
      <c r="Z20" s="12" t="s">
        <v>334</v>
      </c>
      <c r="AA20" s="72"/>
      <c r="AB20" s="70"/>
      <c r="AC20" s="70">
        <v>353</v>
      </c>
      <c r="AD20" s="70" t="s">
        <v>356</v>
      </c>
      <c r="AE20" s="70" t="s">
        <v>83</v>
      </c>
      <c r="AF20" s="83"/>
      <c r="AG20" s="70"/>
      <c r="AH20" s="70"/>
      <c r="AI20" s="73"/>
      <c r="AJ20" s="73"/>
      <c r="AK20" s="70"/>
      <c r="AL20" s="70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</row>
    <row r="21" spans="1:49">
      <c r="A21" s="132"/>
      <c r="B21" s="132"/>
      <c r="C21" s="132"/>
      <c r="D21" s="132"/>
      <c r="E21" s="132"/>
      <c r="F21" s="132"/>
      <c r="G21" s="70"/>
      <c r="H21" s="139"/>
      <c r="I21" s="70"/>
      <c r="J21" s="140"/>
      <c r="K21" s="70"/>
      <c r="L21" s="67"/>
      <c r="M21" s="67"/>
      <c r="N21" s="70"/>
      <c r="O21" s="58"/>
      <c r="P21" s="58"/>
      <c r="Q21" s="58"/>
      <c r="R21" s="58"/>
      <c r="S21" s="58"/>
      <c r="T21" s="58"/>
      <c r="U21" s="58"/>
      <c r="V21" s="75" t="s">
        <v>416</v>
      </c>
      <c r="W21" s="12">
        <v>1</v>
      </c>
      <c r="X21" s="70">
        <v>81220008</v>
      </c>
      <c r="Y21" s="12"/>
      <c r="Z21" s="12" t="s">
        <v>335</v>
      </c>
      <c r="AA21" s="72"/>
      <c r="AB21" s="70"/>
      <c r="AC21" s="70">
        <v>353</v>
      </c>
      <c r="AD21" s="70" t="s">
        <v>356</v>
      </c>
      <c r="AE21" s="70" t="s">
        <v>83</v>
      </c>
      <c r="AF21" s="70"/>
      <c r="AG21" s="70"/>
      <c r="AH21" s="70"/>
      <c r="AI21" s="73"/>
      <c r="AJ21" s="73"/>
      <c r="AK21" s="70"/>
      <c r="AL21" s="70"/>
      <c r="AM21" s="58"/>
      <c r="AN21" s="75"/>
      <c r="AO21" s="58"/>
      <c r="AP21" s="58"/>
      <c r="AQ21" s="58"/>
      <c r="AR21" s="58"/>
      <c r="AS21" s="58"/>
      <c r="AT21" s="58"/>
      <c r="AU21" s="58"/>
      <c r="AV21" s="58"/>
      <c r="AW21" s="58"/>
    </row>
    <row r="22" spans="1:49">
      <c r="A22" s="132"/>
      <c r="B22" s="132"/>
      <c r="C22" s="132"/>
      <c r="D22" s="132"/>
      <c r="E22" s="132"/>
      <c r="F22" s="148"/>
      <c r="G22" s="70"/>
      <c r="H22" s="139"/>
      <c r="I22" s="70"/>
      <c r="J22" s="140"/>
      <c r="K22" s="70"/>
      <c r="L22" s="67"/>
      <c r="M22" s="67"/>
      <c r="N22" s="70"/>
      <c r="O22" s="58"/>
      <c r="P22" s="58"/>
      <c r="Q22" s="58"/>
      <c r="R22" s="58"/>
      <c r="S22" s="58"/>
      <c r="T22" s="58"/>
      <c r="U22" s="58"/>
      <c r="V22" s="58"/>
      <c r="W22" s="12">
        <v>2</v>
      </c>
      <c r="X22" s="184">
        <v>81220005</v>
      </c>
      <c r="Y22" s="12"/>
      <c r="Z22" s="12" t="s">
        <v>336</v>
      </c>
      <c r="AA22" s="72"/>
      <c r="AB22" s="74"/>
      <c r="AC22" s="70">
        <v>353</v>
      </c>
      <c r="AD22" s="70" t="s">
        <v>356</v>
      </c>
      <c r="AE22" s="70" t="s">
        <v>83</v>
      </c>
      <c r="AF22" s="74"/>
      <c r="AG22" s="74"/>
      <c r="AH22" s="74"/>
      <c r="AI22" s="76"/>
      <c r="AJ22" s="76"/>
      <c r="AK22" s="74"/>
      <c r="AL22" s="74"/>
      <c r="AM22" s="75"/>
      <c r="AN22" s="58"/>
      <c r="AO22" s="58"/>
      <c r="AP22" s="58"/>
      <c r="AQ22" s="58"/>
      <c r="AR22" s="58"/>
      <c r="AS22" s="58"/>
      <c r="AT22" s="58"/>
      <c r="AU22" s="58"/>
      <c r="AV22" s="58"/>
      <c r="AW22" s="58"/>
    </row>
    <row r="23" spans="1:49">
      <c r="A23" s="132"/>
      <c r="B23" s="132"/>
      <c r="C23" s="132"/>
      <c r="D23" s="132"/>
      <c r="E23" s="132"/>
      <c r="F23" s="146"/>
      <c r="G23" s="70"/>
      <c r="H23" s="139"/>
      <c r="I23" s="70"/>
      <c r="J23" s="140"/>
      <c r="K23" s="70"/>
      <c r="L23" s="67"/>
      <c r="M23" s="67"/>
      <c r="N23" s="70"/>
      <c r="O23" s="58"/>
      <c r="P23" s="58"/>
      <c r="Q23" s="58"/>
      <c r="R23" s="58"/>
      <c r="S23" s="58"/>
      <c r="T23" s="58"/>
      <c r="U23" s="58"/>
      <c r="V23" s="58"/>
      <c r="W23" s="12">
        <v>2</v>
      </c>
      <c r="X23" s="184">
        <v>83130670</v>
      </c>
      <c r="Y23" s="12"/>
      <c r="Z23" s="12" t="s">
        <v>337</v>
      </c>
      <c r="AA23" s="72"/>
      <c r="AB23" s="70"/>
      <c r="AC23" s="70">
        <v>353</v>
      </c>
      <c r="AD23" s="70" t="s">
        <v>356</v>
      </c>
      <c r="AE23" s="70" t="s">
        <v>83</v>
      </c>
      <c r="AF23" s="70"/>
      <c r="AG23" s="70"/>
      <c r="AH23" s="70"/>
      <c r="AI23" s="73"/>
      <c r="AJ23" s="73"/>
      <c r="AK23" s="70"/>
      <c r="AL23" s="70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</row>
    <row r="24" spans="1:49">
      <c r="A24" s="74"/>
      <c r="B24" s="74"/>
      <c r="C24" s="74"/>
      <c r="D24" s="74"/>
      <c r="E24" s="74"/>
      <c r="F24" s="70"/>
      <c r="G24" s="70"/>
      <c r="H24" s="147"/>
      <c r="I24" s="70"/>
      <c r="J24" s="70"/>
      <c r="K24" s="70"/>
      <c r="L24" s="67"/>
      <c r="M24" s="67"/>
      <c r="N24" s="70"/>
      <c r="O24" s="58"/>
      <c r="P24" s="58"/>
      <c r="Q24" s="58"/>
      <c r="R24" s="58"/>
      <c r="S24" s="58"/>
      <c r="T24" s="58"/>
      <c r="U24" s="58"/>
      <c r="V24" s="58"/>
      <c r="W24" s="12">
        <v>1</v>
      </c>
      <c r="X24" s="184">
        <v>93162112</v>
      </c>
      <c r="Y24" s="12"/>
      <c r="Z24" s="12" t="s">
        <v>338</v>
      </c>
      <c r="AA24" s="72"/>
      <c r="AB24" s="70"/>
      <c r="AC24" s="70">
        <v>353</v>
      </c>
      <c r="AD24" s="70" t="s">
        <v>356</v>
      </c>
      <c r="AE24" s="70" t="s">
        <v>83</v>
      </c>
      <c r="AF24" s="70"/>
      <c r="AG24" s="70"/>
      <c r="AH24" s="70"/>
      <c r="AI24" s="73"/>
      <c r="AJ24" s="73"/>
      <c r="AK24" s="70"/>
      <c r="AL24" s="70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</row>
    <row r="25" spans="1:49">
      <c r="A25" s="70"/>
      <c r="B25" s="70"/>
      <c r="C25" s="70"/>
      <c r="D25" s="70"/>
      <c r="E25" s="70"/>
      <c r="F25" s="70"/>
      <c r="G25" s="70"/>
      <c r="H25" s="149"/>
      <c r="I25" s="70"/>
      <c r="J25" s="70"/>
      <c r="K25" s="70"/>
      <c r="L25" s="70"/>
      <c r="M25" s="70"/>
      <c r="N25" s="70"/>
      <c r="O25" s="58"/>
      <c r="P25" s="58"/>
      <c r="Q25" s="58"/>
      <c r="R25" s="58"/>
      <c r="S25" s="58"/>
      <c r="T25" s="58"/>
      <c r="U25" s="58"/>
      <c r="V25" s="58"/>
      <c r="W25" s="12">
        <v>1</v>
      </c>
      <c r="X25" s="184">
        <v>81455029</v>
      </c>
      <c r="Y25" s="12"/>
      <c r="Z25" s="12" t="s">
        <v>339</v>
      </c>
      <c r="AA25" s="70"/>
      <c r="AB25" s="70"/>
      <c r="AC25" s="70">
        <v>353</v>
      </c>
      <c r="AD25" s="70" t="s">
        <v>356</v>
      </c>
      <c r="AE25" s="70" t="s">
        <v>83</v>
      </c>
      <c r="AF25" s="70"/>
      <c r="AG25" s="70"/>
      <c r="AH25" s="70"/>
      <c r="AI25" s="70"/>
      <c r="AJ25" s="70"/>
      <c r="AK25" s="70"/>
      <c r="AL25" s="70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</row>
    <row r="26" spans="1:49">
      <c r="A26" s="58"/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12">
        <v>1</v>
      </c>
      <c r="X26" s="184">
        <v>93162004</v>
      </c>
      <c r="Y26" s="12"/>
      <c r="Z26" s="12" t="s">
        <v>340</v>
      </c>
      <c r="AA26" s="70"/>
      <c r="AB26" s="70"/>
      <c r="AC26" s="70">
        <v>353</v>
      </c>
      <c r="AD26" s="70" t="s">
        <v>356</v>
      </c>
      <c r="AE26" s="70" t="s">
        <v>83</v>
      </c>
      <c r="AF26" s="70"/>
      <c r="AG26" s="70"/>
      <c r="AH26" s="70"/>
      <c r="AI26" s="70"/>
      <c r="AJ26" s="70"/>
      <c r="AK26" s="70"/>
      <c r="AL26" s="70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</row>
    <row r="27" spans="1:49">
      <c r="A27" s="58"/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12">
        <v>1</v>
      </c>
      <c r="X27" s="184">
        <v>93172128</v>
      </c>
      <c r="Y27" s="12"/>
      <c r="Z27" s="12" t="s">
        <v>341</v>
      </c>
      <c r="AA27" s="72"/>
      <c r="AB27" s="70"/>
      <c r="AC27" s="70">
        <v>353</v>
      </c>
      <c r="AD27" s="70" t="s">
        <v>356</v>
      </c>
      <c r="AE27" s="70" t="s">
        <v>83</v>
      </c>
      <c r="AF27" s="70"/>
      <c r="AG27" s="70"/>
      <c r="AH27" s="70"/>
      <c r="AI27" s="70"/>
      <c r="AJ27" s="70"/>
      <c r="AK27" s="70"/>
      <c r="AL27" s="70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</row>
    <row r="28" spans="1:49">
      <c r="A28" s="58"/>
      <c r="B28" s="58"/>
      <c r="C28" s="58"/>
      <c r="D28" s="58"/>
      <c r="E28" s="58"/>
      <c r="F28" s="57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12">
        <v>1</v>
      </c>
      <c r="X28" s="184">
        <v>81220016</v>
      </c>
      <c r="Y28" s="12"/>
      <c r="Z28" s="12" t="s">
        <v>342</v>
      </c>
      <c r="AA28" s="70"/>
      <c r="AB28" s="70"/>
      <c r="AC28" s="70">
        <v>353</v>
      </c>
      <c r="AD28" s="70" t="s">
        <v>356</v>
      </c>
      <c r="AE28" s="70" t="s">
        <v>83</v>
      </c>
      <c r="AF28" s="70"/>
      <c r="AG28" s="70"/>
      <c r="AH28" s="70"/>
      <c r="AI28" s="70"/>
      <c r="AJ28" s="70"/>
      <c r="AK28" s="70"/>
      <c r="AL28" s="70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</row>
    <row r="29" spans="1:49">
      <c r="A29" s="58"/>
      <c r="B29" s="58"/>
      <c r="C29" s="58"/>
      <c r="D29" s="58"/>
      <c r="E29" s="58"/>
      <c r="F29" s="57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12">
        <v>1</v>
      </c>
      <c r="X29" s="184">
        <v>81220018</v>
      </c>
      <c r="Y29" s="12"/>
      <c r="Z29" s="12" t="s">
        <v>343</v>
      </c>
      <c r="AA29" s="70"/>
      <c r="AB29" s="70"/>
      <c r="AC29" s="70">
        <v>353</v>
      </c>
      <c r="AD29" s="70" t="s">
        <v>356</v>
      </c>
      <c r="AE29" s="70" t="s">
        <v>83</v>
      </c>
      <c r="AF29" s="70"/>
      <c r="AG29" s="70"/>
      <c r="AH29" s="70"/>
      <c r="AI29" s="70"/>
      <c r="AJ29" s="70"/>
      <c r="AK29" s="70"/>
      <c r="AL29" s="70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</row>
    <row r="30" spans="1:49">
      <c r="A30" s="58"/>
      <c r="B30" s="58"/>
      <c r="C30" s="58"/>
      <c r="D30" s="58"/>
      <c r="E30" s="58"/>
      <c r="F30" s="57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12">
        <v>1</v>
      </c>
      <c r="X30" s="184">
        <v>81220019</v>
      </c>
      <c r="Y30" s="12"/>
      <c r="Z30" s="12" t="s">
        <v>344</v>
      </c>
      <c r="AA30" s="70"/>
      <c r="AB30" s="70"/>
      <c r="AC30" s="70">
        <v>353</v>
      </c>
      <c r="AD30" s="70" t="s">
        <v>356</v>
      </c>
      <c r="AE30" s="70" t="s">
        <v>83</v>
      </c>
      <c r="AF30" s="70"/>
      <c r="AG30" s="70"/>
      <c r="AH30" s="70"/>
      <c r="AI30" s="70"/>
      <c r="AJ30" s="70"/>
      <c r="AK30" s="70"/>
      <c r="AL30" s="70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</row>
    <row r="31" spans="1:49">
      <c r="A31" s="58"/>
      <c r="B31" s="58"/>
      <c r="C31" s="58"/>
      <c r="D31" s="58"/>
      <c r="E31" s="58"/>
      <c r="F31" s="57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12">
        <v>1</v>
      </c>
      <c r="X31" s="184">
        <v>81220022</v>
      </c>
      <c r="Y31" s="12"/>
      <c r="Z31" s="12" t="s">
        <v>345</v>
      </c>
      <c r="AA31" s="70"/>
      <c r="AB31" s="70"/>
      <c r="AC31" s="70">
        <v>353</v>
      </c>
      <c r="AD31" s="70" t="s">
        <v>356</v>
      </c>
      <c r="AE31" s="70" t="s">
        <v>83</v>
      </c>
      <c r="AF31" s="70"/>
      <c r="AG31" s="70"/>
      <c r="AH31" s="70"/>
      <c r="AI31" s="70"/>
      <c r="AJ31" s="70"/>
      <c r="AK31" s="70"/>
      <c r="AL31" s="70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</row>
    <row r="32" spans="1:49">
      <c r="A32" s="58"/>
      <c r="B32" s="58"/>
      <c r="C32" s="58"/>
      <c r="D32" s="58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 t="s">
        <v>416</v>
      </c>
      <c r="W32" s="12">
        <v>1</v>
      </c>
      <c r="X32" s="12">
        <v>81460029</v>
      </c>
      <c r="Y32" s="12"/>
      <c r="Z32" s="12"/>
      <c r="AA32" s="70"/>
      <c r="AB32" s="70"/>
      <c r="AC32" s="70">
        <v>353</v>
      </c>
      <c r="AD32" s="70" t="s">
        <v>356</v>
      </c>
      <c r="AE32" s="70" t="s">
        <v>83</v>
      </c>
      <c r="AF32" s="70"/>
      <c r="AG32" s="70"/>
      <c r="AH32" s="70"/>
      <c r="AI32" s="70"/>
      <c r="AJ32" s="70"/>
      <c r="AK32" s="70"/>
      <c r="AL32" s="70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</row>
    <row r="33" spans="1:49">
      <c r="A33" s="58"/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12">
        <v>2</v>
      </c>
      <c r="X33" s="184">
        <v>81481030</v>
      </c>
      <c r="Y33" s="12"/>
      <c r="Z33" s="12" t="s">
        <v>346</v>
      </c>
      <c r="AA33" s="70"/>
      <c r="AB33" s="70"/>
      <c r="AC33" s="70">
        <v>353</v>
      </c>
      <c r="AD33" s="70" t="s">
        <v>356</v>
      </c>
      <c r="AE33" s="70" t="s">
        <v>83</v>
      </c>
      <c r="AF33" s="70"/>
      <c r="AG33" s="70"/>
      <c r="AH33" s="70"/>
      <c r="AI33" s="70"/>
      <c r="AJ33" s="70"/>
      <c r="AK33" s="70"/>
      <c r="AL33" s="70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</row>
    <row r="34" spans="1:49">
      <c r="A34" s="58"/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12">
        <v>1</v>
      </c>
      <c r="X34" s="184">
        <v>115890011</v>
      </c>
      <c r="Y34" s="12"/>
      <c r="Z34" s="12" t="s">
        <v>347</v>
      </c>
      <c r="AA34" s="70"/>
      <c r="AB34" s="70"/>
      <c r="AC34" s="70">
        <v>353</v>
      </c>
      <c r="AD34" s="70" t="s">
        <v>356</v>
      </c>
      <c r="AE34" s="70" t="s">
        <v>83</v>
      </c>
      <c r="AF34" s="70"/>
      <c r="AG34" s="70"/>
      <c r="AH34" s="70"/>
      <c r="AI34" s="70"/>
      <c r="AJ34" s="70"/>
      <c r="AK34" s="70"/>
      <c r="AL34" s="70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</row>
    <row r="35" spans="1:49">
      <c r="A35" s="58"/>
      <c r="B35" s="58"/>
      <c r="C35" s="58"/>
      <c r="D35" s="58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12">
        <v>1</v>
      </c>
      <c r="X35" s="184">
        <v>81480080</v>
      </c>
      <c r="Y35" s="12"/>
      <c r="Z35" s="12" t="s">
        <v>348</v>
      </c>
      <c r="AA35" s="70"/>
      <c r="AB35" s="70"/>
      <c r="AC35" s="70">
        <v>353</v>
      </c>
      <c r="AD35" s="70" t="s">
        <v>356</v>
      </c>
      <c r="AE35" s="70" t="s">
        <v>83</v>
      </c>
      <c r="AF35" s="70"/>
      <c r="AG35" s="70"/>
      <c r="AH35" s="70"/>
      <c r="AI35" s="70"/>
      <c r="AJ35" s="70"/>
      <c r="AK35" s="70"/>
      <c r="AL35" s="70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</row>
    <row r="36" spans="1:49">
      <c r="A36" s="58"/>
      <c r="B36" s="58"/>
      <c r="C36" s="58"/>
      <c r="D36" s="58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12">
        <v>1</v>
      </c>
      <c r="X36" s="184">
        <v>81215070</v>
      </c>
      <c r="Y36" s="12"/>
      <c r="Z36" s="12" t="s">
        <v>349</v>
      </c>
      <c r="AA36" s="70"/>
      <c r="AB36" s="70"/>
      <c r="AC36" s="70">
        <v>353</v>
      </c>
      <c r="AD36" s="70" t="s">
        <v>356</v>
      </c>
      <c r="AE36" s="70" t="s">
        <v>83</v>
      </c>
      <c r="AF36" s="70"/>
      <c r="AG36" s="70"/>
      <c r="AH36" s="70"/>
      <c r="AI36" s="70"/>
      <c r="AJ36" s="70"/>
      <c r="AK36" s="70"/>
      <c r="AL36" s="70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</row>
    <row r="37" spans="1:49">
      <c r="A37" s="58"/>
      <c r="B37" s="58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12">
        <v>8</v>
      </c>
      <c r="X37" s="184">
        <v>81221020</v>
      </c>
      <c r="Y37" s="12"/>
      <c r="Z37" s="12" t="s">
        <v>350</v>
      </c>
      <c r="AA37" s="70"/>
      <c r="AB37" s="70"/>
      <c r="AC37" s="70">
        <v>353</v>
      </c>
      <c r="AD37" s="70" t="s">
        <v>356</v>
      </c>
      <c r="AE37" s="70" t="s">
        <v>83</v>
      </c>
      <c r="AF37" s="70"/>
      <c r="AG37" s="70"/>
      <c r="AH37" s="70"/>
      <c r="AI37" s="70"/>
      <c r="AJ37" s="70"/>
      <c r="AK37" s="70"/>
      <c r="AL37" s="70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</row>
    <row r="38" spans="1:49">
      <c r="A38" s="58"/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12">
        <v>10</v>
      </c>
      <c r="X38" s="184">
        <v>60904260</v>
      </c>
      <c r="Y38" s="12"/>
      <c r="Z38" s="12" t="s">
        <v>351</v>
      </c>
      <c r="AA38" s="70"/>
      <c r="AB38" s="70"/>
      <c r="AC38" s="70">
        <v>353</v>
      </c>
      <c r="AD38" s="70" t="s">
        <v>356</v>
      </c>
      <c r="AE38" s="70" t="s">
        <v>83</v>
      </c>
      <c r="AF38" s="70"/>
      <c r="AG38" s="70"/>
      <c r="AH38" s="70"/>
      <c r="AI38" s="70"/>
      <c r="AJ38" s="70"/>
      <c r="AK38" s="70"/>
      <c r="AL38" s="70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</row>
    <row r="39" spans="1:49">
      <c r="A39" s="58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12">
        <v>15</v>
      </c>
      <c r="X39" s="184">
        <v>60904258</v>
      </c>
      <c r="Y39" s="12"/>
      <c r="Z39" s="12" t="s">
        <v>352</v>
      </c>
      <c r="AA39" s="70"/>
      <c r="AB39" s="70"/>
      <c r="AC39" s="70">
        <v>353</v>
      </c>
      <c r="AD39" s="70" t="s">
        <v>356</v>
      </c>
      <c r="AE39" s="70" t="s">
        <v>83</v>
      </c>
      <c r="AF39" s="70"/>
      <c r="AG39" s="70"/>
      <c r="AH39" s="70"/>
      <c r="AI39" s="70"/>
      <c r="AJ39" s="70"/>
      <c r="AK39" s="70"/>
      <c r="AL39" s="70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</row>
    <row r="40" spans="1:49">
      <c r="A40" s="58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12">
        <v>1</v>
      </c>
      <c r="X40" s="184">
        <v>40468504</v>
      </c>
      <c r="Y40" s="12"/>
      <c r="Z40" s="12" t="s">
        <v>353</v>
      </c>
      <c r="AA40" s="70"/>
      <c r="AB40" s="70"/>
      <c r="AC40" s="70">
        <v>353</v>
      </c>
      <c r="AD40" s="70" t="s">
        <v>356</v>
      </c>
      <c r="AE40" s="70" t="s">
        <v>83</v>
      </c>
      <c r="AF40" s="70"/>
      <c r="AG40" s="70"/>
      <c r="AH40" s="70"/>
      <c r="AI40" s="70"/>
      <c r="AJ40" s="70"/>
      <c r="AK40" s="70"/>
      <c r="AL40" s="70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</row>
    <row r="41" spans="1:49">
      <c r="A41" s="58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12">
        <v>1</v>
      </c>
      <c r="X41" s="184">
        <v>89130124</v>
      </c>
      <c r="Y41" s="12"/>
      <c r="Z41" s="12" t="s">
        <v>354</v>
      </c>
      <c r="AA41" s="70"/>
      <c r="AB41" s="70"/>
      <c r="AC41" s="70">
        <v>353</v>
      </c>
      <c r="AD41" s="70" t="s">
        <v>356</v>
      </c>
      <c r="AE41" s="70" t="s">
        <v>83</v>
      </c>
      <c r="AF41" s="70"/>
      <c r="AG41" s="70"/>
      <c r="AH41" s="70"/>
      <c r="AI41" s="70"/>
      <c r="AJ41" s="70"/>
      <c r="AK41" s="70"/>
      <c r="AL41" s="70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</row>
    <row r="42" spans="1:49">
      <c r="A42" s="58"/>
      <c r="B42" s="58"/>
      <c r="C42" s="58"/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12">
        <v>1</v>
      </c>
      <c r="X42" s="184">
        <v>89130151</v>
      </c>
      <c r="Y42" s="12"/>
      <c r="Z42" s="12" t="s">
        <v>355</v>
      </c>
      <c r="AA42" s="70"/>
      <c r="AB42" s="70"/>
      <c r="AC42" s="70">
        <v>353</v>
      </c>
      <c r="AD42" s="70" t="s">
        <v>356</v>
      </c>
      <c r="AE42" s="70" t="s">
        <v>83</v>
      </c>
      <c r="AF42" s="70"/>
      <c r="AG42" s="70"/>
      <c r="AH42" s="70"/>
      <c r="AI42" s="70"/>
      <c r="AJ42" s="70"/>
      <c r="AK42" s="70"/>
      <c r="AL42" s="70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</row>
    <row r="43" spans="1:49">
      <c r="A43" s="58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</row>
  </sheetData>
  <mergeCells count="4">
    <mergeCell ref="A2:F2"/>
    <mergeCell ref="W2:AB2"/>
    <mergeCell ref="A3:F3"/>
    <mergeCell ref="W3:AB3"/>
  </mergeCells>
  <pageMargins left="0.33" right="0.61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04FF5-0CF9-40E7-A80D-7694D6F88FA9}">
  <sheetPr>
    <tabColor rgb="FFFFFF00"/>
  </sheetPr>
  <dimension ref="A1:AW43"/>
  <sheetViews>
    <sheetView topLeftCell="Q3" zoomScale="60" zoomScaleNormal="60" workbookViewId="0">
      <selection activeCell="X11" sqref="X11"/>
    </sheetView>
  </sheetViews>
  <sheetFormatPr baseColWidth="10" defaultRowHeight="15"/>
  <cols>
    <col min="1" max="1" width="5.5703125" style="151" customWidth="1"/>
    <col min="2" max="2" width="13.85546875" style="151" customWidth="1"/>
    <col min="3" max="3" width="13.42578125" style="151" customWidth="1"/>
    <col min="4" max="4" width="28.5703125" style="151" customWidth="1"/>
    <col min="5" max="5" width="16.7109375" style="151" customWidth="1"/>
    <col min="6" max="6" width="18" style="151" customWidth="1"/>
    <col min="7" max="7" width="11.42578125" style="151"/>
    <col min="8" max="8" width="15.85546875" style="151" customWidth="1"/>
    <col min="9" max="21" width="11.42578125" style="151"/>
    <col min="22" max="22" width="4" style="151" customWidth="1"/>
    <col min="23" max="23" width="7.42578125" style="151" customWidth="1"/>
    <col min="24" max="24" width="11.42578125" style="151"/>
    <col min="25" max="25" width="9.85546875" style="151" customWidth="1"/>
    <col min="26" max="26" width="29.5703125" style="151" customWidth="1"/>
    <col min="27" max="27" width="16.28515625" style="151" customWidth="1"/>
    <col min="28" max="28" width="13.140625" style="151" customWidth="1"/>
    <col min="29" max="29" width="10.28515625" style="151" customWidth="1"/>
    <col min="30" max="30" width="19.7109375" style="151" customWidth="1"/>
    <col min="31" max="31" width="7.42578125" style="151" customWidth="1"/>
    <col min="32" max="16384" width="11.42578125" style="151"/>
  </cols>
  <sheetData>
    <row r="1" spans="1:49">
      <c r="A1" s="152"/>
      <c r="B1" s="152"/>
      <c r="C1" s="152"/>
      <c r="D1" s="152"/>
      <c r="E1" s="152"/>
      <c r="F1" s="152"/>
      <c r="W1" s="152"/>
      <c r="X1" s="152"/>
      <c r="Y1" s="152"/>
      <c r="Z1" s="152"/>
      <c r="AA1" s="152"/>
      <c r="AB1" s="152"/>
    </row>
    <row r="2" spans="1:49" ht="26.25">
      <c r="A2" s="1569" t="s">
        <v>0</v>
      </c>
      <c r="B2" s="1569"/>
      <c r="C2" s="1569"/>
      <c r="D2" s="1569"/>
      <c r="E2" s="1569"/>
      <c r="F2" s="1569"/>
      <c r="W2" s="1569" t="s">
        <v>0</v>
      </c>
      <c r="X2" s="1569"/>
      <c r="Y2" s="1569"/>
      <c r="Z2" s="1569"/>
      <c r="AA2" s="1569"/>
      <c r="AB2" s="1569"/>
    </row>
    <row r="3" spans="1:49" ht="21">
      <c r="A3" s="1570" t="s">
        <v>1</v>
      </c>
      <c r="B3" s="1570"/>
      <c r="C3" s="1570"/>
      <c r="D3" s="1570"/>
      <c r="E3" s="1570"/>
      <c r="F3" s="1570"/>
      <c r="W3" s="1570" t="s">
        <v>1</v>
      </c>
      <c r="X3" s="1570"/>
      <c r="Y3" s="1570"/>
      <c r="Z3" s="1570"/>
      <c r="AA3" s="1570"/>
      <c r="AB3" s="1570"/>
    </row>
    <row r="4" spans="1:49">
      <c r="A4" s="152"/>
      <c r="B4" s="152"/>
      <c r="C4" s="152"/>
      <c r="D4" s="152"/>
      <c r="E4" s="152"/>
      <c r="F4" s="152"/>
      <c r="W4" s="152"/>
      <c r="X4" s="152"/>
      <c r="Y4" s="152"/>
      <c r="Z4" s="152"/>
      <c r="AA4" s="152"/>
      <c r="AB4" s="152"/>
    </row>
    <row r="5" spans="1:49">
      <c r="A5" s="152" t="s">
        <v>2</v>
      </c>
      <c r="B5" s="152"/>
      <c r="C5" s="152"/>
      <c r="D5" s="152"/>
      <c r="E5" s="152" t="s">
        <v>3</v>
      </c>
      <c r="F5" s="2"/>
      <c r="W5" s="152" t="s">
        <v>2</v>
      </c>
      <c r="X5" s="152"/>
      <c r="Y5" s="152"/>
      <c r="Z5" s="152"/>
      <c r="AA5" s="152" t="s">
        <v>3</v>
      </c>
      <c r="AB5" s="2"/>
    </row>
    <row r="6" spans="1:49">
      <c r="A6" s="152" t="s">
        <v>4</v>
      </c>
      <c r="B6" s="152"/>
      <c r="C6" s="152"/>
      <c r="D6" s="152"/>
      <c r="E6" s="152" t="s">
        <v>5</v>
      </c>
      <c r="F6" s="3"/>
      <c r="W6" s="152" t="s">
        <v>4</v>
      </c>
      <c r="X6" s="152"/>
      <c r="Y6" s="152"/>
      <c r="Z6" s="152"/>
      <c r="AA6" s="152" t="s">
        <v>5</v>
      </c>
      <c r="AB6" s="3"/>
    </row>
    <row r="7" spans="1:49">
      <c r="A7" s="152" t="s">
        <v>6</v>
      </c>
      <c r="B7" s="152"/>
      <c r="C7" s="153">
        <v>44481</v>
      </c>
      <c r="D7" s="167"/>
      <c r="E7" s="152" t="s">
        <v>7</v>
      </c>
      <c r="F7" s="5"/>
      <c r="W7" s="152" t="s">
        <v>6</v>
      </c>
      <c r="X7" s="152"/>
      <c r="Y7" s="153"/>
      <c r="Z7" s="21">
        <v>44481</v>
      </c>
      <c r="AA7" s="152" t="s">
        <v>7</v>
      </c>
      <c r="AB7" s="5"/>
    </row>
    <row r="8" spans="1:49" ht="15.75" thickBot="1">
      <c r="A8" s="152" t="s">
        <v>8</v>
      </c>
      <c r="B8" s="154"/>
      <c r="C8" s="155"/>
      <c r="D8" s="152"/>
      <c r="E8" s="152"/>
      <c r="F8" s="8"/>
      <c r="W8" s="152" t="s">
        <v>8</v>
      </c>
      <c r="X8" s="154"/>
      <c r="Y8" s="155"/>
      <c r="Z8" s="20"/>
      <c r="AA8" s="152"/>
      <c r="AB8" s="8"/>
    </row>
    <row r="9" spans="1:49" ht="15.75" thickBot="1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W9" s="156" t="s">
        <v>9</v>
      </c>
      <c r="X9" s="156" t="s">
        <v>10</v>
      </c>
      <c r="Y9" s="156" t="s">
        <v>11</v>
      </c>
      <c r="Z9" s="156" t="s">
        <v>12</v>
      </c>
      <c r="AA9" s="156" t="s">
        <v>13</v>
      </c>
      <c r="AB9" s="156" t="s">
        <v>14</v>
      </c>
      <c r="AC9" s="11" t="s">
        <v>21</v>
      </c>
      <c r="AD9" s="11" t="s">
        <v>19</v>
      </c>
      <c r="AE9" s="11" t="s">
        <v>23</v>
      </c>
      <c r="AF9" s="11" t="s">
        <v>20</v>
      </c>
      <c r="AG9" s="11" t="s">
        <v>22</v>
      </c>
      <c r="AH9" s="11" t="s">
        <v>50</v>
      </c>
      <c r="AI9" s="11" t="s">
        <v>26</v>
      </c>
      <c r="AJ9" s="11" t="s">
        <v>46</v>
      </c>
      <c r="AK9" s="11" t="s">
        <v>27</v>
      </c>
      <c r="AL9" s="11" t="s">
        <v>28</v>
      </c>
    </row>
    <row r="10" spans="1:49">
      <c r="A10" s="229">
        <v>1</v>
      </c>
      <c r="B10" s="229">
        <v>81672535</v>
      </c>
      <c r="C10" s="229" t="s">
        <v>122</v>
      </c>
      <c r="D10" s="229" t="s">
        <v>372</v>
      </c>
      <c r="E10" s="229" t="s">
        <v>124</v>
      </c>
      <c r="F10" s="230" t="s">
        <v>377</v>
      </c>
      <c r="G10" s="92">
        <v>357</v>
      </c>
      <c r="H10" s="231" t="s">
        <v>374</v>
      </c>
      <c r="I10" s="92" t="s">
        <v>126</v>
      </c>
      <c r="J10" s="232" t="s">
        <v>375</v>
      </c>
      <c r="K10" s="92" t="s">
        <v>376</v>
      </c>
      <c r="L10" s="219">
        <v>44481</v>
      </c>
      <c r="M10" s="219">
        <v>44481</v>
      </c>
      <c r="N10" s="92"/>
      <c r="O10" s="34" t="s">
        <v>378</v>
      </c>
      <c r="P10" s="34"/>
      <c r="Q10" s="57"/>
      <c r="R10" s="58"/>
      <c r="S10" s="58"/>
      <c r="T10" s="58"/>
      <c r="U10" s="58"/>
      <c r="V10" s="58"/>
      <c r="W10" s="179">
        <v>1</v>
      </c>
      <c r="X10" s="180">
        <v>83140147</v>
      </c>
      <c r="Y10" s="180" t="s">
        <v>40</v>
      </c>
      <c r="Z10" s="181" t="s">
        <v>357</v>
      </c>
      <c r="AA10" s="181" t="s">
        <v>358</v>
      </c>
      <c r="AB10" s="175"/>
      <c r="AC10" s="175">
        <v>385</v>
      </c>
      <c r="AD10" s="175" t="s">
        <v>359</v>
      </c>
      <c r="AE10" s="175" t="s">
        <v>25</v>
      </c>
      <c r="AF10" s="176" t="s">
        <v>360</v>
      </c>
      <c r="AG10" s="175" t="s">
        <v>361</v>
      </c>
      <c r="AH10" s="175">
        <v>736</v>
      </c>
      <c r="AI10" s="177">
        <v>44481</v>
      </c>
      <c r="AJ10" s="177">
        <v>44481</v>
      </c>
      <c r="AK10" s="175"/>
      <c r="AL10" s="175"/>
      <c r="AM10" s="35" t="s">
        <v>410</v>
      </c>
      <c r="AN10" s="35"/>
      <c r="AO10" s="35"/>
      <c r="AP10" s="35"/>
      <c r="AQ10" s="58"/>
      <c r="AR10" s="58"/>
      <c r="AS10" s="58"/>
      <c r="AT10" s="58"/>
      <c r="AU10" s="58"/>
      <c r="AV10" s="58"/>
      <c r="AW10" s="58"/>
    </row>
    <row r="11" spans="1:49">
      <c r="A11" s="229">
        <v>1</v>
      </c>
      <c r="B11" s="229">
        <v>81672390</v>
      </c>
      <c r="C11" s="229" t="s">
        <v>122</v>
      </c>
      <c r="D11" s="229" t="s">
        <v>373</v>
      </c>
      <c r="E11" s="229" t="s">
        <v>124</v>
      </c>
      <c r="F11" s="229" t="s">
        <v>377</v>
      </c>
      <c r="G11" s="92">
        <v>357</v>
      </c>
      <c r="H11" s="231" t="s">
        <v>374</v>
      </c>
      <c r="I11" s="92" t="s">
        <v>126</v>
      </c>
      <c r="J11" s="232" t="s">
        <v>375</v>
      </c>
      <c r="K11" s="92" t="s">
        <v>376</v>
      </c>
      <c r="L11" s="219">
        <v>44481</v>
      </c>
      <c r="M11" s="219">
        <v>44481</v>
      </c>
      <c r="N11" s="92"/>
      <c r="O11" s="34" t="s">
        <v>378</v>
      </c>
      <c r="P11" s="34"/>
      <c r="Q11" s="58"/>
      <c r="R11" s="58"/>
      <c r="S11" s="58"/>
      <c r="T11" s="58"/>
      <c r="U11" s="58"/>
      <c r="V11" s="58"/>
      <c r="W11" s="182">
        <v>1</v>
      </c>
      <c r="X11" s="183">
        <v>83140337</v>
      </c>
      <c r="Y11" s="184" t="s">
        <v>40</v>
      </c>
      <c r="Z11" s="185" t="s">
        <v>362</v>
      </c>
      <c r="AA11" s="174" t="s">
        <v>270</v>
      </c>
      <c r="AB11" s="175"/>
      <c r="AC11" s="175">
        <v>385</v>
      </c>
      <c r="AD11" s="175" t="s">
        <v>363</v>
      </c>
      <c r="AE11" s="175" t="s">
        <v>25</v>
      </c>
      <c r="AF11" s="176" t="s">
        <v>364</v>
      </c>
      <c r="AG11" s="175" t="s">
        <v>365</v>
      </c>
      <c r="AH11" s="175"/>
      <c r="AI11" s="177">
        <v>44481</v>
      </c>
      <c r="AJ11" s="177">
        <v>44481</v>
      </c>
      <c r="AK11" s="184"/>
      <c r="AL11" s="184"/>
      <c r="AM11" s="35" t="s">
        <v>410</v>
      </c>
      <c r="AN11" s="35"/>
      <c r="AO11" s="35"/>
      <c r="AP11" s="35" t="s">
        <v>414</v>
      </c>
      <c r="AQ11" s="58"/>
      <c r="AR11" s="58"/>
      <c r="AS11" s="58"/>
      <c r="AT11" s="58"/>
      <c r="AU11" s="58"/>
      <c r="AV11" s="58"/>
      <c r="AW11" s="58"/>
    </row>
    <row r="12" spans="1:49">
      <c r="A12" s="132">
        <v>1</v>
      </c>
      <c r="B12" s="132">
        <v>815552006</v>
      </c>
      <c r="C12" s="132" t="s">
        <v>40</v>
      </c>
      <c r="D12" s="132" t="s">
        <v>174</v>
      </c>
      <c r="E12" s="132" t="s">
        <v>222</v>
      </c>
      <c r="F12" s="148" t="s">
        <v>385</v>
      </c>
      <c r="G12" s="70">
        <v>361</v>
      </c>
      <c r="H12" s="139" t="s">
        <v>379</v>
      </c>
      <c r="I12" s="70" t="s">
        <v>25</v>
      </c>
      <c r="J12" s="140" t="s">
        <v>380</v>
      </c>
      <c r="K12" s="70" t="s">
        <v>381</v>
      </c>
      <c r="L12" s="67">
        <v>44481</v>
      </c>
      <c r="M12" s="67">
        <v>44481</v>
      </c>
      <c r="N12" s="70"/>
      <c r="O12" s="57"/>
      <c r="P12" s="57"/>
      <c r="Q12" s="58"/>
      <c r="R12" s="58"/>
      <c r="S12" s="58"/>
      <c r="T12" s="58"/>
      <c r="U12" s="58"/>
      <c r="V12" s="58"/>
      <c r="W12" s="182">
        <v>1</v>
      </c>
      <c r="X12" s="183">
        <v>60906005</v>
      </c>
      <c r="Y12" s="184" t="s">
        <v>38</v>
      </c>
      <c r="Z12" s="185" t="s">
        <v>59</v>
      </c>
      <c r="AA12" s="174" t="s">
        <v>366</v>
      </c>
      <c r="AB12" s="175"/>
      <c r="AC12" s="175">
        <v>385</v>
      </c>
      <c r="AD12" s="175" t="s">
        <v>359</v>
      </c>
      <c r="AE12" s="175" t="s">
        <v>25</v>
      </c>
      <c r="AF12" s="176" t="s">
        <v>360</v>
      </c>
      <c r="AG12" s="175" t="s">
        <v>361</v>
      </c>
      <c r="AH12" s="175">
        <v>736</v>
      </c>
      <c r="AI12" s="177">
        <v>44481</v>
      </c>
      <c r="AJ12" s="177">
        <v>44481</v>
      </c>
      <c r="AK12" s="175"/>
      <c r="AL12" s="184"/>
      <c r="AM12" s="35" t="s">
        <v>411</v>
      </c>
      <c r="AN12" s="35"/>
      <c r="AO12" s="35"/>
      <c r="AP12" s="35"/>
      <c r="AQ12" s="58"/>
      <c r="AR12" s="58"/>
      <c r="AS12" s="58"/>
      <c r="AT12" s="58"/>
      <c r="AU12" s="58"/>
      <c r="AV12" s="58"/>
      <c r="AW12" s="58"/>
    </row>
    <row r="13" spans="1:49">
      <c r="A13" s="132">
        <v>1</v>
      </c>
      <c r="B13" s="132">
        <v>83140201</v>
      </c>
      <c r="C13" s="132" t="s">
        <v>40</v>
      </c>
      <c r="D13" s="132" t="s">
        <v>156</v>
      </c>
      <c r="E13" s="132" t="s">
        <v>222</v>
      </c>
      <c r="F13" s="146" t="s">
        <v>385</v>
      </c>
      <c r="G13" s="70">
        <v>361</v>
      </c>
      <c r="H13" s="139" t="s">
        <v>379</v>
      </c>
      <c r="I13" s="70" t="s">
        <v>25</v>
      </c>
      <c r="J13" s="140" t="s">
        <v>380</v>
      </c>
      <c r="K13" s="70" t="s">
        <v>381</v>
      </c>
      <c r="L13" s="67">
        <v>44481</v>
      </c>
      <c r="M13" s="67">
        <v>44481</v>
      </c>
      <c r="N13" s="70"/>
      <c r="O13" s="58"/>
      <c r="P13" s="58"/>
      <c r="Q13" s="58"/>
      <c r="R13" s="58"/>
      <c r="S13" s="58"/>
      <c r="T13" s="58"/>
      <c r="U13" s="58"/>
      <c r="V13" s="58"/>
      <c r="W13" s="170">
        <v>1</v>
      </c>
      <c r="X13" s="171">
        <v>20204430</v>
      </c>
      <c r="Y13" s="172" t="s">
        <v>38</v>
      </c>
      <c r="Z13" s="173" t="s">
        <v>367</v>
      </c>
      <c r="AA13" s="174" t="s">
        <v>368</v>
      </c>
      <c r="AB13" s="175"/>
      <c r="AC13" s="175">
        <v>385</v>
      </c>
      <c r="AD13" s="175" t="s">
        <v>369</v>
      </c>
      <c r="AE13" s="175" t="s">
        <v>25</v>
      </c>
      <c r="AF13" s="176" t="s">
        <v>370</v>
      </c>
      <c r="AG13" s="175" t="s">
        <v>371</v>
      </c>
      <c r="AH13" s="175"/>
      <c r="AI13" s="177">
        <v>44481</v>
      </c>
      <c r="AJ13" s="177">
        <v>44481</v>
      </c>
      <c r="AK13" s="178"/>
      <c r="AL13" s="178"/>
      <c r="AM13" s="35" t="s">
        <v>408</v>
      </c>
      <c r="AN13" s="35"/>
      <c r="AO13" s="35" t="s">
        <v>409</v>
      </c>
      <c r="AP13" s="35"/>
      <c r="AQ13" s="58"/>
      <c r="AR13" s="58"/>
      <c r="AS13" s="58"/>
      <c r="AT13" s="58"/>
      <c r="AU13" s="58"/>
      <c r="AV13" s="58"/>
      <c r="AW13" s="58"/>
    </row>
    <row r="14" spans="1:49">
      <c r="A14" s="132">
        <v>1</v>
      </c>
      <c r="B14" s="132">
        <v>81222074</v>
      </c>
      <c r="C14" s="132" t="s">
        <v>38</v>
      </c>
      <c r="D14" s="132" t="s">
        <v>383</v>
      </c>
      <c r="E14" s="132" t="s">
        <v>384</v>
      </c>
      <c r="F14" s="146" t="s">
        <v>382</v>
      </c>
      <c r="G14" s="70">
        <v>360</v>
      </c>
      <c r="H14" s="139" t="s">
        <v>379</v>
      </c>
      <c r="I14" s="70" t="s">
        <v>25</v>
      </c>
      <c r="J14" s="140" t="s">
        <v>380</v>
      </c>
      <c r="K14" s="70" t="s">
        <v>381</v>
      </c>
      <c r="L14" s="67">
        <v>44481</v>
      </c>
      <c r="M14" s="67">
        <v>44481</v>
      </c>
      <c r="N14" s="70"/>
      <c r="O14" s="58"/>
      <c r="P14" s="58"/>
      <c r="Q14" s="58"/>
      <c r="R14" s="58"/>
      <c r="S14" s="58"/>
      <c r="T14" s="58"/>
      <c r="U14" s="58"/>
      <c r="V14" s="58"/>
      <c r="W14" s="12"/>
      <c r="X14" s="12"/>
      <c r="Y14" s="12"/>
      <c r="Z14" s="12"/>
      <c r="AA14" s="72"/>
      <c r="AB14" s="70"/>
      <c r="AC14" s="70"/>
      <c r="AD14" s="70"/>
      <c r="AE14" s="70"/>
      <c r="AF14" s="83"/>
      <c r="AG14" s="70"/>
      <c r="AH14" s="70"/>
      <c r="AI14" s="73"/>
      <c r="AJ14" s="73"/>
      <c r="AK14" s="70"/>
      <c r="AL14" s="70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</row>
    <row r="15" spans="1:49">
      <c r="A15" s="132">
        <v>1</v>
      </c>
      <c r="B15" s="132">
        <v>83140101</v>
      </c>
      <c r="C15" s="132" t="s">
        <v>40</v>
      </c>
      <c r="D15" s="132" t="s">
        <v>386</v>
      </c>
      <c r="E15" s="132" t="s">
        <v>169</v>
      </c>
      <c r="F15" s="132" t="s">
        <v>387</v>
      </c>
      <c r="G15" s="70">
        <v>359</v>
      </c>
      <c r="H15" s="139" t="s">
        <v>388</v>
      </c>
      <c r="I15" s="70" t="s">
        <v>25</v>
      </c>
      <c r="J15" s="140" t="s">
        <v>389</v>
      </c>
      <c r="K15" s="70" t="s">
        <v>390</v>
      </c>
      <c r="L15" s="67">
        <v>44481</v>
      </c>
      <c r="M15" s="67">
        <v>44481</v>
      </c>
      <c r="N15" s="70"/>
      <c r="O15" s="57"/>
      <c r="P15" s="58"/>
      <c r="Q15" s="57"/>
      <c r="R15" s="58"/>
      <c r="S15" s="58"/>
      <c r="T15" s="58"/>
      <c r="U15" s="58"/>
      <c r="V15" s="58"/>
      <c r="W15" s="12"/>
      <c r="X15" s="12"/>
      <c r="Y15" s="12"/>
      <c r="Z15" s="12"/>
      <c r="AA15" s="72"/>
      <c r="AB15" s="70"/>
      <c r="AC15" s="70"/>
      <c r="AD15" s="70"/>
      <c r="AE15" s="70"/>
      <c r="AF15" s="83"/>
      <c r="AG15" s="70"/>
      <c r="AH15" s="70"/>
      <c r="AI15" s="73"/>
      <c r="AJ15" s="73"/>
      <c r="AK15" s="70"/>
      <c r="AL15" s="70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</row>
    <row r="16" spans="1:49">
      <c r="A16" s="132">
        <v>1</v>
      </c>
      <c r="B16" s="132">
        <v>83340204</v>
      </c>
      <c r="C16" s="132" t="s">
        <v>40</v>
      </c>
      <c r="D16" s="132" t="s">
        <v>156</v>
      </c>
      <c r="E16" s="132" t="s">
        <v>169</v>
      </c>
      <c r="F16" s="148" t="s">
        <v>387</v>
      </c>
      <c r="G16" s="70">
        <v>359</v>
      </c>
      <c r="H16" s="139" t="s">
        <v>388</v>
      </c>
      <c r="I16" s="70" t="s">
        <v>25</v>
      </c>
      <c r="J16" s="140" t="s">
        <v>389</v>
      </c>
      <c r="K16" s="70" t="s">
        <v>390</v>
      </c>
      <c r="L16" s="67">
        <v>44481</v>
      </c>
      <c r="M16" s="67">
        <v>44481</v>
      </c>
      <c r="N16" s="70"/>
      <c r="O16" s="58"/>
      <c r="P16" s="58"/>
      <c r="Q16" s="58"/>
      <c r="R16" s="58"/>
      <c r="S16" s="58"/>
      <c r="T16" s="58"/>
      <c r="U16" s="58"/>
      <c r="V16" s="58"/>
      <c r="W16" s="12"/>
      <c r="X16" s="12"/>
      <c r="Y16" s="12"/>
      <c r="Z16" s="12"/>
      <c r="AA16" s="72"/>
      <c r="AB16" s="70"/>
      <c r="AC16" s="70"/>
      <c r="AD16" s="70"/>
      <c r="AE16" s="70"/>
      <c r="AF16" s="83"/>
      <c r="AG16" s="70"/>
      <c r="AH16" s="70"/>
      <c r="AI16" s="73"/>
      <c r="AJ16" s="73"/>
      <c r="AK16" s="70"/>
      <c r="AL16" s="70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</row>
    <row r="17" spans="1:49">
      <c r="A17" s="132">
        <v>1</v>
      </c>
      <c r="B17" s="132">
        <v>60803116</v>
      </c>
      <c r="C17" s="132" t="s">
        <v>38</v>
      </c>
      <c r="D17" s="132" t="s">
        <v>533</v>
      </c>
      <c r="E17" s="132" t="s">
        <v>534</v>
      </c>
      <c r="F17" s="146" t="s">
        <v>535</v>
      </c>
      <c r="G17" s="70">
        <v>358</v>
      </c>
      <c r="H17" s="139" t="s">
        <v>536</v>
      </c>
      <c r="I17" s="70" t="s">
        <v>419</v>
      </c>
      <c r="J17" s="169" t="s">
        <v>532</v>
      </c>
      <c r="K17" s="70" t="s">
        <v>538</v>
      </c>
      <c r="L17" s="67">
        <v>44480</v>
      </c>
      <c r="M17" s="67"/>
      <c r="N17" s="70"/>
      <c r="O17" s="265" t="s">
        <v>496</v>
      </c>
      <c r="P17" s="265" t="s">
        <v>537</v>
      </c>
      <c r="Q17" s="58"/>
      <c r="R17" s="58"/>
      <c r="S17" s="58"/>
      <c r="T17" s="58"/>
      <c r="U17" s="58"/>
      <c r="V17" s="58"/>
      <c r="W17" s="12"/>
      <c r="X17" s="12"/>
      <c r="Y17" s="12"/>
      <c r="Z17" s="12"/>
      <c r="AA17" s="72"/>
      <c r="AB17" s="70"/>
      <c r="AC17" s="70"/>
      <c r="AD17" s="70"/>
      <c r="AE17" s="70"/>
      <c r="AF17" s="83"/>
      <c r="AG17" s="70"/>
      <c r="AH17" s="70"/>
      <c r="AI17" s="73"/>
      <c r="AJ17" s="73"/>
      <c r="AK17" s="70"/>
      <c r="AL17" s="70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</row>
    <row r="18" spans="1:49">
      <c r="A18" s="132"/>
      <c r="B18" s="132"/>
      <c r="C18" s="132"/>
      <c r="D18" s="132"/>
      <c r="E18" s="132"/>
      <c r="F18" s="146"/>
      <c r="G18" s="70"/>
      <c r="H18" s="168"/>
      <c r="I18" s="70"/>
      <c r="J18" s="140"/>
      <c r="K18" s="70"/>
      <c r="L18" s="67"/>
      <c r="M18" s="67"/>
      <c r="N18" s="70"/>
      <c r="O18" s="58"/>
      <c r="P18" s="58"/>
      <c r="Q18" s="58"/>
      <c r="R18" s="58"/>
      <c r="S18" s="58"/>
      <c r="T18" s="58"/>
      <c r="U18" s="58"/>
      <c r="V18" s="58"/>
      <c r="W18" s="12"/>
      <c r="X18" s="12"/>
      <c r="Y18" s="12"/>
      <c r="Z18" s="12"/>
      <c r="AA18" s="72"/>
      <c r="AB18" s="70"/>
      <c r="AC18" s="70"/>
      <c r="AD18" s="70"/>
      <c r="AE18" s="70"/>
      <c r="AF18" s="83"/>
      <c r="AG18" s="70"/>
      <c r="AH18" s="70"/>
      <c r="AI18" s="73"/>
      <c r="AJ18" s="73"/>
      <c r="AK18" s="70"/>
      <c r="AL18" s="70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</row>
    <row r="19" spans="1:49">
      <c r="A19" s="132"/>
      <c r="B19" s="132"/>
      <c r="C19" s="132"/>
      <c r="D19" s="132"/>
      <c r="E19" s="132"/>
      <c r="F19" s="132"/>
      <c r="G19" s="70"/>
      <c r="H19" s="139"/>
      <c r="I19" s="70"/>
      <c r="J19" s="140"/>
      <c r="K19" s="70"/>
      <c r="L19" s="67"/>
      <c r="M19" s="67"/>
      <c r="N19" s="70"/>
      <c r="O19" s="58"/>
      <c r="P19" s="58"/>
      <c r="Q19" s="58"/>
      <c r="R19" s="58"/>
      <c r="S19" s="58"/>
      <c r="T19" s="58"/>
      <c r="U19" s="58"/>
      <c r="V19" s="58"/>
      <c r="W19" s="12"/>
      <c r="X19" s="12"/>
      <c r="Y19" s="12"/>
      <c r="Z19" s="12"/>
      <c r="AA19" s="72"/>
      <c r="AB19" s="70"/>
      <c r="AC19" s="70"/>
      <c r="AD19" s="70"/>
      <c r="AE19" s="70"/>
      <c r="AF19" s="83"/>
      <c r="AG19" s="70"/>
      <c r="AH19" s="70"/>
      <c r="AI19" s="73"/>
      <c r="AJ19" s="73"/>
      <c r="AK19" s="70"/>
      <c r="AL19" s="70"/>
      <c r="AM19" s="57"/>
      <c r="AN19" s="58"/>
      <c r="AO19" s="58"/>
      <c r="AP19" s="58"/>
      <c r="AQ19" s="58"/>
      <c r="AR19" s="58"/>
      <c r="AS19" s="58"/>
      <c r="AT19" s="58"/>
      <c r="AU19" s="58"/>
      <c r="AV19" s="58"/>
      <c r="AW19" s="58"/>
    </row>
    <row r="20" spans="1:49">
      <c r="A20" s="132"/>
      <c r="B20" s="132"/>
      <c r="C20" s="132"/>
      <c r="D20" s="132"/>
      <c r="E20" s="132"/>
      <c r="F20" s="146"/>
      <c r="G20" s="70"/>
      <c r="H20" s="139"/>
      <c r="I20" s="70"/>
      <c r="J20" s="140"/>
      <c r="K20" s="70"/>
      <c r="L20" s="67"/>
      <c r="M20" s="67"/>
      <c r="N20" s="70"/>
      <c r="O20" s="58"/>
      <c r="P20" s="58"/>
      <c r="Q20" s="58"/>
      <c r="R20" s="58"/>
      <c r="S20" s="58"/>
      <c r="T20" s="58"/>
      <c r="U20" s="58"/>
      <c r="V20" s="58"/>
      <c r="W20" s="12"/>
      <c r="X20" s="12"/>
      <c r="Y20" s="12"/>
      <c r="Z20" s="12"/>
      <c r="AA20" s="72"/>
      <c r="AB20" s="70"/>
      <c r="AC20" s="70"/>
      <c r="AD20" s="70"/>
      <c r="AE20" s="70"/>
      <c r="AF20" s="83"/>
      <c r="AG20" s="70"/>
      <c r="AH20" s="70"/>
      <c r="AI20" s="73"/>
      <c r="AJ20" s="73"/>
      <c r="AK20" s="70"/>
      <c r="AL20" s="70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</row>
    <row r="21" spans="1:49">
      <c r="A21" s="132"/>
      <c r="B21" s="132"/>
      <c r="C21" s="132"/>
      <c r="D21" s="132"/>
      <c r="E21" s="132"/>
      <c r="F21" s="132"/>
      <c r="G21" s="70"/>
      <c r="H21" s="139"/>
      <c r="I21" s="70"/>
      <c r="J21" s="140"/>
      <c r="K21" s="70"/>
      <c r="L21" s="67"/>
      <c r="M21" s="67"/>
      <c r="N21" s="70"/>
      <c r="O21" s="58"/>
      <c r="P21" s="58"/>
      <c r="Q21" s="58"/>
      <c r="R21" s="58"/>
      <c r="S21" s="58"/>
      <c r="T21" s="58"/>
      <c r="U21" s="58"/>
      <c r="V21" s="75"/>
      <c r="W21" s="12"/>
      <c r="X21" s="12"/>
      <c r="Y21" s="12"/>
      <c r="Z21" s="12"/>
      <c r="AA21" s="72"/>
      <c r="AB21" s="70"/>
      <c r="AC21" s="70"/>
      <c r="AD21" s="70"/>
      <c r="AE21" s="70"/>
      <c r="AF21" s="70"/>
      <c r="AG21" s="70"/>
      <c r="AH21" s="70"/>
      <c r="AI21" s="73"/>
      <c r="AJ21" s="73"/>
      <c r="AK21" s="70"/>
      <c r="AL21" s="70"/>
      <c r="AM21" s="58"/>
      <c r="AN21" s="75"/>
      <c r="AO21" s="58"/>
      <c r="AP21" s="58"/>
      <c r="AQ21" s="58"/>
      <c r="AR21" s="58"/>
      <c r="AS21" s="58"/>
      <c r="AT21" s="58"/>
      <c r="AU21" s="58"/>
      <c r="AV21" s="58"/>
      <c r="AW21" s="58"/>
    </row>
    <row r="22" spans="1:49">
      <c r="A22" s="132"/>
      <c r="B22" s="132"/>
      <c r="C22" s="132"/>
      <c r="D22" s="132"/>
      <c r="E22" s="132"/>
      <c r="F22" s="148"/>
      <c r="G22" s="70"/>
      <c r="H22" s="139"/>
      <c r="I22" s="70"/>
      <c r="J22" s="140"/>
      <c r="K22" s="70"/>
      <c r="L22" s="67"/>
      <c r="M22" s="67"/>
      <c r="N22" s="70"/>
      <c r="O22" s="58"/>
      <c r="P22" s="58"/>
      <c r="Q22" s="58"/>
      <c r="R22" s="58"/>
      <c r="S22" s="58"/>
      <c r="T22" s="58"/>
      <c r="U22" s="58"/>
      <c r="V22" s="58"/>
      <c r="W22" s="12"/>
      <c r="X22" s="12"/>
      <c r="Y22" s="12"/>
      <c r="Z22" s="12"/>
      <c r="AA22" s="72"/>
      <c r="AB22" s="74"/>
      <c r="AC22" s="70"/>
      <c r="AD22" s="70"/>
      <c r="AE22" s="70"/>
      <c r="AF22" s="74"/>
      <c r="AG22" s="74"/>
      <c r="AH22" s="74"/>
      <c r="AI22" s="76"/>
      <c r="AJ22" s="76"/>
      <c r="AK22" s="74"/>
      <c r="AL22" s="74"/>
      <c r="AM22" s="75"/>
      <c r="AN22" s="58"/>
      <c r="AO22" s="58"/>
      <c r="AP22" s="58"/>
      <c r="AQ22" s="58"/>
      <c r="AR22" s="58"/>
      <c r="AS22" s="58"/>
      <c r="AT22" s="58"/>
      <c r="AU22" s="58"/>
      <c r="AV22" s="58"/>
      <c r="AW22" s="58"/>
    </row>
    <row r="23" spans="1:49">
      <c r="A23" s="132"/>
      <c r="B23" s="132"/>
      <c r="C23" s="132"/>
      <c r="D23" s="132"/>
      <c r="E23" s="132"/>
      <c r="F23" s="146"/>
      <c r="G23" s="70"/>
      <c r="H23" s="139"/>
      <c r="I23" s="70"/>
      <c r="J23" s="140"/>
      <c r="K23" s="70"/>
      <c r="L23" s="67"/>
      <c r="M23" s="67"/>
      <c r="N23" s="70"/>
      <c r="O23" s="58"/>
      <c r="P23" s="58"/>
      <c r="Q23" s="58"/>
      <c r="R23" s="58"/>
      <c r="S23" s="58"/>
      <c r="T23" s="58"/>
      <c r="U23" s="58"/>
      <c r="V23" s="58"/>
      <c r="W23" s="12"/>
      <c r="X23" s="12"/>
      <c r="Y23" s="12"/>
      <c r="Z23" s="12"/>
      <c r="AA23" s="72"/>
      <c r="AB23" s="70"/>
      <c r="AC23" s="70"/>
      <c r="AD23" s="70"/>
      <c r="AE23" s="70"/>
      <c r="AF23" s="70"/>
      <c r="AG23" s="70"/>
      <c r="AH23" s="70"/>
      <c r="AI23" s="73"/>
      <c r="AJ23" s="73"/>
      <c r="AK23" s="70"/>
      <c r="AL23" s="70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</row>
    <row r="24" spans="1:49">
      <c r="A24" s="74"/>
      <c r="B24" s="74"/>
      <c r="C24" s="74"/>
      <c r="D24" s="74"/>
      <c r="E24" s="74"/>
      <c r="F24" s="70"/>
      <c r="G24" s="70"/>
      <c r="H24" s="147"/>
      <c r="I24" s="70"/>
      <c r="J24" s="70"/>
      <c r="K24" s="70"/>
      <c r="L24" s="67"/>
      <c r="M24" s="67"/>
      <c r="N24" s="70"/>
      <c r="O24" s="58"/>
      <c r="P24" s="58"/>
      <c r="Q24" s="58"/>
      <c r="R24" s="58"/>
      <c r="S24" s="58"/>
      <c r="T24" s="58"/>
      <c r="U24" s="58"/>
      <c r="V24" s="58"/>
      <c r="W24" s="12"/>
      <c r="X24" s="12"/>
      <c r="Y24" s="12"/>
      <c r="Z24" s="12"/>
      <c r="AA24" s="72"/>
      <c r="AB24" s="70"/>
      <c r="AC24" s="70"/>
      <c r="AD24" s="70"/>
      <c r="AE24" s="70"/>
      <c r="AF24" s="70"/>
      <c r="AG24" s="70"/>
      <c r="AH24" s="70"/>
      <c r="AI24" s="73"/>
      <c r="AJ24" s="73"/>
      <c r="AK24" s="70"/>
      <c r="AL24" s="70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</row>
    <row r="25" spans="1:49">
      <c r="A25" s="70"/>
      <c r="B25" s="70"/>
      <c r="C25" s="70"/>
      <c r="D25" s="70"/>
      <c r="E25" s="70"/>
      <c r="F25" s="70"/>
      <c r="G25" s="70"/>
      <c r="H25" s="149"/>
      <c r="I25" s="70"/>
      <c r="J25" s="70"/>
      <c r="K25" s="70"/>
      <c r="L25" s="70"/>
      <c r="M25" s="70"/>
      <c r="N25" s="70"/>
      <c r="O25" s="58"/>
      <c r="P25" s="58"/>
      <c r="Q25" s="58"/>
      <c r="R25" s="58"/>
      <c r="S25" s="58"/>
      <c r="T25" s="58"/>
      <c r="U25" s="58"/>
      <c r="V25" s="58"/>
      <c r="W25" s="12"/>
      <c r="X25" s="12"/>
      <c r="Y25" s="12"/>
      <c r="Z25" s="12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</row>
    <row r="26" spans="1:49">
      <c r="A26" s="58"/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12"/>
      <c r="X26" s="12"/>
      <c r="Y26" s="12"/>
      <c r="Z26" s="12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</row>
    <row r="27" spans="1:49">
      <c r="A27" s="58"/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12"/>
      <c r="X27" s="12"/>
      <c r="Y27" s="12"/>
      <c r="Z27" s="12"/>
      <c r="AA27" s="72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</row>
    <row r="28" spans="1:49">
      <c r="A28" s="58"/>
      <c r="B28" s="58"/>
      <c r="C28" s="58"/>
      <c r="D28" s="58"/>
      <c r="E28" s="58"/>
      <c r="F28" s="57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12"/>
      <c r="X28" s="12"/>
      <c r="Y28" s="12"/>
      <c r="Z28" s="12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</row>
    <row r="29" spans="1:49">
      <c r="A29" s="58"/>
      <c r="B29" s="58"/>
      <c r="C29" s="58"/>
      <c r="D29" s="58"/>
      <c r="E29" s="58"/>
      <c r="F29" s="57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12"/>
      <c r="X29" s="12"/>
      <c r="Y29" s="12"/>
      <c r="Z29" s="12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</row>
    <row r="30" spans="1:49">
      <c r="A30" s="58"/>
      <c r="B30" s="58"/>
      <c r="C30" s="58"/>
      <c r="D30" s="58"/>
      <c r="E30" s="58"/>
      <c r="F30" s="57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12"/>
      <c r="X30" s="12"/>
      <c r="Y30" s="12"/>
      <c r="Z30" s="12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</row>
    <row r="31" spans="1:49">
      <c r="A31" s="58"/>
      <c r="B31" s="58"/>
      <c r="C31" s="58"/>
      <c r="D31" s="58"/>
      <c r="E31" s="58"/>
      <c r="F31" s="57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12"/>
      <c r="X31" s="12"/>
      <c r="Y31" s="12"/>
      <c r="Z31" s="12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</row>
    <row r="32" spans="1:49">
      <c r="A32" s="58"/>
      <c r="B32" s="58"/>
      <c r="C32" s="58"/>
      <c r="D32" s="58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12"/>
      <c r="X32" s="12"/>
      <c r="Y32" s="12"/>
      <c r="Z32" s="12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</row>
    <row r="33" spans="1:49">
      <c r="A33" s="58"/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12"/>
      <c r="X33" s="12"/>
      <c r="Y33" s="12"/>
      <c r="Z33" s="12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</row>
    <row r="34" spans="1:49">
      <c r="A34" s="58"/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12"/>
      <c r="X34" s="12"/>
      <c r="Y34" s="12"/>
      <c r="Z34" s="12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</row>
    <row r="35" spans="1:49">
      <c r="A35" s="58"/>
      <c r="B35" s="58"/>
      <c r="C35" s="58"/>
      <c r="D35" s="58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12"/>
      <c r="X35" s="12"/>
      <c r="Y35" s="12"/>
      <c r="Z35" s="12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</row>
    <row r="36" spans="1:49">
      <c r="A36" s="58"/>
      <c r="B36" s="58"/>
      <c r="C36" s="58"/>
      <c r="D36" s="58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12"/>
      <c r="X36" s="12"/>
      <c r="Y36" s="12"/>
      <c r="Z36" s="12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</row>
    <row r="37" spans="1:49">
      <c r="A37" s="58"/>
      <c r="B37" s="58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12"/>
      <c r="X37" s="12"/>
      <c r="Y37" s="12"/>
      <c r="Z37" s="12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</row>
    <row r="38" spans="1:49">
      <c r="A38" s="58"/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12"/>
      <c r="X38" s="12"/>
      <c r="Y38" s="12"/>
      <c r="Z38" s="12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</row>
    <row r="39" spans="1:49">
      <c r="A39" s="58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12"/>
      <c r="X39" s="12"/>
      <c r="Y39" s="12"/>
      <c r="Z39" s="12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</row>
    <row r="40" spans="1:49">
      <c r="A40" s="58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12"/>
      <c r="X40" s="12"/>
      <c r="Y40" s="12"/>
      <c r="Z40" s="12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</row>
    <row r="41" spans="1:49">
      <c r="A41" s="58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12"/>
      <c r="X41" s="12"/>
      <c r="Y41" s="12"/>
      <c r="Z41" s="12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</row>
    <row r="42" spans="1:49">
      <c r="A42" s="58"/>
      <c r="B42" s="58"/>
      <c r="C42" s="58"/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12"/>
      <c r="X42" s="12"/>
      <c r="Y42" s="12"/>
      <c r="Z42" s="12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</row>
    <row r="43" spans="1:49">
      <c r="A43" s="58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</row>
  </sheetData>
  <mergeCells count="4">
    <mergeCell ref="A2:F2"/>
    <mergeCell ref="W2:AB2"/>
    <mergeCell ref="A3:F3"/>
    <mergeCell ref="W3:AB3"/>
  </mergeCells>
  <pageMargins left="0.33" right="0.61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D10F8-4180-470E-BD07-AAF15A1FA876}">
  <sheetPr>
    <tabColor rgb="FFFFFF00"/>
  </sheetPr>
  <dimension ref="A1:AW43"/>
  <sheetViews>
    <sheetView topLeftCell="Z1" zoomScale="60" zoomScaleNormal="60" workbookViewId="0">
      <selection activeCell="AD10" sqref="AD10"/>
    </sheetView>
  </sheetViews>
  <sheetFormatPr baseColWidth="10" defaultRowHeight="15"/>
  <cols>
    <col min="1" max="1" width="5.5703125" style="151" customWidth="1"/>
    <col min="2" max="2" width="13.85546875" style="151" customWidth="1"/>
    <col min="3" max="3" width="13.42578125" style="151" customWidth="1"/>
    <col min="4" max="4" width="28.5703125" style="151" customWidth="1"/>
    <col min="5" max="5" width="16.7109375" style="151" customWidth="1"/>
    <col min="6" max="6" width="18" style="151" customWidth="1"/>
    <col min="7" max="7" width="11.42578125" style="151"/>
    <col min="8" max="8" width="15.85546875" style="151" customWidth="1"/>
    <col min="9" max="21" width="11.42578125" style="151"/>
    <col min="22" max="22" width="4" style="151" customWidth="1"/>
    <col min="23" max="23" width="7.42578125" style="151" customWidth="1"/>
    <col min="24" max="24" width="11.42578125" style="151"/>
    <col min="25" max="25" width="9.85546875" style="151" customWidth="1"/>
    <col min="26" max="26" width="29.5703125" style="151" customWidth="1"/>
    <col min="27" max="27" width="16.28515625" style="151" customWidth="1"/>
    <col min="28" max="28" width="13.140625" style="151" customWidth="1"/>
    <col min="29" max="29" width="10.28515625" style="151" customWidth="1"/>
    <col min="30" max="30" width="19.7109375" style="151" customWidth="1"/>
    <col min="31" max="31" width="7.42578125" style="151" customWidth="1"/>
    <col min="32" max="16384" width="11.42578125" style="151"/>
  </cols>
  <sheetData>
    <row r="1" spans="1:49">
      <c r="A1" s="152"/>
      <c r="B1" s="152"/>
      <c r="C1" s="152"/>
      <c r="D1" s="152"/>
      <c r="E1" s="152"/>
      <c r="F1" s="152"/>
      <c r="W1" s="152"/>
      <c r="X1" s="152"/>
      <c r="Y1" s="152"/>
      <c r="Z1" s="152"/>
      <c r="AA1" s="152"/>
      <c r="AB1" s="152"/>
    </row>
    <row r="2" spans="1:49" ht="26.25">
      <c r="A2" s="1569" t="s">
        <v>0</v>
      </c>
      <c r="B2" s="1569"/>
      <c r="C2" s="1569"/>
      <c r="D2" s="1569"/>
      <c r="E2" s="1569"/>
      <c r="F2" s="1569"/>
      <c r="W2" s="1569" t="s">
        <v>0</v>
      </c>
      <c r="X2" s="1569"/>
      <c r="Y2" s="1569"/>
      <c r="Z2" s="1569"/>
      <c r="AA2" s="1569"/>
      <c r="AB2" s="1569"/>
    </row>
    <row r="3" spans="1:49" ht="21">
      <c r="A3" s="1570" t="s">
        <v>1</v>
      </c>
      <c r="B3" s="1570"/>
      <c r="C3" s="1570"/>
      <c r="D3" s="1570"/>
      <c r="E3" s="1570"/>
      <c r="F3" s="1570"/>
      <c r="W3" s="1570" t="s">
        <v>1</v>
      </c>
      <c r="X3" s="1570"/>
      <c r="Y3" s="1570"/>
      <c r="Z3" s="1570"/>
      <c r="AA3" s="1570"/>
      <c r="AB3" s="1570"/>
    </row>
    <row r="4" spans="1:49">
      <c r="A4" s="152"/>
      <c r="B4" s="152"/>
      <c r="C4" s="152"/>
      <c r="D4" s="152"/>
      <c r="E4" s="152"/>
      <c r="F4" s="152"/>
      <c r="W4" s="152"/>
      <c r="X4" s="152"/>
      <c r="Y4" s="152"/>
      <c r="Z4" s="152"/>
      <c r="AA4" s="152"/>
      <c r="AB4" s="152"/>
    </row>
    <row r="5" spans="1:49">
      <c r="A5" s="152" t="s">
        <v>2</v>
      </c>
      <c r="B5" s="152"/>
      <c r="C5" s="152"/>
      <c r="D5" s="152"/>
      <c r="E5" s="152" t="s">
        <v>3</v>
      </c>
      <c r="F5" s="2"/>
      <c r="W5" s="152" t="s">
        <v>2</v>
      </c>
      <c r="X5" s="152"/>
      <c r="Y5" s="152"/>
      <c r="Z5" s="152"/>
      <c r="AA5" s="152" t="s">
        <v>3</v>
      </c>
      <c r="AB5" s="2"/>
    </row>
    <row r="6" spans="1:49">
      <c r="A6" s="152" t="s">
        <v>4</v>
      </c>
      <c r="B6" s="152"/>
      <c r="C6" s="152"/>
      <c r="D6" s="152"/>
      <c r="E6" s="152" t="s">
        <v>5</v>
      </c>
      <c r="F6" s="3"/>
      <c r="W6" s="152" t="s">
        <v>4</v>
      </c>
      <c r="X6" s="152"/>
      <c r="Y6" s="152"/>
      <c r="Z6" s="152"/>
      <c r="AA6" s="152" t="s">
        <v>5</v>
      </c>
      <c r="AB6" s="3"/>
    </row>
    <row r="7" spans="1:49">
      <c r="A7" s="152" t="s">
        <v>6</v>
      </c>
      <c r="B7" s="152"/>
      <c r="C7" s="153"/>
      <c r="D7" s="167">
        <v>44483</v>
      </c>
      <c r="E7" s="152" t="s">
        <v>7</v>
      </c>
      <c r="F7" s="5"/>
      <c r="W7" s="152" t="s">
        <v>6</v>
      </c>
      <c r="X7" s="152"/>
      <c r="Y7" s="153"/>
      <c r="Z7" s="21">
        <v>44483</v>
      </c>
      <c r="AA7" s="152" t="s">
        <v>7</v>
      </c>
      <c r="AB7" s="5"/>
    </row>
    <row r="8" spans="1:49" ht="15.75" thickBot="1">
      <c r="A8" s="152" t="s">
        <v>8</v>
      </c>
      <c r="B8" s="154"/>
      <c r="C8" s="155"/>
      <c r="D8" s="152"/>
      <c r="E8" s="152"/>
      <c r="F8" s="8"/>
      <c r="W8" s="152" t="s">
        <v>8</v>
      </c>
      <c r="X8" s="154"/>
      <c r="Y8" s="155"/>
      <c r="Z8" s="20">
        <v>363</v>
      </c>
      <c r="AA8" s="152"/>
      <c r="AB8" s="8"/>
    </row>
    <row r="9" spans="1:49" ht="15.75" thickBot="1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W9" s="156" t="s">
        <v>9</v>
      </c>
      <c r="X9" s="156" t="s">
        <v>10</v>
      </c>
      <c r="Y9" s="156" t="s">
        <v>11</v>
      </c>
      <c r="Z9" s="156" t="s">
        <v>12</v>
      </c>
      <c r="AA9" s="156" t="s">
        <v>13</v>
      </c>
      <c r="AB9" s="156" t="s">
        <v>14</v>
      </c>
      <c r="AC9" s="11" t="s">
        <v>21</v>
      </c>
      <c r="AD9" s="11" t="s">
        <v>19</v>
      </c>
      <c r="AE9" s="11" t="s">
        <v>23</v>
      </c>
      <c r="AF9" s="11" t="s">
        <v>20</v>
      </c>
      <c r="AG9" s="11" t="s">
        <v>22</v>
      </c>
      <c r="AH9" s="11" t="s">
        <v>50</v>
      </c>
      <c r="AI9" s="11" t="s">
        <v>26</v>
      </c>
      <c r="AJ9" s="11" t="s">
        <v>46</v>
      </c>
      <c r="AK9" s="11" t="s">
        <v>27</v>
      </c>
      <c r="AL9" s="11" t="s">
        <v>28</v>
      </c>
    </row>
    <row r="10" spans="1:49" ht="15.75" thickBot="1">
      <c r="A10" s="132">
        <v>1</v>
      </c>
      <c r="B10" s="132">
        <v>83340602</v>
      </c>
      <c r="C10" s="132" t="s">
        <v>40</v>
      </c>
      <c r="D10" s="132" t="s">
        <v>195</v>
      </c>
      <c r="E10" s="132" t="s">
        <v>395</v>
      </c>
      <c r="F10" s="146" t="s">
        <v>396</v>
      </c>
      <c r="G10" s="70">
        <v>362</v>
      </c>
      <c r="H10" s="139" t="s">
        <v>397</v>
      </c>
      <c r="I10" s="70" t="s">
        <v>25</v>
      </c>
      <c r="J10" s="169" t="s">
        <v>398</v>
      </c>
      <c r="K10" s="70" t="s">
        <v>399</v>
      </c>
      <c r="L10" s="67">
        <v>44483</v>
      </c>
      <c r="M10" s="67">
        <v>44483</v>
      </c>
      <c r="N10" s="70"/>
      <c r="O10" s="57"/>
      <c r="P10" s="57"/>
      <c r="Q10" s="57"/>
      <c r="R10" s="58"/>
      <c r="S10" s="58"/>
      <c r="T10" s="58"/>
      <c r="U10" s="58"/>
      <c r="V10" s="58"/>
      <c r="W10" s="179">
        <v>2</v>
      </c>
      <c r="X10" s="180">
        <v>81214023</v>
      </c>
      <c r="Y10" s="180" t="s">
        <v>38</v>
      </c>
      <c r="Z10" s="181" t="s">
        <v>72</v>
      </c>
      <c r="AA10" s="181" t="s">
        <v>391</v>
      </c>
      <c r="AB10" s="175"/>
      <c r="AC10" s="175">
        <v>363</v>
      </c>
      <c r="AD10" s="175" t="s">
        <v>394</v>
      </c>
      <c r="AE10" s="175" t="s">
        <v>56</v>
      </c>
      <c r="AF10" s="176" t="s">
        <v>392</v>
      </c>
      <c r="AG10" s="175" t="s">
        <v>393</v>
      </c>
      <c r="AH10" s="175">
        <v>745</v>
      </c>
      <c r="AI10" s="177">
        <v>44481</v>
      </c>
      <c r="AJ10" s="177">
        <v>44481</v>
      </c>
      <c r="AK10" s="175"/>
      <c r="AL10" s="175"/>
      <c r="AM10" s="35" t="s">
        <v>412</v>
      </c>
      <c r="AN10" s="35"/>
      <c r="AO10" s="35" t="s">
        <v>413</v>
      </c>
      <c r="AP10" s="58"/>
      <c r="AQ10" s="58"/>
      <c r="AR10" s="58"/>
      <c r="AS10" s="58"/>
      <c r="AT10" s="58"/>
      <c r="AU10" s="58"/>
      <c r="AV10" s="58"/>
      <c r="AW10" s="58"/>
    </row>
    <row r="11" spans="1:49">
      <c r="A11" s="43">
        <v>1</v>
      </c>
      <c r="B11" s="44">
        <v>81672555</v>
      </c>
      <c r="C11" s="44" t="s">
        <v>122</v>
      </c>
      <c r="D11" s="44" t="s">
        <v>400</v>
      </c>
      <c r="E11" s="45" t="s">
        <v>124</v>
      </c>
      <c r="F11" s="89" t="s">
        <v>401</v>
      </c>
      <c r="G11" s="70">
        <v>353</v>
      </c>
      <c r="H11" s="2" t="s">
        <v>402</v>
      </c>
      <c r="I11" s="70" t="s">
        <v>83</v>
      </c>
      <c r="J11" s="169" t="s">
        <v>403</v>
      </c>
      <c r="K11" s="70" t="s">
        <v>404</v>
      </c>
      <c r="L11" s="67">
        <v>44483</v>
      </c>
      <c r="M11" s="67">
        <v>44483</v>
      </c>
      <c r="N11" s="70"/>
      <c r="O11" s="57"/>
      <c r="P11" s="57"/>
      <c r="Q11" s="58"/>
      <c r="R11" s="58"/>
      <c r="S11" s="58"/>
      <c r="T11" s="58"/>
      <c r="U11" s="58"/>
      <c r="V11" s="58"/>
      <c r="W11" s="68"/>
      <c r="X11" s="69"/>
      <c r="Y11" s="70"/>
      <c r="Z11" s="71"/>
      <c r="AA11" s="63"/>
      <c r="AB11" s="61"/>
      <c r="AC11" s="61"/>
      <c r="AD11" s="61"/>
      <c r="AE11" s="61"/>
      <c r="AF11" s="162"/>
      <c r="AG11" s="61"/>
      <c r="AH11" s="61"/>
      <c r="AI11" s="64"/>
      <c r="AJ11" s="64"/>
      <c r="AK11" s="70"/>
      <c r="AL11" s="70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</row>
    <row r="12" spans="1:49">
      <c r="A12" s="132"/>
      <c r="B12" s="132"/>
      <c r="C12" s="132"/>
      <c r="D12" s="132"/>
      <c r="E12" s="132"/>
      <c r="F12" s="148"/>
      <c r="G12" s="70"/>
      <c r="H12" s="90"/>
      <c r="I12" s="70"/>
      <c r="J12" s="140"/>
      <c r="K12" s="70"/>
      <c r="L12" s="67"/>
      <c r="M12" s="67"/>
      <c r="N12" s="70"/>
      <c r="O12" s="57"/>
      <c r="P12" s="57"/>
      <c r="Q12" s="58"/>
      <c r="R12" s="58"/>
      <c r="S12" s="58"/>
      <c r="T12" s="58"/>
      <c r="U12" s="58"/>
      <c r="V12" s="58"/>
      <c r="W12" s="68"/>
      <c r="X12" s="69"/>
      <c r="Y12" s="70"/>
      <c r="Z12" s="71"/>
      <c r="AA12" s="63"/>
      <c r="AB12" s="61"/>
      <c r="AC12" s="61"/>
      <c r="AD12" s="61"/>
      <c r="AE12" s="61"/>
      <c r="AF12" s="162"/>
      <c r="AG12" s="61"/>
      <c r="AH12" s="61"/>
      <c r="AI12" s="64"/>
      <c r="AJ12" s="64"/>
      <c r="AK12" s="61"/>
      <c r="AL12" s="70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</row>
    <row r="13" spans="1:49">
      <c r="A13" s="132"/>
      <c r="B13" s="132"/>
      <c r="C13" s="132"/>
      <c r="D13" s="132"/>
      <c r="E13" s="132"/>
      <c r="F13" s="146"/>
      <c r="G13" s="70"/>
      <c r="H13" s="91"/>
      <c r="I13" s="70"/>
      <c r="J13" s="140"/>
      <c r="K13" s="70"/>
      <c r="L13" s="67"/>
      <c r="M13" s="67"/>
      <c r="N13" s="70"/>
      <c r="O13" s="58"/>
      <c r="P13" s="58"/>
      <c r="Q13" s="58"/>
      <c r="R13" s="58"/>
      <c r="S13" s="58"/>
      <c r="T13" s="58"/>
      <c r="U13" s="58"/>
      <c r="V13" s="58"/>
      <c r="W13" s="163"/>
      <c r="X13" s="164"/>
      <c r="Y13" s="165"/>
      <c r="Z13" s="166"/>
      <c r="AA13" s="63"/>
      <c r="AB13" s="61"/>
      <c r="AC13" s="61"/>
      <c r="AD13" s="61"/>
      <c r="AE13" s="61"/>
      <c r="AF13" s="162"/>
      <c r="AG13" s="61"/>
      <c r="AH13" s="61"/>
      <c r="AI13" s="64"/>
      <c r="AJ13" s="64"/>
      <c r="AN13" s="58"/>
      <c r="AO13" s="58"/>
      <c r="AP13" s="58"/>
      <c r="AQ13" s="58"/>
      <c r="AR13" s="58"/>
      <c r="AS13" s="58"/>
      <c r="AT13" s="58"/>
      <c r="AU13" s="58"/>
      <c r="AV13" s="58"/>
      <c r="AW13" s="58"/>
    </row>
    <row r="14" spans="1:49">
      <c r="A14" s="132"/>
      <c r="B14" s="132"/>
      <c r="C14" s="132"/>
      <c r="D14" s="132"/>
      <c r="E14" s="132"/>
      <c r="F14" s="146"/>
      <c r="G14" s="70"/>
      <c r="H14" s="139"/>
      <c r="I14" s="70"/>
      <c r="J14" s="140"/>
      <c r="K14" s="70"/>
      <c r="L14" s="67"/>
      <c r="M14" s="67"/>
      <c r="N14" s="70"/>
      <c r="O14" s="58"/>
      <c r="P14" s="58"/>
      <c r="Q14" s="58"/>
      <c r="R14" s="58"/>
      <c r="S14" s="58"/>
      <c r="T14" s="58"/>
      <c r="U14" s="58"/>
      <c r="V14" s="58"/>
      <c r="W14" s="12"/>
      <c r="X14" s="12"/>
      <c r="Y14" s="12"/>
      <c r="Z14" s="12"/>
      <c r="AA14" s="72"/>
      <c r="AB14" s="70"/>
      <c r="AC14" s="70"/>
      <c r="AD14" s="70"/>
      <c r="AE14" s="70"/>
      <c r="AF14" s="83"/>
      <c r="AG14" s="70"/>
      <c r="AH14" s="70"/>
      <c r="AI14" s="73"/>
      <c r="AJ14" s="73"/>
      <c r="AK14" s="70"/>
      <c r="AL14" s="70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</row>
    <row r="15" spans="1:49">
      <c r="A15" s="132"/>
      <c r="B15" s="132"/>
      <c r="C15" s="132"/>
      <c r="D15" s="132"/>
      <c r="E15" s="132"/>
      <c r="F15" s="132"/>
      <c r="G15" s="70"/>
      <c r="H15" s="139"/>
      <c r="I15" s="70"/>
      <c r="J15" s="140"/>
      <c r="K15" s="70"/>
      <c r="L15" s="67"/>
      <c r="M15" s="67"/>
      <c r="N15" s="70"/>
      <c r="O15" s="57"/>
      <c r="P15" s="58"/>
      <c r="Q15" s="57"/>
      <c r="R15" s="58"/>
      <c r="S15" s="58"/>
      <c r="T15" s="58"/>
      <c r="U15" s="58"/>
      <c r="V15" s="58"/>
      <c r="W15" s="12"/>
      <c r="X15" s="12"/>
      <c r="Y15" s="12"/>
      <c r="Z15" s="12"/>
      <c r="AA15" s="72"/>
      <c r="AB15" s="70"/>
      <c r="AC15" s="70"/>
      <c r="AD15" s="70"/>
      <c r="AE15" s="70"/>
      <c r="AF15" s="83"/>
      <c r="AG15" s="70"/>
      <c r="AH15" s="70"/>
      <c r="AI15" s="73"/>
      <c r="AJ15" s="73"/>
      <c r="AK15" s="70"/>
      <c r="AL15" s="70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</row>
    <row r="16" spans="1:49">
      <c r="A16" s="132"/>
      <c r="B16" s="132"/>
      <c r="C16" s="132"/>
      <c r="D16" s="132"/>
      <c r="E16" s="132"/>
      <c r="F16" s="148"/>
      <c r="G16" s="70"/>
      <c r="H16" s="139"/>
      <c r="I16" s="70"/>
      <c r="J16" s="140"/>
      <c r="K16" s="70"/>
      <c r="L16" s="67"/>
      <c r="M16" s="67"/>
      <c r="N16" s="70"/>
      <c r="O16" s="58"/>
      <c r="P16" s="58"/>
      <c r="Q16" s="58"/>
      <c r="R16" s="58"/>
      <c r="S16" s="58"/>
      <c r="T16" s="58"/>
      <c r="U16" s="58"/>
      <c r="V16" s="58"/>
      <c r="W16" s="12"/>
      <c r="X16" s="12"/>
      <c r="Y16" s="12"/>
      <c r="Z16" s="12"/>
      <c r="AA16" s="72"/>
      <c r="AB16" s="70"/>
      <c r="AC16" s="70"/>
      <c r="AD16" s="70"/>
      <c r="AE16" s="70"/>
      <c r="AF16" s="83"/>
      <c r="AG16" s="70"/>
      <c r="AH16" s="70"/>
      <c r="AI16" s="73"/>
      <c r="AJ16" s="73"/>
      <c r="AK16" s="70"/>
      <c r="AL16" s="70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</row>
    <row r="17" spans="1:49">
      <c r="A17" s="132"/>
      <c r="B17" s="132"/>
      <c r="C17" s="132"/>
      <c r="D17" s="132"/>
      <c r="E17" s="132"/>
      <c r="F17" s="146"/>
      <c r="G17" s="70"/>
      <c r="H17" s="139"/>
      <c r="I17" s="70"/>
      <c r="J17" s="140"/>
      <c r="K17" s="70"/>
      <c r="L17" s="67"/>
      <c r="M17" s="67"/>
      <c r="N17" s="70"/>
      <c r="O17" s="58"/>
      <c r="P17" s="58"/>
      <c r="Q17" s="58"/>
      <c r="R17" s="58"/>
      <c r="S17" s="58"/>
      <c r="T17" s="58"/>
      <c r="U17" s="58"/>
      <c r="V17" s="58"/>
      <c r="W17" s="12"/>
      <c r="X17" s="12"/>
      <c r="Y17" s="12"/>
      <c r="Z17" s="12"/>
      <c r="AA17" s="72"/>
      <c r="AB17" s="70"/>
      <c r="AC17" s="70"/>
      <c r="AD17" s="70"/>
      <c r="AE17" s="70"/>
      <c r="AF17" s="83"/>
      <c r="AG17" s="70"/>
      <c r="AH17" s="70"/>
      <c r="AI17" s="73"/>
      <c r="AJ17" s="73"/>
      <c r="AK17" s="70"/>
      <c r="AL17" s="70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</row>
    <row r="18" spans="1:49">
      <c r="A18" s="132"/>
      <c r="B18" s="132"/>
      <c r="C18" s="132"/>
      <c r="D18" s="132"/>
      <c r="E18" s="132"/>
      <c r="F18" s="146"/>
      <c r="G18" s="70"/>
      <c r="H18" s="168"/>
      <c r="I18" s="70"/>
      <c r="J18" s="140"/>
      <c r="K18" s="70"/>
      <c r="L18" s="67"/>
      <c r="M18" s="67"/>
      <c r="N18" s="70"/>
      <c r="O18" s="58"/>
      <c r="P18" s="58"/>
      <c r="Q18" s="58"/>
      <c r="R18" s="58"/>
      <c r="S18" s="58"/>
      <c r="T18" s="58"/>
      <c r="U18" s="58"/>
      <c r="V18" s="58"/>
      <c r="W18" s="12"/>
      <c r="X18" s="12"/>
      <c r="Y18" s="12"/>
      <c r="Z18" s="12"/>
      <c r="AA18" s="72"/>
      <c r="AB18" s="70"/>
      <c r="AC18" s="70"/>
      <c r="AD18" s="70"/>
      <c r="AE18" s="70"/>
      <c r="AF18" s="83"/>
      <c r="AG18" s="70"/>
      <c r="AH18" s="70"/>
      <c r="AI18" s="73"/>
      <c r="AJ18" s="73"/>
      <c r="AK18" s="70"/>
      <c r="AL18" s="70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</row>
    <row r="19" spans="1:49">
      <c r="A19" s="132"/>
      <c r="B19" s="132"/>
      <c r="C19" s="132"/>
      <c r="D19" s="132"/>
      <c r="E19" s="132"/>
      <c r="F19" s="132"/>
      <c r="G19" s="70"/>
      <c r="H19" s="139"/>
      <c r="I19" s="70"/>
      <c r="J19" s="140"/>
      <c r="K19" s="70"/>
      <c r="L19" s="67"/>
      <c r="M19" s="67"/>
      <c r="N19" s="70"/>
      <c r="O19" s="58"/>
      <c r="P19" s="58"/>
      <c r="Q19" s="58"/>
      <c r="R19" s="58"/>
      <c r="S19" s="58"/>
      <c r="T19" s="58"/>
      <c r="U19" s="58"/>
      <c r="V19" s="58"/>
      <c r="W19" s="12"/>
      <c r="X19" s="12"/>
      <c r="Y19" s="12"/>
      <c r="Z19" s="12"/>
      <c r="AA19" s="72"/>
      <c r="AB19" s="70"/>
      <c r="AC19" s="70"/>
      <c r="AD19" s="70"/>
      <c r="AE19" s="70"/>
      <c r="AF19" s="83"/>
      <c r="AG19" s="70"/>
      <c r="AH19" s="70"/>
      <c r="AI19" s="73"/>
      <c r="AJ19" s="73"/>
      <c r="AK19" s="70"/>
      <c r="AL19" s="70"/>
      <c r="AM19" s="57"/>
      <c r="AN19" s="58"/>
      <c r="AO19" s="58"/>
      <c r="AP19" s="58"/>
      <c r="AQ19" s="58"/>
      <c r="AR19" s="58"/>
      <c r="AS19" s="58"/>
      <c r="AT19" s="58"/>
      <c r="AU19" s="58"/>
      <c r="AV19" s="58"/>
      <c r="AW19" s="58"/>
    </row>
    <row r="20" spans="1:49">
      <c r="A20" s="132"/>
      <c r="B20" s="132"/>
      <c r="C20" s="132"/>
      <c r="D20" s="132"/>
      <c r="E20" s="132"/>
      <c r="F20" s="146"/>
      <c r="G20" s="70"/>
      <c r="H20" s="139"/>
      <c r="I20" s="70"/>
      <c r="J20" s="140"/>
      <c r="K20" s="70"/>
      <c r="L20" s="67"/>
      <c r="M20" s="67"/>
      <c r="N20" s="70"/>
      <c r="O20" s="58"/>
      <c r="P20" s="58"/>
      <c r="Q20" s="58"/>
      <c r="R20" s="58"/>
      <c r="S20" s="58"/>
      <c r="T20" s="58"/>
      <c r="U20" s="58"/>
      <c r="V20" s="58"/>
      <c r="W20" s="12"/>
      <c r="X20" s="12"/>
      <c r="Y20" s="12"/>
      <c r="Z20" s="12"/>
      <c r="AA20" s="72"/>
      <c r="AB20" s="70"/>
      <c r="AC20" s="70"/>
      <c r="AD20" s="70"/>
      <c r="AE20" s="70"/>
      <c r="AF20" s="83"/>
      <c r="AG20" s="70"/>
      <c r="AH20" s="70"/>
      <c r="AI20" s="73"/>
      <c r="AJ20" s="73"/>
      <c r="AK20" s="70"/>
      <c r="AL20" s="70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</row>
    <row r="21" spans="1:49">
      <c r="A21" s="132"/>
      <c r="B21" s="132"/>
      <c r="C21" s="132"/>
      <c r="D21" s="132"/>
      <c r="E21" s="132"/>
      <c r="F21" s="132"/>
      <c r="G21" s="70"/>
      <c r="H21" s="139"/>
      <c r="I21" s="70"/>
      <c r="J21" s="140"/>
      <c r="K21" s="70"/>
      <c r="L21" s="67"/>
      <c r="M21" s="67"/>
      <c r="N21" s="70"/>
      <c r="O21" s="58"/>
      <c r="P21" s="58"/>
      <c r="Q21" s="58"/>
      <c r="R21" s="58"/>
      <c r="S21" s="58"/>
      <c r="T21" s="58"/>
      <c r="U21" s="58"/>
      <c r="V21" s="75"/>
      <c r="W21" s="12"/>
      <c r="X21" s="12"/>
      <c r="Y21" s="12"/>
      <c r="Z21" s="12"/>
      <c r="AA21" s="72"/>
      <c r="AB21" s="70"/>
      <c r="AC21" s="70"/>
      <c r="AD21" s="70"/>
      <c r="AE21" s="70"/>
      <c r="AF21" s="70"/>
      <c r="AG21" s="70"/>
      <c r="AH21" s="70"/>
      <c r="AI21" s="73"/>
      <c r="AJ21" s="73"/>
      <c r="AK21" s="70"/>
      <c r="AL21" s="70"/>
      <c r="AM21" s="58"/>
      <c r="AN21" s="75"/>
      <c r="AO21" s="58"/>
      <c r="AP21" s="58"/>
      <c r="AQ21" s="58"/>
      <c r="AR21" s="58"/>
      <c r="AS21" s="58"/>
      <c r="AT21" s="58"/>
      <c r="AU21" s="58"/>
      <c r="AV21" s="58"/>
      <c r="AW21" s="58"/>
    </row>
    <row r="22" spans="1:49">
      <c r="A22" s="132"/>
      <c r="B22" s="132"/>
      <c r="C22" s="132"/>
      <c r="D22" s="132"/>
      <c r="E22" s="132"/>
      <c r="F22" s="148"/>
      <c r="G22" s="70"/>
      <c r="H22" s="139"/>
      <c r="I22" s="70"/>
      <c r="J22" s="140"/>
      <c r="K22" s="70"/>
      <c r="L22" s="67"/>
      <c r="M22" s="67"/>
      <c r="N22" s="70"/>
      <c r="O22" s="58"/>
      <c r="P22" s="58"/>
      <c r="Q22" s="58"/>
      <c r="R22" s="58"/>
      <c r="S22" s="58"/>
      <c r="T22" s="58"/>
      <c r="U22" s="58"/>
      <c r="V22" s="58"/>
      <c r="W22" s="12"/>
      <c r="X22" s="12"/>
      <c r="Y22" s="12"/>
      <c r="Z22" s="12"/>
      <c r="AA22" s="72"/>
      <c r="AB22" s="74"/>
      <c r="AC22" s="70"/>
      <c r="AD22" s="70"/>
      <c r="AE22" s="70"/>
      <c r="AF22" s="74"/>
      <c r="AG22" s="74"/>
      <c r="AH22" s="74"/>
      <c r="AI22" s="76"/>
      <c r="AJ22" s="76"/>
      <c r="AK22" s="74"/>
      <c r="AL22" s="74"/>
      <c r="AM22" s="75"/>
      <c r="AN22" s="58"/>
      <c r="AO22" s="58"/>
      <c r="AP22" s="58"/>
      <c r="AQ22" s="58"/>
      <c r="AR22" s="58"/>
      <c r="AS22" s="58"/>
      <c r="AT22" s="58"/>
      <c r="AU22" s="58"/>
      <c r="AV22" s="58"/>
      <c r="AW22" s="58"/>
    </row>
    <row r="23" spans="1:49">
      <c r="A23" s="132"/>
      <c r="B23" s="132"/>
      <c r="C23" s="132"/>
      <c r="D23" s="132"/>
      <c r="E23" s="132"/>
      <c r="F23" s="146"/>
      <c r="G23" s="70"/>
      <c r="H23" s="139"/>
      <c r="I23" s="70"/>
      <c r="J23" s="140"/>
      <c r="K23" s="70"/>
      <c r="L23" s="67"/>
      <c r="M23" s="67"/>
      <c r="N23" s="70"/>
      <c r="O23" s="58"/>
      <c r="P23" s="58"/>
      <c r="Q23" s="58"/>
      <c r="R23" s="58"/>
      <c r="S23" s="58"/>
      <c r="T23" s="58"/>
      <c r="U23" s="58"/>
      <c r="V23" s="58"/>
      <c r="W23" s="12"/>
      <c r="X23" s="12"/>
      <c r="Y23" s="12"/>
      <c r="Z23" s="12"/>
      <c r="AA23" s="72"/>
      <c r="AB23" s="70"/>
      <c r="AC23" s="70"/>
      <c r="AD23" s="70"/>
      <c r="AE23" s="70"/>
      <c r="AF23" s="70"/>
      <c r="AG23" s="70"/>
      <c r="AH23" s="70"/>
      <c r="AI23" s="73"/>
      <c r="AJ23" s="73"/>
      <c r="AK23" s="70"/>
      <c r="AL23" s="70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</row>
    <row r="24" spans="1:49">
      <c r="A24" s="74"/>
      <c r="B24" s="74"/>
      <c r="C24" s="74"/>
      <c r="D24" s="74"/>
      <c r="E24" s="74"/>
      <c r="F24" s="70"/>
      <c r="G24" s="70"/>
      <c r="H24" s="147"/>
      <c r="I24" s="70"/>
      <c r="J24" s="70"/>
      <c r="K24" s="70"/>
      <c r="L24" s="67"/>
      <c r="M24" s="67"/>
      <c r="N24" s="70"/>
      <c r="O24" s="58"/>
      <c r="P24" s="58"/>
      <c r="Q24" s="58"/>
      <c r="R24" s="58"/>
      <c r="S24" s="58"/>
      <c r="T24" s="58"/>
      <c r="U24" s="58"/>
      <c r="V24" s="58"/>
      <c r="W24" s="12"/>
      <c r="X24" s="12"/>
      <c r="Y24" s="12"/>
      <c r="Z24" s="12"/>
      <c r="AA24" s="72"/>
      <c r="AB24" s="70"/>
      <c r="AC24" s="70"/>
      <c r="AD24" s="70"/>
      <c r="AE24" s="70"/>
      <c r="AF24" s="70"/>
      <c r="AG24" s="70"/>
      <c r="AH24" s="70"/>
      <c r="AI24" s="73"/>
      <c r="AJ24" s="73"/>
      <c r="AK24" s="70"/>
      <c r="AL24" s="70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</row>
    <row r="25" spans="1:49">
      <c r="A25" s="70"/>
      <c r="B25" s="70"/>
      <c r="C25" s="70"/>
      <c r="D25" s="70"/>
      <c r="E25" s="70"/>
      <c r="F25" s="70"/>
      <c r="G25" s="70"/>
      <c r="H25" s="149"/>
      <c r="I25" s="70"/>
      <c r="J25" s="70"/>
      <c r="K25" s="70"/>
      <c r="L25" s="70"/>
      <c r="M25" s="70"/>
      <c r="N25" s="70"/>
      <c r="O25" s="58"/>
      <c r="P25" s="58"/>
      <c r="Q25" s="58"/>
      <c r="R25" s="58"/>
      <c r="S25" s="58"/>
      <c r="T25" s="58"/>
      <c r="U25" s="58"/>
      <c r="V25" s="58"/>
      <c r="W25" s="12"/>
      <c r="X25" s="12"/>
      <c r="Y25" s="12"/>
      <c r="Z25" s="12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</row>
    <row r="26" spans="1:49">
      <c r="A26" s="58"/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12"/>
      <c r="X26" s="12"/>
      <c r="Y26" s="12"/>
      <c r="Z26" s="12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</row>
    <row r="27" spans="1:49">
      <c r="A27" s="58"/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12"/>
      <c r="X27" s="12"/>
      <c r="Y27" s="12"/>
      <c r="Z27" s="12"/>
      <c r="AA27" s="72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</row>
    <row r="28" spans="1:49">
      <c r="A28" s="58"/>
      <c r="B28" s="58"/>
      <c r="C28" s="58"/>
      <c r="D28" s="58"/>
      <c r="E28" s="58"/>
      <c r="F28" s="57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12"/>
      <c r="X28" s="12"/>
      <c r="Y28" s="12"/>
      <c r="Z28" s="12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</row>
    <row r="29" spans="1:49">
      <c r="A29" s="58"/>
      <c r="B29" s="58"/>
      <c r="C29" s="58"/>
      <c r="D29" s="58"/>
      <c r="E29" s="58"/>
      <c r="F29" s="57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12"/>
      <c r="X29" s="12"/>
      <c r="Y29" s="12"/>
      <c r="Z29" s="12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</row>
    <row r="30" spans="1:49">
      <c r="A30" s="58"/>
      <c r="B30" s="58"/>
      <c r="C30" s="58"/>
      <c r="D30" s="58"/>
      <c r="E30" s="58"/>
      <c r="F30" s="57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12"/>
      <c r="X30" s="12"/>
      <c r="Y30" s="12"/>
      <c r="Z30" s="12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</row>
    <row r="31" spans="1:49">
      <c r="A31" s="58"/>
      <c r="B31" s="58"/>
      <c r="C31" s="58"/>
      <c r="D31" s="58"/>
      <c r="E31" s="58"/>
      <c r="F31" s="57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12"/>
      <c r="X31" s="12"/>
      <c r="Y31" s="12"/>
      <c r="Z31" s="12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</row>
    <row r="32" spans="1:49">
      <c r="A32" s="58"/>
      <c r="B32" s="58"/>
      <c r="C32" s="58"/>
      <c r="D32" s="58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12"/>
      <c r="X32" s="12"/>
      <c r="Y32" s="12"/>
      <c r="Z32" s="12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</row>
    <row r="33" spans="1:49">
      <c r="A33" s="58"/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12"/>
      <c r="X33" s="12"/>
      <c r="Y33" s="12"/>
      <c r="Z33" s="12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</row>
    <row r="34" spans="1:49">
      <c r="A34" s="58"/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12"/>
      <c r="X34" s="12"/>
      <c r="Y34" s="12"/>
      <c r="Z34" s="12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</row>
    <row r="35" spans="1:49">
      <c r="A35" s="58"/>
      <c r="B35" s="58"/>
      <c r="C35" s="58"/>
      <c r="D35" s="58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12"/>
      <c r="X35" s="12"/>
      <c r="Y35" s="12"/>
      <c r="Z35" s="12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</row>
    <row r="36" spans="1:49">
      <c r="A36" s="58"/>
      <c r="B36" s="58"/>
      <c r="C36" s="58"/>
      <c r="D36" s="58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12"/>
      <c r="X36" s="12"/>
      <c r="Y36" s="12"/>
      <c r="Z36" s="12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</row>
    <row r="37" spans="1:49">
      <c r="A37" s="58"/>
      <c r="B37" s="58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12"/>
      <c r="X37" s="12"/>
      <c r="Y37" s="12"/>
      <c r="Z37" s="12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</row>
    <row r="38" spans="1:49">
      <c r="A38" s="58"/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12"/>
      <c r="X38" s="12"/>
      <c r="Y38" s="12"/>
      <c r="Z38" s="12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</row>
    <row r="39" spans="1:49">
      <c r="A39" s="58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12"/>
      <c r="X39" s="12"/>
      <c r="Y39" s="12"/>
      <c r="Z39" s="12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</row>
    <row r="40" spans="1:49">
      <c r="A40" s="58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12"/>
      <c r="X40" s="12"/>
      <c r="Y40" s="12"/>
      <c r="Z40" s="12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</row>
    <row r="41" spans="1:49">
      <c r="A41" s="58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12"/>
      <c r="X41" s="12"/>
      <c r="Y41" s="12"/>
      <c r="Z41" s="12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</row>
    <row r="42" spans="1:49">
      <c r="A42" s="58"/>
      <c r="B42" s="58"/>
      <c r="C42" s="58"/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12"/>
      <c r="X42" s="12"/>
      <c r="Y42" s="12"/>
      <c r="Z42" s="12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</row>
    <row r="43" spans="1:49">
      <c r="A43" s="58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</row>
  </sheetData>
  <mergeCells count="4">
    <mergeCell ref="A2:F2"/>
    <mergeCell ref="W2:AB2"/>
    <mergeCell ref="A3:F3"/>
    <mergeCell ref="W3:AB3"/>
  </mergeCells>
  <pageMargins left="0.33" right="0.61" top="0.75" bottom="0.75" header="0.3" footer="0.3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3D8A6-F6D4-44F2-94CA-0839BB18DBB4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46D25-CD91-4BD0-9EE0-ED46613CB3FB}">
  <sheetPr codeName="Hoja1">
    <tabColor rgb="FF00B050"/>
  </sheetPr>
  <dimension ref="A1:AO31"/>
  <sheetViews>
    <sheetView topLeftCell="L3" zoomScale="71" zoomScaleNormal="71" workbookViewId="0">
      <selection activeCell="X11" sqref="X11"/>
    </sheetView>
  </sheetViews>
  <sheetFormatPr baseColWidth="10" defaultRowHeight="15"/>
  <cols>
    <col min="1" max="1" width="5.5703125" customWidth="1"/>
    <col min="2" max="2" width="13.85546875" customWidth="1"/>
    <col min="3" max="3" width="13.42578125" customWidth="1"/>
    <col min="4" max="4" width="28.5703125" customWidth="1"/>
    <col min="5" max="5" width="16.7109375" customWidth="1"/>
    <col min="6" max="6" width="18" customWidth="1"/>
    <col min="8" max="8" width="15.85546875" customWidth="1"/>
    <col min="22" max="22" width="4" customWidth="1"/>
    <col min="23" max="23" width="7.42578125" customWidth="1"/>
    <col min="25" max="25" width="9.85546875" customWidth="1"/>
    <col min="26" max="26" width="29.5703125" customWidth="1"/>
    <col min="27" max="27" width="16.28515625" customWidth="1"/>
    <col min="28" max="28" width="13.140625" customWidth="1"/>
    <col min="29" max="29" width="10.28515625" customWidth="1"/>
    <col min="30" max="30" width="19.7109375" customWidth="1"/>
    <col min="31" max="31" width="7.42578125" customWidth="1"/>
  </cols>
  <sheetData>
    <row r="1" spans="1:39">
      <c r="A1" s="1"/>
      <c r="B1" s="1"/>
      <c r="C1" s="1"/>
      <c r="D1" s="1"/>
      <c r="E1" s="1"/>
      <c r="F1" s="1"/>
      <c r="W1" s="1"/>
      <c r="X1" s="1"/>
      <c r="Y1" s="1"/>
      <c r="Z1" s="1"/>
      <c r="AA1" s="1"/>
      <c r="AB1" s="1"/>
    </row>
    <row r="2" spans="1:39" ht="26.25">
      <c r="A2" s="1569" t="s">
        <v>0</v>
      </c>
      <c r="B2" s="1569"/>
      <c r="C2" s="1569"/>
      <c r="D2" s="1569"/>
      <c r="E2" s="1569"/>
      <c r="F2" s="1569"/>
      <c r="W2" s="1569" t="s">
        <v>0</v>
      </c>
      <c r="X2" s="1569"/>
      <c r="Y2" s="1569"/>
      <c r="Z2" s="1569"/>
      <c r="AA2" s="1569"/>
      <c r="AB2" s="1569"/>
    </row>
    <row r="3" spans="1:39" ht="21">
      <c r="A3" s="1570" t="s">
        <v>1</v>
      </c>
      <c r="B3" s="1570"/>
      <c r="C3" s="1570"/>
      <c r="D3" s="1570"/>
      <c r="E3" s="1570"/>
      <c r="F3" s="1570"/>
      <c r="W3" s="1570" t="s">
        <v>1</v>
      </c>
      <c r="X3" s="1570"/>
      <c r="Y3" s="1570"/>
      <c r="Z3" s="1570"/>
      <c r="AA3" s="1570"/>
      <c r="AB3" s="1570"/>
    </row>
    <row r="4" spans="1:39">
      <c r="A4" s="1"/>
      <c r="B4" s="1"/>
      <c r="C4" s="1"/>
      <c r="D4" s="1"/>
      <c r="E4" s="1"/>
      <c r="F4" s="1"/>
      <c r="W4" s="1"/>
      <c r="X4" s="1"/>
      <c r="Y4" s="1"/>
      <c r="Z4" s="1"/>
      <c r="AA4" s="1"/>
      <c r="AB4" s="1"/>
    </row>
    <row r="5" spans="1:39">
      <c r="A5" s="1" t="s">
        <v>2</v>
      </c>
      <c r="B5" s="1"/>
      <c r="C5" s="1"/>
      <c r="D5" s="1"/>
      <c r="E5" s="1" t="s">
        <v>3</v>
      </c>
      <c r="F5" s="2"/>
      <c r="W5" s="1" t="s">
        <v>2</v>
      </c>
      <c r="X5" s="1"/>
      <c r="Y5" s="1"/>
      <c r="Z5" s="1"/>
      <c r="AA5" s="1" t="s">
        <v>3</v>
      </c>
      <c r="AB5" s="2"/>
    </row>
    <row r="6" spans="1:39">
      <c r="A6" s="1" t="s">
        <v>4</v>
      </c>
      <c r="B6" s="1"/>
      <c r="C6" s="1"/>
      <c r="D6" s="1"/>
      <c r="E6" s="1" t="s">
        <v>5</v>
      </c>
      <c r="F6" s="3"/>
      <c r="W6" s="1" t="s">
        <v>4</v>
      </c>
      <c r="X6" s="1"/>
      <c r="Y6" s="1"/>
      <c r="Z6" s="1"/>
      <c r="AA6" s="1" t="s">
        <v>5</v>
      </c>
      <c r="AB6" s="3"/>
    </row>
    <row r="7" spans="1:39">
      <c r="A7" s="1" t="s">
        <v>6</v>
      </c>
      <c r="B7" s="1"/>
      <c r="C7" s="4"/>
      <c r="D7" s="1"/>
      <c r="E7" s="1" t="s">
        <v>7</v>
      </c>
      <c r="F7" s="5"/>
      <c r="W7" s="1" t="s">
        <v>6</v>
      </c>
      <c r="X7" s="1"/>
      <c r="Y7" s="4"/>
      <c r="Z7" s="21">
        <v>44490</v>
      </c>
      <c r="AA7" s="1" t="s">
        <v>7</v>
      </c>
      <c r="AB7" s="5"/>
    </row>
    <row r="8" spans="1:39" ht="15.75" thickBot="1">
      <c r="A8" s="1" t="s">
        <v>8</v>
      </c>
      <c r="B8" s="6"/>
      <c r="C8" s="7"/>
      <c r="D8" s="1"/>
      <c r="E8" s="1"/>
      <c r="F8" s="8"/>
      <c r="W8" s="1" t="s">
        <v>8</v>
      </c>
      <c r="X8" s="6"/>
      <c r="Y8" s="7"/>
      <c r="Z8" s="20">
        <v>370</v>
      </c>
      <c r="AA8" s="1"/>
      <c r="AB8" s="8"/>
    </row>
    <row r="9" spans="1:39" ht="15.75" thickBot="1">
      <c r="A9" s="9" t="s">
        <v>9</v>
      </c>
      <c r="B9" s="9" t="s">
        <v>10</v>
      </c>
      <c r="C9" s="9" t="s">
        <v>11</v>
      </c>
      <c r="D9" s="9" t="s">
        <v>12</v>
      </c>
      <c r="E9" s="9" t="s">
        <v>13</v>
      </c>
      <c r="F9" s="9" t="s">
        <v>14</v>
      </c>
      <c r="G9" s="11" t="s">
        <v>21</v>
      </c>
      <c r="H9" s="11" t="s">
        <v>19</v>
      </c>
      <c r="I9" s="11" t="s">
        <v>23</v>
      </c>
      <c r="J9" s="11" t="s">
        <v>20</v>
      </c>
      <c r="K9" s="11" t="s">
        <v>22</v>
      </c>
      <c r="L9" s="11" t="s">
        <v>26</v>
      </c>
      <c r="M9" s="11" t="s">
        <v>27</v>
      </c>
      <c r="N9" s="11" t="s">
        <v>28</v>
      </c>
      <c r="W9" s="9" t="s">
        <v>9</v>
      </c>
      <c r="X9" s="9" t="s">
        <v>10</v>
      </c>
      <c r="Y9" s="9" t="s">
        <v>11</v>
      </c>
      <c r="Z9" s="9" t="s">
        <v>12</v>
      </c>
      <c r="AA9" s="9" t="s">
        <v>13</v>
      </c>
      <c r="AB9" s="9" t="s">
        <v>14</v>
      </c>
      <c r="AC9" s="11" t="s">
        <v>21</v>
      </c>
      <c r="AD9" s="11" t="s">
        <v>19</v>
      </c>
      <c r="AE9" s="11" t="s">
        <v>23</v>
      </c>
      <c r="AF9" s="11" t="s">
        <v>20</v>
      </c>
      <c r="AG9" s="11" t="s">
        <v>22</v>
      </c>
      <c r="AH9" s="11" t="s">
        <v>50</v>
      </c>
      <c r="AI9" s="11" t="s">
        <v>26</v>
      </c>
      <c r="AJ9" s="11" t="s">
        <v>46</v>
      </c>
      <c r="AK9" s="11" t="s">
        <v>27</v>
      </c>
      <c r="AL9" s="11" t="s">
        <v>28</v>
      </c>
    </row>
    <row r="10" spans="1:39">
      <c r="A10" s="315">
        <v>1</v>
      </c>
      <c r="B10" s="315">
        <v>81214004</v>
      </c>
      <c r="C10" s="315" t="s">
        <v>38</v>
      </c>
      <c r="D10" s="315" t="s">
        <v>63</v>
      </c>
      <c r="E10" s="315" t="s">
        <v>64</v>
      </c>
      <c r="F10" s="315" t="s">
        <v>65</v>
      </c>
      <c r="G10" s="315"/>
      <c r="H10" s="315" t="s">
        <v>66</v>
      </c>
      <c r="I10" s="315" t="s">
        <v>24</v>
      </c>
      <c r="J10" s="315" t="s">
        <v>67</v>
      </c>
      <c r="K10" s="315" t="s">
        <v>68</v>
      </c>
      <c r="L10" s="315">
        <v>44485</v>
      </c>
      <c r="M10" s="316">
        <v>44491</v>
      </c>
      <c r="N10" s="315"/>
      <c r="O10" s="311" t="s">
        <v>69</v>
      </c>
      <c r="P10" s="311" t="s">
        <v>71</v>
      </c>
      <c r="Q10" s="178" t="s">
        <v>106</v>
      </c>
      <c r="R10" s="178" t="s">
        <v>449</v>
      </c>
      <c r="S10" s="151"/>
      <c r="V10" s="522" t="s">
        <v>71</v>
      </c>
      <c r="W10" s="529">
        <v>1</v>
      </c>
      <c r="X10" s="530">
        <v>81220016</v>
      </c>
      <c r="Y10" s="531" t="s">
        <v>38</v>
      </c>
      <c r="Z10" s="532" t="s">
        <v>29</v>
      </c>
      <c r="AA10" s="533" t="s">
        <v>41</v>
      </c>
      <c r="AB10" s="531" t="s">
        <v>51</v>
      </c>
      <c r="AC10" s="531">
        <v>370</v>
      </c>
      <c r="AD10" s="531" t="s">
        <v>44</v>
      </c>
      <c r="AE10" s="531" t="s">
        <v>24</v>
      </c>
      <c r="AF10" s="531" t="s">
        <v>43</v>
      </c>
      <c r="AG10" s="531" t="s">
        <v>45</v>
      </c>
      <c r="AH10" s="531">
        <v>699</v>
      </c>
      <c r="AI10" s="534">
        <v>44489</v>
      </c>
      <c r="AJ10" s="534">
        <v>44489</v>
      </c>
      <c r="AK10" s="531"/>
      <c r="AL10" s="531"/>
      <c r="AM10" s="522" t="s">
        <v>749</v>
      </c>
    </row>
    <row r="11" spans="1:39">
      <c r="A11" s="315">
        <v>1</v>
      </c>
      <c r="B11" s="315">
        <v>81214276</v>
      </c>
      <c r="C11" s="315" t="s">
        <v>38</v>
      </c>
      <c r="D11" s="315" t="s">
        <v>90</v>
      </c>
      <c r="E11" s="315" t="s">
        <v>91</v>
      </c>
      <c r="F11" s="315" t="s">
        <v>92</v>
      </c>
      <c r="G11" s="315"/>
      <c r="H11" s="311" t="s">
        <v>70</v>
      </c>
      <c r="I11" s="315" t="s">
        <v>56</v>
      </c>
      <c r="J11" s="343" t="s">
        <v>94</v>
      </c>
      <c r="K11" s="315"/>
      <c r="L11" s="315"/>
      <c r="M11" s="316">
        <v>44491</v>
      </c>
      <c r="N11" s="315"/>
      <c r="O11" s="311"/>
      <c r="P11" s="311" t="s">
        <v>71</v>
      </c>
      <c r="Q11" s="178" t="s">
        <v>105</v>
      </c>
      <c r="R11" s="311" t="s">
        <v>449</v>
      </c>
      <c r="W11" s="13">
        <v>2</v>
      </c>
      <c r="X11" s="14">
        <v>81220017</v>
      </c>
      <c r="Y11" s="12" t="s">
        <v>38</v>
      </c>
      <c r="Z11" s="15" t="s">
        <v>30</v>
      </c>
      <c r="AA11" s="16" t="s">
        <v>41</v>
      </c>
      <c r="AB11" s="12" t="s">
        <v>51</v>
      </c>
      <c r="AC11" s="12">
        <v>370</v>
      </c>
      <c r="AD11" s="12" t="s">
        <v>44</v>
      </c>
      <c r="AE11" s="12" t="s">
        <v>24</v>
      </c>
      <c r="AF11" s="12" t="s">
        <v>43</v>
      </c>
      <c r="AG11" s="12" t="s">
        <v>45</v>
      </c>
      <c r="AH11" s="12">
        <v>699</v>
      </c>
      <c r="AI11" s="17">
        <v>44489</v>
      </c>
      <c r="AJ11" s="17">
        <v>44489</v>
      </c>
      <c r="AK11" s="12"/>
      <c r="AL11" s="12"/>
    </row>
    <row r="12" spans="1:39">
      <c r="A12" s="315">
        <v>1</v>
      </c>
      <c r="B12" s="315">
        <v>81219016</v>
      </c>
      <c r="C12" s="315" t="s">
        <v>38</v>
      </c>
      <c r="D12" s="315" t="s">
        <v>89</v>
      </c>
      <c r="E12" s="315" t="s">
        <v>91</v>
      </c>
      <c r="F12" s="315" t="s">
        <v>92</v>
      </c>
      <c r="G12" s="315"/>
      <c r="H12" s="315" t="s">
        <v>70</v>
      </c>
      <c r="I12" s="315" t="s">
        <v>93</v>
      </c>
      <c r="J12" s="315" t="s">
        <v>94</v>
      </c>
      <c r="K12" s="315"/>
      <c r="L12" s="315"/>
      <c r="M12" s="316">
        <v>44491</v>
      </c>
      <c r="N12" s="315"/>
      <c r="O12" s="311"/>
      <c r="P12" s="311" t="s">
        <v>71</v>
      </c>
      <c r="Q12" s="178" t="s">
        <v>105</v>
      </c>
      <c r="R12" s="311" t="s">
        <v>449</v>
      </c>
      <c r="W12" s="13">
        <v>1</v>
      </c>
      <c r="X12" s="14">
        <v>81220018</v>
      </c>
      <c r="Y12" s="12" t="s">
        <v>38</v>
      </c>
      <c r="Z12" s="15" t="s">
        <v>31</v>
      </c>
      <c r="AA12" s="16" t="s">
        <v>41</v>
      </c>
      <c r="AB12" s="12" t="s">
        <v>51</v>
      </c>
      <c r="AC12" s="12">
        <v>370</v>
      </c>
      <c r="AD12" s="12" t="s">
        <v>44</v>
      </c>
      <c r="AE12" s="12" t="s">
        <v>24</v>
      </c>
      <c r="AF12" s="12" t="s">
        <v>43</v>
      </c>
      <c r="AG12" s="12" t="s">
        <v>45</v>
      </c>
      <c r="AH12" s="12">
        <v>699</v>
      </c>
      <c r="AI12" s="17">
        <v>44489</v>
      </c>
      <c r="AJ12" s="17">
        <v>44489</v>
      </c>
      <c r="AK12" s="12"/>
      <c r="AL12" s="12"/>
    </row>
    <row r="13" spans="1:39">
      <c r="A13" s="344">
        <v>1</v>
      </c>
      <c r="B13" s="344">
        <v>81214276</v>
      </c>
      <c r="C13" s="344" t="s">
        <v>38</v>
      </c>
      <c r="D13" s="344" t="s">
        <v>96</v>
      </c>
      <c r="E13" s="344" t="s">
        <v>64</v>
      </c>
      <c r="F13" s="344" t="s">
        <v>65</v>
      </c>
      <c r="G13" s="344"/>
      <c r="H13" s="344" t="s">
        <v>95</v>
      </c>
      <c r="I13" s="344" t="s">
        <v>24</v>
      </c>
      <c r="J13" s="344" t="s">
        <v>67</v>
      </c>
      <c r="K13" s="344"/>
      <c r="L13" s="344"/>
      <c r="M13" s="345">
        <v>44491</v>
      </c>
      <c r="N13" s="344"/>
      <c r="O13" s="346"/>
      <c r="P13" s="346" t="s">
        <v>71</v>
      </c>
      <c r="Q13" s="346"/>
      <c r="R13" s="346"/>
      <c r="S13" s="346"/>
      <c r="V13" s="522" t="s">
        <v>71</v>
      </c>
      <c r="W13" s="523">
        <v>1</v>
      </c>
      <c r="X13" s="524">
        <v>81220019</v>
      </c>
      <c r="Y13" s="525" t="s">
        <v>38</v>
      </c>
      <c r="Z13" s="526" t="s">
        <v>32</v>
      </c>
      <c r="AA13" s="527" t="s">
        <v>41</v>
      </c>
      <c r="AB13" s="525" t="s">
        <v>51</v>
      </c>
      <c r="AC13" s="525">
        <v>370</v>
      </c>
      <c r="AD13" s="525" t="s">
        <v>44</v>
      </c>
      <c r="AE13" s="525" t="s">
        <v>24</v>
      </c>
      <c r="AF13" s="525" t="s">
        <v>43</v>
      </c>
      <c r="AG13" s="525" t="s">
        <v>45</v>
      </c>
      <c r="AH13" s="525">
        <v>699</v>
      </c>
      <c r="AI13" s="528">
        <v>44489</v>
      </c>
      <c r="AJ13" s="528">
        <v>44489</v>
      </c>
      <c r="AK13" s="525"/>
      <c r="AL13" s="525"/>
      <c r="AM13" s="522" t="s">
        <v>749</v>
      </c>
    </row>
    <row r="14" spans="1:39">
      <c r="A14" s="12">
        <v>1</v>
      </c>
      <c r="B14" s="12">
        <v>81595411</v>
      </c>
      <c r="C14" s="12"/>
      <c r="D14" s="12" t="s">
        <v>77</v>
      </c>
      <c r="E14" s="12" t="s">
        <v>78</v>
      </c>
      <c r="F14" s="12"/>
      <c r="G14" s="12"/>
      <c r="H14" s="12" t="s">
        <v>79</v>
      </c>
      <c r="I14" s="12"/>
      <c r="J14" s="12"/>
      <c r="K14" s="12"/>
      <c r="L14" s="12"/>
      <c r="M14" s="33">
        <v>44491</v>
      </c>
      <c r="N14" s="12"/>
      <c r="P14" t="s">
        <v>71</v>
      </c>
      <c r="V14" s="522" t="s">
        <v>71</v>
      </c>
      <c r="W14" s="523">
        <v>1</v>
      </c>
      <c r="X14" s="524">
        <v>81220022</v>
      </c>
      <c r="Y14" s="525" t="s">
        <v>38</v>
      </c>
      <c r="Z14" s="526" t="s">
        <v>33</v>
      </c>
      <c r="AA14" s="527" t="s">
        <v>41</v>
      </c>
      <c r="AB14" s="525" t="s">
        <v>51</v>
      </c>
      <c r="AC14" s="525">
        <v>370</v>
      </c>
      <c r="AD14" s="525" t="s">
        <v>44</v>
      </c>
      <c r="AE14" s="525" t="s">
        <v>24</v>
      </c>
      <c r="AF14" s="525" t="s">
        <v>43</v>
      </c>
      <c r="AG14" s="525" t="s">
        <v>45</v>
      </c>
      <c r="AH14" s="525">
        <v>699</v>
      </c>
      <c r="AI14" s="528">
        <v>44489</v>
      </c>
      <c r="AJ14" s="528">
        <v>44489</v>
      </c>
      <c r="AK14" s="525"/>
      <c r="AL14" s="525"/>
      <c r="AM14" s="522" t="s">
        <v>749</v>
      </c>
    </row>
    <row r="15" spans="1:39">
      <c r="A15" s="184">
        <v>1</v>
      </c>
      <c r="B15" s="184">
        <v>60904252</v>
      </c>
      <c r="C15" s="184" t="s">
        <v>38</v>
      </c>
      <c r="D15" s="184" t="s">
        <v>81</v>
      </c>
      <c r="E15" s="184" t="s">
        <v>445</v>
      </c>
      <c r="F15" s="184" t="s">
        <v>446</v>
      </c>
      <c r="G15" s="184"/>
      <c r="H15" s="184" t="s">
        <v>80</v>
      </c>
      <c r="I15" s="315" t="s">
        <v>24</v>
      </c>
      <c r="J15" s="190" t="s">
        <v>447</v>
      </c>
      <c r="K15" s="184" t="s">
        <v>448</v>
      </c>
      <c r="L15" s="184"/>
      <c r="M15" s="316">
        <v>44491</v>
      </c>
      <c r="N15" s="184"/>
      <c r="O15" s="178"/>
      <c r="P15" s="178" t="s">
        <v>71</v>
      </c>
      <c r="Q15" s="311" t="s">
        <v>107</v>
      </c>
      <c r="R15" s="311" t="s">
        <v>449</v>
      </c>
      <c r="V15" s="522" t="s">
        <v>71</v>
      </c>
      <c r="W15" s="523">
        <v>3</v>
      </c>
      <c r="X15" s="524">
        <v>61866020</v>
      </c>
      <c r="Y15" s="525" t="s">
        <v>39</v>
      </c>
      <c r="Z15" s="526" t="s">
        <v>34</v>
      </c>
      <c r="AA15" s="527"/>
      <c r="AB15" s="525" t="s">
        <v>51</v>
      </c>
      <c r="AC15" s="525">
        <v>370</v>
      </c>
      <c r="AD15" s="525" t="s">
        <v>44</v>
      </c>
      <c r="AE15" s="525" t="s">
        <v>24</v>
      </c>
      <c r="AF15" s="525" t="s">
        <v>43</v>
      </c>
      <c r="AG15" s="525" t="s">
        <v>45</v>
      </c>
      <c r="AH15" s="525">
        <v>699</v>
      </c>
      <c r="AI15" s="528">
        <v>44489</v>
      </c>
      <c r="AJ15" s="528">
        <v>44489</v>
      </c>
      <c r="AK15" s="525"/>
      <c r="AL15" s="525"/>
      <c r="AM15" s="522" t="s">
        <v>749</v>
      </c>
    </row>
    <row r="16" spans="1:39">
      <c r="A16" s="28">
        <v>2</v>
      </c>
      <c r="B16" s="28" t="s">
        <v>82</v>
      </c>
      <c r="C16" s="22"/>
      <c r="D16" s="22" t="s">
        <v>103</v>
      </c>
      <c r="E16" s="22"/>
      <c r="F16" s="12"/>
      <c r="G16" s="12"/>
      <c r="H16" s="12"/>
      <c r="I16" s="12"/>
      <c r="J16" s="12"/>
      <c r="K16" s="12"/>
      <c r="L16" s="12"/>
      <c r="M16" s="12"/>
      <c r="N16" s="12"/>
      <c r="V16" s="522" t="s">
        <v>71</v>
      </c>
      <c r="W16" s="523">
        <v>3</v>
      </c>
      <c r="X16" s="524">
        <v>81297069</v>
      </c>
      <c r="Y16" s="525" t="s">
        <v>40</v>
      </c>
      <c r="Z16" s="526" t="s">
        <v>35</v>
      </c>
      <c r="AA16" s="527" t="s">
        <v>42</v>
      </c>
      <c r="AB16" s="525" t="s">
        <v>51</v>
      </c>
      <c r="AC16" s="525">
        <v>370</v>
      </c>
      <c r="AD16" s="525" t="s">
        <v>44</v>
      </c>
      <c r="AE16" s="525" t="s">
        <v>24</v>
      </c>
      <c r="AF16" s="525" t="s">
        <v>43</v>
      </c>
      <c r="AG16" s="525" t="s">
        <v>45</v>
      </c>
      <c r="AH16" s="525">
        <v>699</v>
      </c>
      <c r="AI16" s="528">
        <v>44489</v>
      </c>
      <c r="AJ16" s="528">
        <v>44489</v>
      </c>
      <c r="AK16" s="525"/>
      <c r="AL16" s="525"/>
      <c r="AM16" s="522" t="s">
        <v>749</v>
      </c>
    </row>
    <row r="17" spans="1:41">
      <c r="A17" s="184">
        <v>1</v>
      </c>
      <c r="B17" s="184">
        <v>83130670</v>
      </c>
      <c r="C17" s="184" t="s">
        <v>40</v>
      </c>
      <c r="D17" s="184" t="s">
        <v>84</v>
      </c>
      <c r="E17" s="184" t="s">
        <v>85</v>
      </c>
      <c r="F17" s="184" t="s">
        <v>86</v>
      </c>
      <c r="G17" s="184"/>
      <c r="H17" s="184" t="s">
        <v>87</v>
      </c>
      <c r="I17" s="184" t="s">
        <v>24</v>
      </c>
      <c r="J17" s="184" t="s">
        <v>88</v>
      </c>
      <c r="K17" s="184"/>
      <c r="L17" s="184"/>
      <c r="M17" s="316">
        <v>44490</v>
      </c>
      <c r="N17" s="184"/>
      <c r="O17" s="178"/>
      <c r="P17" s="178" t="s">
        <v>71</v>
      </c>
      <c r="Q17" s="178"/>
      <c r="R17" s="311" t="s">
        <v>449</v>
      </c>
      <c r="W17" s="13">
        <v>1</v>
      </c>
      <c r="X17" s="14">
        <v>81443085</v>
      </c>
      <c r="Y17" s="12" t="s">
        <v>40</v>
      </c>
      <c r="Z17" s="15" t="s">
        <v>36</v>
      </c>
      <c r="AA17" s="16" t="s">
        <v>42</v>
      </c>
      <c r="AB17" s="12" t="s">
        <v>51</v>
      </c>
      <c r="AC17" s="12">
        <v>370</v>
      </c>
      <c r="AD17" s="12" t="s">
        <v>44</v>
      </c>
      <c r="AE17" s="12" t="s">
        <v>24</v>
      </c>
      <c r="AF17" s="12" t="s">
        <v>43</v>
      </c>
      <c r="AG17" s="12" t="s">
        <v>45</v>
      </c>
      <c r="AH17" s="12">
        <v>699</v>
      </c>
      <c r="AI17" s="17">
        <v>44489</v>
      </c>
      <c r="AJ17" s="17">
        <v>44489</v>
      </c>
      <c r="AK17" s="12"/>
      <c r="AL17" s="12"/>
    </row>
    <row r="18" spans="1:41">
      <c r="W18" s="13">
        <v>1</v>
      </c>
      <c r="X18" s="14">
        <v>81543209</v>
      </c>
      <c r="Y18" s="12" t="s">
        <v>40</v>
      </c>
      <c r="Z18" s="15" t="s">
        <v>37</v>
      </c>
      <c r="AA18" s="16" t="s">
        <v>42</v>
      </c>
      <c r="AB18" s="12" t="s">
        <v>51</v>
      </c>
      <c r="AC18" s="12">
        <v>370</v>
      </c>
      <c r="AD18" s="12" t="s">
        <v>44</v>
      </c>
      <c r="AE18" s="12" t="s">
        <v>24</v>
      </c>
      <c r="AF18" s="12" t="s">
        <v>43</v>
      </c>
      <c r="AG18" s="12" t="s">
        <v>45</v>
      </c>
      <c r="AH18" s="12">
        <v>699</v>
      </c>
      <c r="AI18" s="17">
        <v>44489</v>
      </c>
      <c r="AJ18" s="17">
        <v>44489</v>
      </c>
      <c r="AK18" s="12"/>
      <c r="AL18" s="12"/>
    </row>
    <row r="19" spans="1:41">
      <c r="V19" s="522" t="s">
        <v>71</v>
      </c>
      <c r="W19" s="523">
        <v>1</v>
      </c>
      <c r="X19" s="524">
        <v>89720025</v>
      </c>
      <c r="Y19" s="525" t="s">
        <v>17</v>
      </c>
      <c r="Z19" s="526" t="s">
        <v>15</v>
      </c>
      <c r="AA19" s="527" t="s">
        <v>18</v>
      </c>
      <c r="AB19" s="525" t="s">
        <v>49</v>
      </c>
      <c r="AC19" s="525">
        <v>370</v>
      </c>
      <c r="AD19" s="525" t="s">
        <v>52</v>
      </c>
      <c r="AE19" s="525" t="s">
        <v>25</v>
      </c>
      <c r="AF19" s="525" t="s">
        <v>47</v>
      </c>
      <c r="AG19" s="525" t="s">
        <v>48</v>
      </c>
      <c r="AH19" s="525">
        <v>626</v>
      </c>
      <c r="AI19" s="528">
        <v>44489</v>
      </c>
      <c r="AJ19" s="528">
        <v>44461</v>
      </c>
      <c r="AK19" s="525"/>
      <c r="AL19" s="525"/>
      <c r="AM19" s="522" t="s">
        <v>749</v>
      </c>
    </row>
    <row r="20" spans="1:41">
      <c r="V20" s="522" t="s">
        <v>71</v>
      </c>
      <c r="W20" s="523">
        <v>1</v>
      </c>
      <c r="X20" s="524">
        <v>93163566</v>
      </c>
      <c r="Y20" s="525" t="s">
        <v>17</v>
      </c>
      <c r="Z20" s="526" t="s">
        <v>16</v>
      </c>
      <c r="AA20" s="527" t="s">
        <v>18</v>
      </c>
      <c r="AB20" s="525" t="s">
        <v>49</v>
      </c>
      <c r="AC20" s="525">
        <v>370</v>
      </c>
      <c r="AD20" s="525" t="s">
        <v>52</v>
      </c>
      <c r="AE20" s="525" t="s">
        <v>25</v>
      </c>
      <c r="AF20" s="525" t="s">
        <v>47</v>
      </c>
      <c r="AG20" s="525" t="s">
        <v>48</v>
      </c>
      <c r="AH20" s="525">
        <v>626</v>
      </c>
      <c r="AI20" s="528">
        <v>44489</v>
      </c>
      <c r="AJ20" s="528">
        <v>44461</v>
      </c>
      <c r="AK20" s="525"/>
      <c r="AL20" s="525"/>
      <c r="AM20" s="522" t="s">
        <v>749</v>
      </c>
    </row>
    <row r="21" spans="1:41">
      <c r="V21" s="537" t="s">
        <v>71</v>
      </c>
      <c r="W21" s="516">
        <v>1</v>
      </c>
      <c r="X21" s="517">
        <v>81228090</v>
      </c>
      <c r="Y21" s="538" t="s">
        <v>38</v>
      </c>
      <c r="Z21" s="519" t="s">
        <v>59</v>
      </c>
      <c r="AA21" s="520" t="s">
        <v>53</v>
      </c>
      <c r="AB21" s="538"/>
      <c r="AC21" s="538">
        <v>370</v>
      </c>
      <c r="AD21" s="538" t="s">
        <v>55</v>
      </c>
      <c r="AE21" s="538" t="s">
        <v>56</v>
      </c>
      <c r="AF21" s="538" t="s">
        <v>57</v>
      </c>
      <c r="AG21" s="538" t="s">
        <v>58</v>
      </c>
      <c r="AH21" s="538">
        <v>746</v>
      </c>
      <c r="AI21" s="539">
        <v>44482</v>
      </c>
      <c r="AJ21" s="539">
        <v>44483</v>
      </c>
      <c r="AK21" s="538"/>
      <c r="AL21" s="538"/>
      <c r="AM21" s="515" t="s">
        <v>424</v>
      </c>
      <c r="AN21" s="26"/>
      <c r="AO21" t="s">
        <v>750</v>
      </c>
    </row>
    <row r="22" spans="1:41">
      <c r="V22" s="515" t="s">
        <v>71</v>
      </c>
      <c r="W22" s="516">
        <v>1</v>
      </c>
      <c r="X22" s="517">
        <v>81214003</v>
      </c>
      <c r="Y22" s="518" t="s">
        <v>38</v>
      </c>
      <c r="Z22" s="519" t="s">
        <v>54</v>
      </c>
      <c r="AA22" s="520" t="s">
        <v>53</v>
      </c>
      <c r="AB22" s="518"/>
      <c r="AC22" s="518">
        <v>370</v>
      </c>
      <c r="AD22" s="518" t="s">
        <v>55</v>
      </c>
      <c r="AE22" s="518" t="s">
        <v>56</v>
      </c>
      <c r="AF22" s="518" t="s">
        <v>57</v>
      </c>
      <c r="AG22" s="518" t="s">
        <v>58</v>
      </c>
      <c r="AH22" s="518">
        <v>746</v>
      </c>
      <c r="AI22" s="521">
        <v>44482</v>
      </c>
      <c r="AJ22" s="521">
        <v>44483</v>
      </c>
      <c r="AK22" s="518"/>
      <c r="AL22" s="518"/>
      <c r="AM22" s="515" t="s">
        <v>424</v>
      </c>
      <c r="AO22" s="515" t="s">
        <v>748</v>
      </c>
    </row>
    <row r="23" spans="1:41">
      <c r="C23" t="s">
        <v>130</v>
      </c>
      <c r="V23" s="515" t="s">
        <v>71</v>
      </c>
      <c r="W23" s="516">
        <v>2</v>
      </c>
      <c r="X23" s="517">
        <v>81483104</v>
      </c>
      <c r="Y23" s="518" t="s">
        <v>38</v>
      </c>
      <c r="Z23" s="519" t="s">
        <v>60</v>
      </c>
      <c r="AA23" s="520" t="s">
        <v>61</v>
      </c>
      <c r="AB23" s="518"/>
      <c r="AC23" s="518">
        <v>370</v>
      </c>
      <c r="AD23" s="518" t="s">
        <v>55</v>
      </c>
      <c r="AE23" s="518" t="s">
        <v>56</v>
      </c>
      <c r="AF23" s="518" t="s">
        <v>57</v>
      </c>
      <c r="AG23" s="518" t="s">
        <v>58</v>
      </c>
      <c r="AH23" s="518">
        <v>746</v>
      </c>
      <c r="AI23" s="521">
        <v>44482</v>
      </c>
      <c r="AJ23" s="521">
        <v>44483</v>
      </c>
      <c r="AK23" s="518"/>
      <c r="AL23" s="518"/>
      <c r="AM23" s="515" t="s">
        <v>424</v>
      </c>
      <c r="AO23" t="s">
        <v>750</v>
      </c>
    </row>
    <row r="24" spans="1:41">
      <c r="F24" s="10" t="s">
        <v>407</v>
      </c>
      <c r="V24" s="178" t="s">
        <v>71</v>
      </c>
      <c r="W24" s="378">
        <v>2</v>
      </c>
      <c r="X24" s="194">
        <v>81214023</v>
      </c>
      <c r="Y24" s="347" t="s">
        <v>38</v>
      </c>
      <c r="Z24" s="193" t="s">
        <v>72</v>
      </c>
      <c r="AA24" s="178"/>
      <c r="AB24" s="178"/>
      <c r="AC24" s="178"/>
      <c r="AD24" s="178"/>
      <c r="AE24" s="347" t="s">
        <v>56</v>
      </c>
      <c r="AF24" s="178"/>
      <c r="AG24" s="178"/>
      <c r="AH24" s="178"/>
      <c r="AI24" s="178"/>
      <c r="AJ24" s="178"/>
      <c r="AK24" s="178"/>
      <c r="AL24" s="178"/>
      <c r="AM24" s="178"/>
      <c r="AN24" s="178" t="s">
        <v>748</v>
      </c>
    </row>
    <row r="25" spans="1:41">
      <c r="V25" s="178" t="s">
        <v>71</v>
      </c>
      <c r="W25" s="378">
        <v>1</v>
      </c>
      <c r="X25" s="194">
        <v>81225223</v>
      </c>
      <c r="Y25" s="347" t="s">
        <v>38</v>
      </c>
      <c r="Z25" s="193" t="s">
        <v>72</v>
      </c>
      <c r="AA25" s="178"/>
      <c r="AB25" s="178"/>
      <c r="AC25" s="178"/>
      <c r="AD25" s="178"/>
      <c r="AE25" s="347" t="s">
        <v>56</v>
      </c>
      <c r="AF25" s="178"/>
      <c r="AG25" s="178"/>
      <c r="AH25" s="178"/>
      <c r="AI25" s="178"/>
      <c r="AJ25" s="178"/>
      <c r="AK25" s="178"/>
      <c r="AL25" s="178"/>
      <c r="AM25" s="178"/>
      <c r="AN25" s="178" t="s">
        <v>748</v>
      </c>
    </row>
    <row r="26" spans="1:41">
      <c r="V26" s="178" t="s">
        <v>71</v>
      </c>
      <c r="W26" s="378">
        <v>1</v>
      </c>
      <c r="X26" s="194">
        <v>81484097</v>
      </c>
      <c r="Y26" s="347" t="s">
        <v>73</v>
      </c>
      <c r="Z26" s="193" t="s">
        <v>74</v>
      </c>
      <c r="AA26" s="514"/>
      <c r="AB26" s="178"/>
      <c r="AC26" s="178"/>
      <c r="AD26" s="178"/>
      <c r="AE26" s="347" t="s">
        <v>25</v>
      </c>
      <c r="AF26" s="178"/>
      <c r="AG26" s="178"/>
      <c r="AH26" s="178"/>
      <c r="AI26" s="178"/>
      <c r="AJ26" s="178"/>
      <c r="AK26" s="178"/>
      <c r="AL26" s="178"/>
      <c r="AM26" s="178"/>
      <c r="AN26" s="178" t="s">
        <v>748</v>
      </c>
    </row>
    <row r="27" spans="1:41">
      <c r="E27" t="s">
        <v>406</v>
      </c>
      <c r="F27" s="34" t="s">
        <v>405</v>
      </c>
      <c r="G27" s="35"/>
      <c r="H27" s="35"/>
      <c r="I27" s="35"/>
      <c r="V27" s="178" t="s">
        <v>71</v>
      </c>
      <c r="W27" s="378">
        <v>1</v>
      </c>
      <c r="X27" s="194">
        <v>81598300</v>
      </c>
      <c r="Y27" s="347" t="s">
        <v>75</v>
      </c>
      <c r="Z27" s="193" t="s">
        <v>76</v>
      </c>
      <c r="AA27" s="178"/>
      <c r="AB27" s="178"/>
      <c r="AC27" s="178"/>
      <c r="AD27" s="178"/>
      <c r="AE27" s="347" t="s">
        <v>83</v>
      </c>
      <c r="AF27" s="178"/>
      <c r="AG27" s="178"/>
      <c r="AH27" s="178"/>
      <c r="AI27" s="178"/>
      <c r="AJ27" s="178"/>
      <c r="AK27" s="178"/>
      <c r="AL27" s="178"/>
      <c r="AM27" s="178"/>
      <c r="AN27" s="178" t="s">
        <v>748</v>
      </c>
    </row>
    <row r="28" spans="1:41">
      <c r="F28" s="34" t="s">
        <v>104</v>
      </c>
      <c r="G28" s="35"/>
      <c r="H28" s="35"/>
      <c r="I28" s="35"/>
      <c r="J28" s="35"/>
    </row>
    <row r="29" spans="1:41">
      <c r="E29" t="s">
        <v>406</v>
      </c>
      <c r="F29" s="34" t="s">
        <v>108</v>
      </c>
      <c r="G29" s="35"/>
      <c r="H29" s="35"/>
      <c r="I29" s="35"/>
      <c r="J29" s="35"/>
      <c r="W29" s="10" t="s">
        <v>62</v>
      </c>
    </row>
    <row r="30" spans="1:41">
      <c r="F30" s="34" t="s">
        <v>109</v>
      </c>
      <c r="G30" s="35"/>
      <c r="H30" s="35"/>
      <c r="I30" s="35"/>
      <c r="J30" s="35"/>
    </row>
    <row r="31" spans="1:41">
      <c r="F31" s="34" t="s">
        <v>115</v>
      </c>
      <c r="G31" s="35"/>
      <c r="H31" s="35"/>
      <c r="I31" s="35"/>
      <c r="J31" s="35"/>
      <c r="K31" s="35"/>
      <c r="L31" s="35"/>
      <c r="M31" s="35"/>
      <c r="N31" s="35"/>
    </row>
  </sheetData>
  <mergeCells count="4">
    <mergeCell ref="A2:F2"/>
    <mergeCell ref="A3:F3"/>
    <mergeCell ref="W2:AB2"/>
    <mergeCell ref="W3:AB3"/>
  </mergeCells>
  <phoneticPr fontId="11" type="noConversion"/>
  <pageMargins left="0.33" right="0.61" top="0.75" bottom="0.75" header="0.3" footer="0.3"/>
  <pageSetup paperSize="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CC1E3-2433-4C17-A03F-E3A95F49CCFE}">
  <sheetPr>
    <tabColor rgb="FF00B050"/>
  </sheetPr>
  <dimension ref="A1:AM29"/>
  <sheetViews>
    <sheetView topLeftCell="L1" zoomScale="71" zoomScaleNormal="71" workbookViewId="0">
      <selection activeCell="X22" sqref="X22"/>
    </sheetView>
  </sheetViews>
  <sheetFormatPr baseColWidth="10" defaultRowHeight="15"/>
  <cols>
    <col min="1" max="1" width="5.5703125" customWidth="1"/>
    <col min="2" max="2" width="13.85546875" customWidth="1"/>
    <col min="3" max="3" width="13.42578125" customWidth="1"/>
    <col min="4" max="4" width="28.5703125" customWidth="1"/>
    <col min="5" max="5" width="16.7109375" customWidth="1"/>
    <col min="6" max="6" width="18" customWidth="1"/>
    <col min="8" max="8" width="15.85546875" customWidth="1"/>
    <col min="22" max="22" width="4" customWidth="1"/>
    <col min="23" max="23" width="7.42578125" customWidth="1"/>
    <col min="25" max="25" width="9.85546875" customWidth="1"/>
    <col min="26" max="26" width="29.5703125" customWidth="1"/>
    <col min="27" max="27" width="16.28515625" customWidth="1"/>
    <col min="28" max="28" width="13.140625" customWidth="1"/>
    <col min="29" max="29" width="10.28515625" customWidth="1"/>
    <col min="30" max="30" width="19.7109375" customWidth="1"/>
    <col min="31" max="31" width="7.42578125" customWidth="1"/>
  </cols>
  <sheetData>
    <row r="1" spans="1:39">
      <c r="A1" s="1"/>
      <c r="B1" s="1"/>
      <c r="C1" s="1"/>
      <c r="D1" s="1"/>
      <c r="E1" s="1"/>
      <c r="F1" s="1"/>
      <c r="W1" s="1"/>
      <c r="X1" s="1"/>
      <c r="Y1" s="1"/>
      <c r="Z1" s="1"/>
      <c r="AA1" s="1"/>
      <c r="AB1" s="1"/>
    </row>
    <row r="2" spans="1:39" ht="26.25">
      <c r="A2" s="1569" t="s">
        <v>0</v>
      </c>
      <c r="B2" s="1569"/>
      <c r="C2" s="1569"/>
      <c r="D2" s="1569"/>
      <c r="E2" s="1569"/>
      <c r="F2" s="1569"/>
      <c r="W2" s="1569" t="s">
        <v>0</v>
      </c>
      <c r="X2" s="1569"/>
      <c r="Y2" s="1569"/>
      <c r="Z2" s="1569"/>
      <c r="AA2" s="1569"/>
      <c r="AB2" s="1569"/>
    </row>
    <row r="3" spans="1:39" ht="21">
      <c r="A3" s="1570" t="s">
        <v>1</v>
      </c>
      <c r="B3" s="1570"/>
      <c r="C3" s="1570"/>
      <c r="D3" s="1570"/>
      <c r="E3" s="1570"/>
      <c r="F3" s="1570"/>
      <c r="W3" s="1570" t="s">
        <v>1</v>
      </c>
      <c r="X3" s="1570"/>
      <c r="Y3" s="1570"/>
      <c r="Z3" s="1570"/>
      <c r="AA3" s="1570"/>
      <c r="AB3" s="1570"/>
    </row>
    <row r="4" spans="1:39">
      <c r="A4" s="1"/>
      <c r="B4" s="1"/>
      <c r="C4" s="1"/>
      <c r="D4" s="1"/>
      <c r="E4" s="1"/>
      <c r="F4" s="1"/>
      <c r="W4" s="1"/>
      <c r="X4" s="1"/>
      <c r="Y4" s="1"/>
      <c r="Z4" s="1"/>
      <c r="AA4" s="1"/>
      <c r="AB4" s="1"/>
    </row>
    <row r="5" spans="1:39">
      <c r="A5" s="1" t="s">
        <v>2</v>
      </c>
      <c r="B5" s="1"/>
      <c r="C5" s="1"/>
      <c r="D5" s="1"/>
      <c r="E5" s="1" t="s">
        <v>3</v>
      </c>
      <c r="F5" s="2"/>
      <c r="W5" s="1" t="s">
        <v>2</v>
      </c>
      <c r="X5" s="1"/>
      <c r="Y5" s="1"/>
      <c r="Z5" s="1"/>
      <c r="AA5" s="1" t="s">
        <v>3</v>
      </c>
      <c r="AB5" s="2"/>
    </row>
    <row r="6" spans="1:39">
      <c r="A6" s="1" t="s">
        <v>4</v>
      </c>
      <c r="B6" s="1"/>
      <c r="C6" s="1"/>
      <c r="D6" s="1"/>
      <c r="E6" s="1" t="s">
        <v>5</v>
      </c>
      <c r="F6" s="3"/>
      <c r="W6" s="1" t="s">
        <v>4</v>
      </c>
      <c r="X6" s="1"/>
      <c r="Y6" s="1"/>
      <c r="Z6" s="1"/>
      <c r="AA6" s="1" t="s">
        <v>5</v>
      </c>
      <c r="AB6" s="3"/>
    </row>
    <row r="7" spans="1:39">
      <c r="A7" s="1" t="s">
        <v>6</v>
      </c>
      <c r="B7" s="1"/>
      <c r="C7" s="4"/>
      <c r="D7" s="1"/>
      <c r="E7" s="1" t="s">
        <v>7</v>
      </c>
      <c r="F7" s="5"/>
      <c r="W7" s="1" t="s">
        <v>6</v>
      </c>
      <c r="X7" s="1"/>
      <c r="Y7" s="4"/>
      <c r="Z7" s="21">
        <v>44495</v>
      </c>
      <c r="AA7" s="1" t="s">
        <v>7</v>
      </c>
      <c r="AB7" s="5"/>
    </row>
    <row r="8" spans="1:39" ht="15.75" thickBot="1">
      <c r="A8" s="1" t="s">
        <v>8</v>
      </c>
      <c r="B8" s="6"/>
      <c r="C8" s="7"/>
      <c r="D8" s="1"/>
      <c r="E8" s="1"/>
      <c r="F8" s="8"/>
      <c r="W8" s="1" t="s">
        <v>8</v>
      </c>
      <c r="X8" s="6"/>
      <c r="Y8" s="7"/>
      <c r="Z8" s="20">
        <v>379</v>
      </c>
      <c r="AA8" s="1"/>
      <c r="AB8" s="8"/>
    </row>
    <row r="9" spans="1:39" ht="15.75" thickBot="1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W9" s="46" t="s">
        <v>9</v>
      </c>
      <c r="X9" s="46" t="s">
        <v>10</v>
      </c>
      <c r="Y9" s="46" t="s">
        <v>11</v>
      </c>
      <c r="Z9" s="46" t="s">
        <v>12</v>
      </c>
      <c r="AA9" s="46" t="s">
        <v>13</v>
      </c>
      <c r="AB9" s="46" t="s">
        <v>14</v>
      </c>
      <c r="AC9" s="47" t="s">
        <v>21</v>
      </c>
      <c r="AD9" s="47" t="s">
        <v>19</v>
      </c>
      <c r="AE9" s="47" t="s">
        <v>23</v>
      </c>
      <c r="AF9" s="47" t="s">
        <v>20</v>
      </c>
      <c r="AG9" s="47" t="s">
        <v>22</v>
      </c>
      <c r="AH9" s="47" t="s">
        <v>50</v>
      </c>
      <c r="AI9" s="47" t="s">
        <v>26</v>
      </c>
      <c r="AJ9" s="11" t="s">
        <v>46</v>
      </c>
      <c r="AK9" s="11" t="s">
        <v>27</v>
      </c>
      <c r="AL9" s="11" t="s">
        <v>28</v>
      </c>
    </row>
    <row r="10" spans="1:39">
      <c r="A10" s="181">
        <v>1</v>
      </c>
      <c r="B10" s="181">
        <v>89220220</v>
      </c>
      <c r="C10" s="181" t="s">
        <v>39</v>
      </c>
      <c r="D10" s="181" t="s">
        <v>97</v>
      </c>
      <c r="E10" s="181" t="s">
        <v>98</v>
      </c>
      <c r="F10" s="336" t="s">
        <v>99</v>
      </c>
      <c r="G10" s="184">
        <v>372</v>
      </c>
      <c r="H10" s="184" t="s">
        <v>100</v>
      </c>
      <c r="I10" s="184" t="s">
        <v>419</v>
      </c>
      <c r="J10" s="190" t="s">
        <v>101</v>
      </c>
      <c r="K10" s="184" t="s">
        <v>102</v>
      </c>
      <c r="L10" s="191">
        <v>44491</v>
      </c>
      <c r="M10" s="191">
        <v>44495</v>
      </c>
      <c r="N10" s="184"/>
      <c r="O10" s="178" t="s">
        <v>69</v>
      </c>
      <c r="P10" s="178" t="s">
        <v>71</v>
      </c>
      <c r="Q10" s="178" t="s">
        <v>470</v>
      </c>
      <c r="R10" s="178"/>
      <c r="S10" s="178"/>
      <c r="W10" s="12">
        <v>1</v>
      </c>
      <c r="X10" s="12">
        <v>89720018</v>
      </c>
      <c r="Y10" s="12" t="s">
        <v>17</v>
      </c>
      <c r="Z10" s="12" t="s">
        <v>111</v>
      </c>
      <c r="AA10" s="16" t="s">
        <v>110</v>
      </c>
      <c r="AB10" s="12" t="s">
        <v>51</v>
      </c>
      <c r="AC10" s="12">
        <v>379</v>
      </c>
      <c r="AD10" s="12" t="s">
        <v>112</v>
      </c>
      <c r="AE10" s="12" t="s">
        <v>24</v>
      </c>
      <c r="AF10" s="31" t="s">
        <v>113</v>
      </c>
      <c r="AG10" s="12" t="s">
        <v>114</v>
      </c>
      <c r="AH10" s="12">
        <v>762</v>
      </c>
      <c r="AI10" s="17">
        <v>44494</v>
      </c>
      <c r="AJ10" s="25">
        <v>44494</v>
      </c>
    </row>
    <row r="11" spans="1:39">
      <c r="A11" s="337">
        <v>1</v>
      </c>
      <c r="B11" s="337">
        <v>81214241</v>
      </c>
      <c r="C11" s="337" t="s">
        <v>38</v>
      </c>
      <c r="D11" s="337" t="s">
        <v>116</v>
      </c>
      <c r="E11" s="337" t="s">
        <v>117</v>
      </c>
      <c r="F11" s="180" t="s">
        <v>118</v>
      </c>
      <c r="G11" s="184">
        <v>375</v>
      </c>
      <c r="H11" s="338" t="s">
        <v>119</v>
      </c>
      <c r="I11" s="184" t="s">
        <v>24</v>
      </c>
      <c r="J11" s="339" t="s">
        <v>120</v>
      </c>
      <c r="K11" s="340" t="s">
        <v>121</v>
      </c>
      <c r="L11" s="191">
        <v>44494</v>
      </c>
      <c r="M11" s="191">
        <v>44495</v>
      </c>
      <c r="N11" s="184"/>
      <c r="O11" s="178" t="s">
        <v>69</v>
      </c>
      <c r="P11" s="178" t="s">
        <v>71</v>
      </c>
      <c r="Q11" s="178" t="s">
        <v>470</v>
      </c>
      <c r="R11" s="178"/>
      <c r="S11" s="178"/>
      <c r="T11" s="151"/>
      <c r="V11" s="522" t="s">
        <v>71</v>
      </c>
      <c r="W11" s="525">
        <v>1</v>
      </c>
      <c r="X11" s="525">
        <v>81297069</v>
      </c>
      <c r="Y11" s="525" t="s">
        <v>40</v>
      </c>
      <c r="Z11" s="525" t="s">
        <v>147</v>
      </c>
      <c r="AA11" s="527" t="s">
        <v>146</v>
      </c>
      <c r="AB11" s="525" t="s">
        <v>51</v>
      </c>
      <c r="AC11" s="525">
        <v>379</v>
      </c>
      <c r="AD11" s="525" t="s">
        <v>148</v>
      </c>
      <c r="AE11" s="525" t="s">
        <v>24</v>
      </c>
      <c r="AF11" s="525">
        <v>992371691</v>
      </c>
      <c r="AG11" s="525" t="s">
        <v>149</v>
      </c>
      <c r="AH11" s="525">
        <v>761</v>
      </c>
      <c r="AI11" s="528">
        <v>44494</v>
      </c>
      <c r="AJ11" s="535">
        <v>44495</v>
      </c>
      <c r="AK11" s="536" t="s">
        <v>413</v>
      </c>
      <c r="AL11" s="522"/>
      <c r="AM11" t="s">
        <v>749</v>
      </c>
    </row>
    <row r="12" spans="1:39">
      <c r="A12" s="180">
        <v>1</v>
      </c>
      <c r="B12" s="180">
        <v>81672510</v>
      </c>
      <c r="C12" s="180" t="s">
        <v>122</v>
      </c>
      <c r="D12" s="181" t="s">
        <v>123</v>
      </c>
      <c r="E12" s="181" t="s">
        <v>124</v>
      </c>
      <c r="F12" s="341" t="s">
        <v>125</v>
      </c>
      <c r="G12" s="184">
        <v>376</v>
      </c>
      <c r="H12" s="342" t="s">
        <v>127</v>
      </c>
      <c r="I12" s="184" t="s">
        <v>126</v>
      </c>
      <c r="J12" s="335" t="s">
        <v>128</v>
      </c>
      <c r="K12" s="335" t="s">
        <v>129</v>
      </c>
      <c r="L12" s="191">
        <v>44494</v>
      </c>
      <c r="M12" s="191">
        <v>44495</v>
      </c>
      <c r="N12" s="184"/>
      <c r="O12" s="178" t="s">
        <v>69</v>
      </c>
      <c r="P12" s="178" t="s">
        <v>420</v>
      </c>
      <c r="Q12" s="178" t="s">
        <v>421</v>
      </c>
      <c r="R12" s="178" t="s">
        <v>470</v>
      </c>
      <c r="S12" s="178"/>
      <c r="T12" s="151"/>
    </row>
    <row r="13" spans="1:39">
      <c r="A13" s="39">
        <v>1</v>
      </c>
      <c r="B13" s="39">
        <v>81297041</v>
      </c>
      <c r="C13" s="39" t="s">
        <v>38</v>
      </c>
      <c r="D13" s="159" t="s">
        <v>131</v>
      </c>
      <c r="E13" s="159" t="s">
        <v>132</v>
      </c>
      <c r="F13" s="201" t="s">
        <v>133</v>
      </c>
      <c r="G13" s="12">
        <v>377</v>
      </c>
      <c r="H13" s="199" t="s">
        <v>139</v>
      </c>
      <c r="I13" s="12" t="s">
        <v>83</v>
      </c>
      <c r="J13" s="200" t="s">
        <v>135</v>
      </c>
      <c r="K13" s="200" t="s">
        <v>136</v>
      </c>
      <c r="L13" s="17">
        <v>44494</v>
      </c>
      <c r="M13" s="12"/>
      <c r="N13" s="12"/>
      <c r="O13" t="s">
        <v>69</v>
      </c>
      <c r="X13" s="34" t="s">
        <v>423</v>
      </c>
      <c r="Y13" s="35"/>
      <c r="Z13" s="35"/>
      <c r="AA13" s="34">
        <v>5.48</v>
      </c>
    </row>
    <row r="14" spans="1:39">
      <c r="A14" s="39">
        <v>2</v>
      </c>
      <c r="B14" s="39">
        <v>81297044</v>
      </c>
      <c r="C14" s="39" t="s">
        <v>38</v>
      </c>
      <c r="D14" s="159" t="s">
        <v>134</v>
      </c>
      <c r="E14" s="159" t="s">
        <v>132</v>
      </c>
      <c r="F14" s="201" t="s">
        <v>133</v>
      </c>
      <c r="G14" s="12">
        <v>377</v>
      </c>
      <c r="H14" s="199" t="s">
        <v>139</v>
      </c>
      <c r="I14" s="12" t="s">
        <v>83</v>
      </c>
      <c r="J14" s="200" t="s">
        <v>135</v>
      </c>
      <c r="K14" s="200" t="s">
        <v>136</v>
      </c>
      <c r="L14" s="17">
        <v>44494</v>
      </c>
      <c r="M14" s="12"/>
      <c r="N14" s="12"/>
      <c r="O14" t="s">
        <v>69</v>
      </c>
    </row>
    <row r="15" spans="1:39">
      <c r="A15" s="180">
        <v>1</v>
      </c>
      <c r="B15" s="332">
        <v>81213011</v>
      </c>
      <c r="C15" s="180" t="s">
        <v>38</v>
      </c>
      <c r="D15" s="181" t="s">
        <v>140</v>
      </c>
      <c r="E15" s="181" t="s">
        <v>53</v>
      </c>
      <c r="F15" s="333" t="s">
        <v>469</v>
      </c>
      <c r="G15" s="184">
        <v>378</v>
      </c>
      <c r="H15" s="334" t="s">
        <v>143</v>
      </c>
      <c r="I15" s="184" t="s">
        <v>83</v>
      </c>
      <c r="J15" s="190" t="s">
        <v>142</v>
      </c>
      <c r="K15" s="335" t="s">
        <v>144</v>
      </c>
      <c r="L15" s="191">
        <v>44494</v>
      </c>
      <c r="M15" s="191">
        <v>44495</v>
      </c>
      <c r="N15" s="184"/>
      <c r="O15" s="178" t="s">
        <v>69</v>
      </c>
      <c r="P15" s="178" t="s">
        <v>71</v>
      </c>
      <c r="Q15" s="178" t="s">
        <v>470</v>
      </c>
      <c r="R15" s="178"/>
      <c r="S15" s="178"/>
    </row>
    <row r="16" spans="1:39">
      <c r="A16" s="180">
        <v>1</v>
      </c>
      <c r="B16" s="180">
        <v>81213012</v>
      </c>
      <c r="C16" s="180" t="s">
        <v>38</v>
      </c>
      <c r="D16" s="180" t="s">
        <v>141</v>
      </c>
      <c r="E16" s="181" t="s">
        <v>53</v>
      </c>
      <c r="F16" s="333" t="s">
        <v>469</v>
      </c>
      <c r="G16" s="184">
        <v>378</v>
      </c>
      <c r="H16" s="334" t="s">
        <v>143</v>
      </c>
      <c r="I16" s="184" t="s">
        <v>83</v>
      </c>
      <c r="J16" s="190" t="s">
        <v>142</v>
      </c>
      <c r="K16" s="335" t="s">
        <v>144</v>
      </c>
      <c r="L16" s="191">
        <v>44494</v>
      </c>
      <c r="M16" s="191">
        <v>44495</v>
      </c>
      <c r="N16" s="184"/>
      <c r="O16" s="178" t="s">
        <v>69</v>
      </c>
      <c r="P16" s="178" t="s">
        <v>71</v>
      </c>
      <c r="Q16" s="178" t="s">
        <v>470</v>
      </c>
      <c r="R16" s="178"/>
      <c r="S16" s="178"/>
    </row>
    <row r="17" spans="1:39">
      <c r="A17" s="361"/>
      <c r="B17" s="361"/>
      <c r="C17" s="361"/>
      <c r="D17" s="362"/>
      <c r="E17" s="362"/>
      <c r="F17" s="363"/>
      <c r="G17" s="58"/>
      <c r="H17" s="364"/>
      <c r="I17" s="79"/>
      <c r="J17" s="365"/>
      <c r="K17" s="58"/>
      <c r="L17" s="58"/>
      <c r="M17" s="58"/>
      <c r="N17" s="58"/>
      <c r="O17" s="58"/>
      <c r="P17" s="58"/>
      <c r="Q17" s="58"/>
      <c r="R17" s="58"/>
      <c r="S17" s="58"/>
    </row>
    <row r="18" spans="1:39">
      <c r="A18" s="361"/>
      <c r="B18" s="361"/>
      <c r="C18" s="361"/>
      <c r="D18" s="362"/>
      <c r="E18" s="362"/>
      <c r="F18" s="363"/>
      <c r="G18" s="58"/>
      <c r="H18" s="364"/>
      <c r="I18" s="79"/>
      <c r="J18" s="365"/>
      <c r="K18" s="58"/>
      <c r="L18" s="58"/>
      <c r="M18" s="58"/>
      <c r="N18" s="58"/>
      <c r="O18" s="58"/>
      <c r="P18" s="58"/>
      <c r="Q18" s="58"/>
      <c r="R18" s="58"/>
      <c r="S18" s="58"/>
    </row>
    <row r="19" spans="1:39">
      <c r="A19" s="202"/>
      <c r="G19" s="151"/>
      <c r="I19" s="30"/>
      <c r="J19" s="203"/>
      <c r="K19" s="204"/>
      <c r="W19" s="13">
        <v>2</v>
      </c>
      <c r="X19" s="14">
        <v>81220017</v>
      </c>
      <c r="Y19" s="12" t="s">
        <v>38</v>
      </c>
      <c r="Z19" s="15" t="s">
        <v>30</v>
      </c>
      <c r="AA19" s="16" t="s">
        <v>41</v>
      </c>
      <c r="AB19" s="12" t="s">
        <v>51</v>
      </c>
      <c r="AC19" s="12">
        <v>370</v>
      </c>
      <c r="AD19" s="12" t="s">
        <v>44</v>
      </c>
      <c r="AE19" s="12" t="s">
        <v>24</v>
      </c>
      <c r="AF19" s="12" t="s">
        <v>43</v>
      </c>
      <c r="AG19" s="12" t="s">
        <v>45</v>
      </c>
      <c r="AH19" s="12">
        <v>699</v>
      </c>
      <c r="AI19" s="17">
        <v>44489</v>
      </c>
      <c r="AJ19" s="17">
        <v>44489</v>
      </c>
      <c r="AK19" s="12"/>
      <c r="AL19" s="12"/>
    </row>
    <row r="20" spans="1:39">
      <c r="W20" s="13">
        <v>1</v>
      </c>
      <c r="X20" s="14">
        <v>81220018</v>
      </c>
      <c r="Y20" s="12" t="s">
        <v>38</v>
      </c>
      <c r="Z20" s="15" t="s">
        <v>31</v>
      </c>
      <c r="AA20" s="16" t="s">
        <v>41</v>
      </c>
      <c r="AB20" s="12" t="s">
        <v>51</v>
      </c>
      <c r="AC20" s="12">
        <v>370</v>
      </c>
      <c r="AD20" s="12" t="s">
        <v>44</v>
      </c>
      <c r="AE20" s="12" t="s">
        <v>24</v>
      </c>
      <c r="AF20" s="12" t="s">
        <v>43</v>
      </c>
      <c r="AG20" s="12" t="s">
        <v>45</v>
      </c>
      <c r="AH20" s="12">
        <v>699</v>
      </c>
      <c r="AI20" s="17">
        <v>44489</v>
      </c>
      <c r="AJ20" s="17">
        <v>44489</v>
      </c>
      <c r="AK20" s="12"/>
      <c r="AL20" s="12"/>
    </row>
    <row r="21" spans="1:39">
      <c r="W21" s="13">
        <v>1</v>
      </c>
      <c r="X21" s="14">
        <v>81443085</v>
      </c>
      <c r="Y21" s="12" t="s">
        <v>40</v>
      </c>
      <c r="Z21" s="15" t="s">
        <v>36</v>
      </c>
      <c r="AA21" s="16" t="s">
        <v>42</v>
      </c>
      <c r="AB21" s="12" t="s">
        <v>51</v>
      </c>
      <c r="AC21" s="12">
        <v>370</v>
      </c>
      <c r="AD21" s="12" t="s">
        <v>44</v>
      </c>
      <c r="AE21" s="12" t="s">
        <v>24</v>
      </c>
      <c r="AF21" s="12" t="s">
        <v>43</v>
      </c>
      <c r="AG21" s="12" t="s">
        <v>45</v>
      </c>
      <c r="AH21" s="12">
        <v>699</v>
      </c>
      <c r="AI21" s="17">
        <v>44489</v>
      </c>
      <c r="AJ21" s="17">
        <v>44489</v>
      </c>
      <c r="AK21" s="12"/>
      <c r="AL21" s="12"/>
    </row>
    <row r="22" spans="1:39">
      <c r="F22" s="34" t="s">
        <v>137</v>
      </c>
      <c r="G22" s="35"/>
      <c r="H22" s="35"/>
      <c r="W22" s="13">
        <v>1</v>
      </c>
      <c r="X22" s="14">
        <v>81543209</v>
      </c>
      <c r="Y22" s="12" t="s">
        <v>40</v>
      </c>
      <c r="Z22" s="15" t="s">
        <v>37</v>
      </c>
      <c r="AA22" s="16" t="s">
        <v>42</v>
      </c>
      <c r="AB22" s="12" t="s">
        <v>51</v>
      </c>
      <c r="AC22" s="12">
        <v>370</v>
      </c>
      <c r="AD22" s="12" t="s">
        <v>44</v>
      </c>
      <c r="AE22" s="12" t="s">
        <v>24</v>
      </c>
      <c r="AF22" s="12" t="s">
        <v>43</v>
      </c>
      <c r="AG22" s="12" t="s">
        <v>45</v>
      </c>
      <c r="AH22" s="12">
        <v>699</v>
      </c>
      <c r="AI22" s="17">
        <v>44489</v>
      </c>
      <c r="AJ22" s="17">
        <v>44489</v>
      </c>
      <c r="AK22" s="12"/>
      <c r="AL22" s="12"/>
    </row>
    <row r="23" spans="1:39">
      <c r="F23" s="34" t="s">
        <v>138</v>
      </c>
      <c r="G23" s="35"/>
      <c r="H23" s="35"/>
      <c r="W23" s="151"/>
      <c r="X23" s="151"/>
      <c r="Y23" s="151"/>
      <c r="Z23" s="151"/>
      <c r="AA23" s="151"/>
      <c r="AB23" s="151"/>
      <c r="AC23" s="151"/>
      <c r="AD23" s="151"/>
      <c r="AE23" s="151"/>
      <c r="AF23" s="151"/>
      <c r="AG23" s="151"/>
      <c r="AH23" s="151"/>
      <c r="AI23" s="151"/>
      <c r="AJ23" s="151"/>
      <c r="AK23" s="151"/>
      <c r="AL23" s="151"/>
      <c r="AM23" s="151"/>
    </row>
    <row r="25" spans="1:39">
      <c r="Y25" s="10" t="s">
        <v>145</v>
      </c>
    </row>
    <row r="29" spans="1:39">
      <c r="W29" s="10" t="s">
        <v>62</v>
      </c>
    </row>
  </sheetData>
  <mergeCells count="4">
    <mergeCell ref="A2:F2"/>
    <mergeCell ref="W2:AB2"/>
    <mergeCell ref="A3:F3"/>
    <mergeCell ref="W3:AB3"/>
  </mergeCells>
  <pageMargins left="0.33" right="0.61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0C334-AC24-46AA-855B-26B3E00B75BF}">
  <sheetPr>
    <tabColor rgb="FF00B050"/>
  </sheetPr>
  <dimension ref="A1:AO42"/>
  <sheetViews>
    <sheetView topLeftCell="L21" zoomScale="71" zoomScaleNormal="71" workbookViewId="0">
      <selection activeCell="X35" sqref="X35"/>
    </sheetView>
  </sheetViews>
  <sheetFormatPr baseColWidth="10" defaultRowHeight="15"/>
  <cols>
    <col min="1" max="1" width="5.5703125" style="151" customWidth="1"/>
    <col min="2" max="2" width="13.85546875" style="151" customWidth="1"/>
    <col min="3" max="3" width="13.42578125" style="151" customWidth="1"/>
    <col min="4" max="4" width="28.5703125" style="151" customWidth="1"/>
    <col min="5" max="5" width="16.7109375" style="151" customWidth="1"/>
    <col min="6" max="6" width="18" style="151" customWidth="1"/>
    <col min="7" max="7" width="11.42578125" style="151"/>
    <col min="8" max="8" width="15.85546875" style="151" customWidth="1"/>
    <col min="9" max="21" width="11.42578125" style="151"/>
    <col min="22" max="22" width="4" style="151" customWidth="1"/>
    <col min="23" max="23" width="7.42578125" style="151" customWidth="1"/>
    <col min="24" max="24" width="11.42578125" style="151"/>
    <col min="25" max="25" width="9.85546875" style="151" customWidth="1"/>
    <col min="26" max="26" width="29.5703125" style="151" customWidth="1"/>
    <col min="27" max="27" width="16.28515625" style="151" customWidth="1"/>
    <col min="28" max="28" width="13.140625" style="151" customWidth="1"/>
    <col min="29" max="29" width="10.28515625" style="151" customWidth="1"/>
    <col min="30" max="30" width="19.7109375" style="151" customWidth="1"/>
    <col min="31" max="31" width="7.42578125" style="151" customWidth="1"/>
    <col min="32" max="16384" width="11.42578125" style="151"/>
  </cols>
  <sheetData>
    <row r="1" spans="1:41">
      <c r="A1" s="152"/>
      <c r="B1" s="152"/>
      <c r="C1" s="152"/>
      <c r="D1" s="152"/>
      <c r="E1" s="152"/>
      <c r="F1" s="152"/>
      <c r="W1" s="152"/>
      <c r="X1" s="152"/>
      <c r="Y1" s="152"/>
      <c r="Z1" s="152"/>
      <c r="AA1" s="152"/>
      <c r="AB1" s="152"/>
    </row>
    <row r="2" spans="1:41" ht="26.25">
      <c r="A2" s="1569" t="s">
        <v>0</v>
      </c>
      <c r="B2" s="1569"/>
      <c r="C2" s="1569"/>
      <c r="D2" s="1569"/>
      <c r="E2" s="1569"/>
      <c r="F2" s="1569"/>
      <c r="W2" s="1569" t="s">
        <v>0</v>
      </c>
      <c r="X2" s="1569"/>
      <c r="Y2" s="1569"/>
      <c r="Z2" s="1569"/>
      <c r="AA2" s="1569"/>
      <c r="AB2" s="1569"/>
    </row>
    <row r="3" spans="1:41" ht="21">
      <c r="A3" s="1570" t="s">
        <v>1</v>
      </c>
      <c r="B3" s="1570"/>
      <c r="C3" s="1570"/>
      <c r="D3" s="1570"/>
      <c r="E3" s="1570"/>
      <c r="F3" s="1570"/>
      <c r="W3" s="1570" t="s">
        <v>1</v>
      </c>
      <c r="X3" s="1570"/>
      <c r="Y3" s="1570"/>
      <c r="Z3" s="1570"/>
      <c r="AA3" s="1570"/>
      <c r="AB3" s="1570"/>
    </row>
    <row r="4" spans="1:41">
      <c r="A4" s="152"/>
      <c r="B4" s="152"/>
      <c r="C4" s="152"/>
      <c r="D4" s="152"/>
      <c r="E4" s="152"/>
      <c r="F4" s="152"/>
      <c r="W4" s="152"/>
      <c r="X4" s="152"/>
      <c r="Y4" s="152"/>
      <c r="Z4" s="152"/>
      <c r="AA4" s="152"/>
      <c r="AB4" s="152"/>
    </row>
    <row r="5" spans="1:41">
      <c r="A5" s="152" t="s">
        <v>2</v>
      </c>
      <c r="B5" s="152"/>
      <c r="C5" s="152"/>
      <c r="D5" s="152"/>
      <c r="E5" s="152" t="s">
        <v>3</v>
      </c>
      <c r="F5" s="2"/>
      <c r="W5" s="152" t="s">
        <v>2</v>
      </c>
      <c r="X5" s="152"/>
      <c r="Y5" s="152"/>
      <c r="Z5" s="152"/>
      <c r="AA5" s="152" t="s">
        <v>3</v>
      </c>
      <c r="AB5" s="2"/>
    </row>
    <row r="6" spans="1:41">
      <c r="A6" s="152" t="s">
        <v>4</v>
      </c>
      <c r="B6" s="152"/>
      <c r="C6" s="152"/>
      <c r="D6" s="152"/>
      <c r="E6" s="152" t="s">
        <v>5</v>
      </c>
      <c r="F6" s="3"/>
      <c r="W6" s="152" t="s">
        <v>4</v>
      </c>
      <c r="X6" s="152"/>
      <c r="Y6" s="152"/>
      <c r="Z6" s="152"/>
      <c r="AA6" s="152" t="s">
        <v>5</v>
      </c>
      <c r="AB6" s="3"/>
    </row>
    <row r="7" spans="1:41">
      <c r="A7" s="152" t="s">
        <v>6</v>
      </c>
      <c r="B7" s="152"/>
      <c r="C7" s="153"/>
      <c r="D7" s="152"/>
      <c r="E7" s="152" t="s">
        <v>7</v>
      </c>
      <c r="F7" s="5"/>
      <c r="W7" s="152" t="s">
        <v>6</v>
      </c>
      <c r="X7" s="152"/>
      <c r="Y7" s="153"/>
      <c r="Z7" s="21">
        <v>44497</v>
      </c>
      <c r="AA7" s="152" t="s">
        <v>7</v>
      </c>
      <c r="AB7" s="5"/>
    </row>
    <row r="8" spans="1:41" ht="15.75" thickBot="1">
      <c r="A8" s="152" t="s">
        <v>8</v>
      </c>
      <c r="B8" s="154"/>
      <c r="C8" s="155"/>
      <c r="D8" s="152"/>
      <c r="E8" s="152"/>
      <c r="F8" s="8"/>
      <c r="W8" s="152" t="s">
        <v>8</v>
      </c>
      <c r="X8" s="154"/>
      <c r="Y8" s="155"/>
      <c r="Z8" s="20">
        <v>381</v>
      </c>
      <c r="AA8" s="152"/>
      <c r="AB8" s="8"/>
    </row>
    <row r="9" spans="1:41" ht="15.75" thickBot="1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W9" s="46" t="s">
        <v>9</v>
      </c>
      <c r="X9" s="46" t="s">
        <v>10</v>
      </c>
      <c r="Y9" s="46" t="s">
        <v>11</v>
      </c>
      <c r="Z9" s="46" t="s">
        <v>12</v>
      </c>
      <c r="AA9" s="46" t="s">
        <v>13</v>
      </c>
      <c r="AB9" s="46" t="s">
        <v>14</v>
      </c>
      <c r="AC9" s="47" t="s">
        <v>21</v>
      </c>
      <c r="AD9" s="47" t="s">
        <v>19</v>
      </c>
      <c r="AE9" s="47" t="s">
        <v>23</v>
      </c>
      <c r="AF9" s="47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11" t="s">
        <v>27</v>
      </c>
      <c r="AL9" s="11" t="s">
        <v>28</v>
      </c>
    </row>
    <row r="10" spans="1:41">
      <c r="A10" s="357">
        <v>1</v>
      </c>
      <c r="B10" s="229">
        <v>93162407</v>
      </c>
      <c r="C10" s="229" t="s">
        <v>17</v>
      </c>
      <c r="D10" s="229" t="s">
        <v>450</v>
      </c>
      <c r="E10" s="227" t="s">
        <v>210</v>
      </c>
      <c r="F10" s="358" t="s">
        <v>451</v>
      </c>
      <c r="G10" s="35">
        <v>381</v>
      </c>
      <c r="H10" s="353" t="s">
        <v>452</v>
      </c>
      <c r="I10" s="35" t="s">
        <v>83</v>
      </c>
      <c r="J10" s="359" t="s">
        <v>453</v>
      </c>
      <c r="K10" s="360" t="s">
        <v>454</v>
      </c>
      <c r="L10" s="324">
        <v>44466</v>
      </c>
      <c r="M10" s="324">
        <v>44466</v>
      </c>
      <c r="N10" s="35"/>
      <c r="O10" s="35" t="s">
        <v>455</v>
      </c>
      <c r="P10" s="35"/>
      <c r="Q10" s="35"/>
      <c r="R10" s="35"/>
      <c r="S10" s="35"/>
      <c r="W10" s="123">
        <v>1</v>
      </c>
      <c r="X10" s="123">
        <v>89720018</v>
      </c>
      <c r="Y10" s="123" t="s">
        <v>17</v>
      </c>
      <c r="Z10" s="123" t="s">
        <v>111</v>
      </c>
      <c r="AA10" s="211" t="s">
        <v>110</v>
      </c>
      <c r="AB10" s="123" t="s">
        <v>51</v>
      </c>
      <c r="AC10" s="123">
        <v>381</v>
      </c>
      <c r="AD10" s="123" t="s">
        <v>112</v>
      </c>
      <c r="AE10" s="123" t="s">
        <v>24</v>
      </c>
      <c r="AF10" s="212" t="s">
        <v>113</v>
      </c>
      <c r="AG10" s="123" t="s">
        <v>114</v>
      </c>
      <c r="AH10" s="123">
        <v>762</v>
      </c>
      <c r="AI10" s="213">
        <v>44494</v>
      </c>
      <c r="AJ10" s="213">
        <v>44494</v>
      </c>
    </row>
    <row r="11" spans="1:41">
      <c r="A11" s="37">
        <v>1</v>
      </c>
      <c r="B11" s="233">
        <v>93172390</v>
      </c>
      <c r="C11" s="233" t="s">
        <v>17</v>
      </c>
      <c r="D11" s="234" t="s">
        <v>471</v>
      </c>
      <c r="E11" s="157" t="s">
        <v>472</v>
      </c>
      <c r="F11" s="235" t="s">
        <v>473</v>
      </c>
      <c r="G11" s="151">
        <v>383</v>
      </c>
      <c r="H11" s="151" t="s">
        <v>475</v>
      </c>
      <c r="I11" s="151" t="s">
        <v>83</v>
      </c>
      <c r="J11" s="239" t="s">
        <v>476</v>
      </c>
      <c r="K11" s="240" t="s">
        <v>477</v>
      </c>
      <c r="L11" s="25">
        <v>44496</v>
      </c>
      <c r="M11" s="25">
        <v>44496</v>
      </c>
      <c r="O11" s="151" t="s">
        <v>478</v>
      </c>
      <c r="V11" s="178" t="s">
        <v>71</v>
      </c>
      <c r="W11" s="337">
        <v>3</v>
      </c>
      <c r="X11" s="337">
        <v>81214023</v>
      </c>
      <c r="Y11" s="337" t="s">
        <v>38</v>
      </c>
      <c r="Z11" s="337" t="s">
        <v>72</v>
      </c>
      <c r="AA11" s="337" t="s">
        <v>425</v>
      </c>
      <c r="AB11" s="337"/>
      <c r="AC11" s="337">
        <v>381</v>
      </c>
      <c r="AD11" s="337" t="s">
        <v>126</v>
      </c>
      <c r="AE11" s="337" t="s">
        <v>126</v>
      </c>
      <c r="AF11" s="337"/>
      <c r="AG11" s="337"/>
      <c r="AH11" s="337"/>
      <c r="AI11" s="513">
        <v>44223</v>
      </c>
      <c r="AJ11" s="337"/>
      <c r="AK11" s="178"/>
      <c r="AL11" s="178"/>
      <c r="AM11" s="178"/>
      <c r="AN11" s="178"/>
      <c r="AO11" s="178" t="s">
        <v>748</v>
      </c>
    </row>
    <row r="12" spans="1:41">
      <c r="A12" s="236">
        <v>1</v>
      </c>
      <c r="B12" s="39">
        <v>93172128</v>
      </c>
      <c r="C12" s="39" t="s">
        <v>17</v>
      </c>
      <c r="D12" s="207" t="s">
        <v>474</v>
      </c>
      <c r="E12" s="237" t="s">
        <v>472</v>
      </c>
      <c r="F12" s="238" t="s">
        <v>473</v>
      </c>
      <c r="G12" s="151">
        <v>383</v>
      </c>
      <c r="H12" s="151" t="s">
        <v>475</v>
      </c>
      <c r="I12" s="151" t="s">
        <v>83</v>
      </c>
      <c r="J12" s="239" t="s">
        <v>476</v>
      </c>
      <c r="K12" s="240" t="s">
        <v>477</v>
      </c>
      <c r="L12" s="25">
        <v>44496</v>
      </c>
      <c r="M12" s="25">
        <v>44496</v>
      </c>
      <c r="O12" s="151" t="s">
        <v>478</v>
      </c>
      <c r="V12" s="178" t="s">
        <v>71</v>
      </c>
      <c r="W12" s="337">
        <v>1</v>
      </c>
      <c r="X12" s="337">
        <v>60803187</v>
      </c>
      <c r="Y12" s="337" t="s">
        <v>38</v>
      </c>
      <c r="Z12" s="337" t="s">
        <v>432</v>
      </c>
      <c r="AA12" s="337" t="s">
        <v>433</v>
      </c>
      <c r="AB12" s="337"/>
      <c r="AC12" s="337">
        <v>381</v>
      </c>
      <c r="AD12" s="337" t="s">
        <v>434</v>
      </c>
      <c r="AE12" s="337" t="s">
        <v>24</v>
      </c>
      <c r="AF12" s="509" t="s">
        <v>435</v>
      </c>
      <c r="AG12" s="337" t="s">
        <v>436</v>
      </c>
      <c r="AH12" s="337">
        <v>763</v>
      </c>
      <c r="AI12" s="513">
        <v>44494</v>
      </c>
      <c r="AJ12" s="513">
        <v>44496</v>
      </c>
      <c r="AK12" s="178"/>
      <c r="AL12" s="310">
        <v>44499</v>
      </c>
      <c r="AM12" s="178" t="s">
        <v>424</v>
      </c>
      <c r="AN12" s="178"/>
      <c r="AO12" s="178" t="s">
        <v>748</v>
      </c>
    </row>
    <row r="13" spans="1:41" ht="30">
      <c r="A13" s="39">
        <v>1</v>
      </c>
      <c r="B13" s="39">
        <v>81297041</v>
      </c>
      <c r="C13" s="39" t="s">
        <v>38</v>
      </c>
      <c r="D13" s="159" t="s">
        <v>131</v>
      </c>
      <c r="E13" s="159" t="s">
        <v>132</v>
      </c>
      <c r="F13" s="201" t="s">
        <v>133</v>
      </c>
      <c r="G13" s="12">
        <v>377</v>
      </c>
      <c r="H13" s="199" t="s">
        <v>139</v>
      </c>
      <c r="I13" s="12" t="s">
        <v>83</v>
      </c>
      <c r="J13" s="200" t="s">
        <v>135</v>
      </c>
      <c r="K13" s="200" t="s">
        <v>136</v>
      </c>
      <c r="L13" s="17">
        <v>44494</v>
      </c>
      <c r="M13" s="12"/>
      <c r="N13" s="12"/>
      <c r="O13" s="151" t="s">
        <v>69</v>
      </c>
      <c r="W13" s="215">
        <v>1</v>
      </c>
      <c r="X13" s="216" t="s">
        <v>439</v>
      </c>
      <c r="Y13" s="215" t="s">
        <v>438</v>
      </c>
      <c r="Z13" s="217" t="s">
        <v>440</v>
      </c>
      <c r="AA13" s="216"/>
      <c r="AB13" s="216"/>
      <c r="AC13" s="215">
        <v>381</v>
      </c>
      <c r="AD13" s="215" t="s">
        <v>437</v>
      </c>
      <c r="AE13" s="215" t="s">
        <v>237</v>
      </c>
      <c r="AF13" s="203" t="s">
        <v>442</v>
      </c>
      <c r="AG13" s="214" t="s">
        <v>441</v>
      </c>
      <c r="AH13" s="151">
        <v>723</v>
      </c>
    </row>
    <row r="14" spans="1:41">
      <c r="A14" s="39">
        <v>2</v>
      </c>
      <c r="B14" s="39">
        <v>81297044</v>
      </c>
      <c r="C14" s="39" t="s">
        <v>38</v>
      </c>
      <c r="D14" s="159" t="s">
        <v>134</v>
      </c>
      <c r="E14" s="159" t="s">
        <v>132</v>
      </c>
      <c r="F14" s="201" t="s">
        <v>133</v>
      </c>
      <c r="G14" s="12">
        <v>377</v>
      </c>
      <c r="H14" s="199" t="s">
        <v>139</v>
      </c>
      <c r="I14" s="12" t="s">
        <v>83</v>
      </c>
      <c r="J14" s="200" t="s">
        <v>135</v>
      </c>
      <c r="K14" s="200" t="s">
        <v>136</v>
      </c>
      <c r="L14" s="17">
        <v>44494</v>
      </c>
      <c r="M14" s="12"/>
      <c r="N14" s="12"/>
      <c r="O14" s="151" t="s">
        <v>69</v>
      </c>
      <c r="W14" s="215">
        <v>2</v>
      </c>
      <c r="X14" s="215">
        <v>61806040</v>
      </c>
      <c r="Y14" s="215" t="s">
        <v>39</v>
      </c>
      <c r="Z14" s="215" t="s">
        <v>444</v>
      </c>
      <c r="AA14" s="215" t="s">
        <v>443</v>
      </c>
      <c r="AB14" s="216"/>
      <c r="AC14" s="215">
        <v>381</v>
      </c>
      <c r="AD14" s="215" t="s">
        <v>56</v>
      </c>
      <c r="AE14" s="215" t="s">
        <v>56</v>
      </c>
      <c r="AJ14" s="151" t="s">
        <v>468</v>
      </c>
    </row>
    <row r="15" spans="1:41">
      <c r="A15" s="348">
        <v>1</v>
      </c>
      <c r="B15" s="349">
        <v>83140501</v>
      </c>
      <c r="C15" s="226" t="s">
        <v>40</v>
      </c>
      <c r="D15" s="350" t="s">
        <v>426</v>
      </c>
      <c r="E15" s="351" t="s">
        <v>395</v>
      </c>
      <c r="F15" s="352" t="s">
        <v>427</v>
      </c>
      <c r="G15" s="35">
        <v>380</v>
      </c>
      <c r="H15" s="353" t="s">
        <v>428</v>
      </c>
      <c r="I15" s="35" t="s">
        <v>126</v>
      </c>
      <c r="J15" s="354" t="s">
        <v>429</v>
      </c>
      <c r="K15" s="355" t="s">
        <v>430</v>
      </c>
      <c r="L15" s="35"/>
      <c r="M15" s="35"/>
      <c r="N15" s="35"/>
      <c r="O15" s="35" t="s">
        <v>69</v>
      </c>
      <c r="P15" s="35" t="s">
        <v>431</v>
      </c>
      <c r="Q15" s="356">
        <v>44501</v>
      </c>
      <c r="R15" s="151" t="s">
        <v>589</v>
      </c>
      <c r="W15" s="221">
        <v>2</v>
      </c>
      <c r="X15" s="224">
        <v>81220016</v>
      </c>
      <c r="Y15" s="223" t="s">
        <v>38</v>
      </c>
      <c r="Z15" s="222" t="s">
        <v>29</v>
      </c>
      <c r="AA15" s="223" t="s">
        <v>464</v>
      </c>
      <c r="AD15" s="223" t="s">
        <v>465</v>
      </c>
      <c r="AE15" s="223" t="s">
        <v>466</v>
      </c>
      <c r="AF15" s="225" t="s">
        <v>467</v>
      </c>
      <c r="AH15" s="214">
        <v>708</v>
      </c>
    </row>
    <row r="16" spans="1:41">
      <c r="P16" s="10"/>
      <c r="R16" s="151" t="s">
        <v>590</v>
      </c>
      <c r="W16" s="221">
        <v>2</v>
      </c>
      <c r="X16" s="224">
        <v>81220017</v>
      </c>
      <c r="Y16" s="223" t="s">
        <v>38</v>
      </c>
      <c r="Z16" s="222" t="s">
        <v>456</v>
      </c>
      <c r="AA16" s="223" t="s">
        <v>464</v>
      </c>
      <c r="AD16" s="223" t="s">
        <v>465</v>
      </c>
      <c r="AE16" s="223" t="s">
        <v>466</v>
      </c>
      <c r="AF16" s="225" t="s">
        <v>467</v>
      </c>
      <c r="AH16" s="214">
        <v>708</v>
      </c>
      <c r="AI16" s="151">
        <v>3</v>
      </c>
    </row>
    <row r="17" spans="1:38">
      <c r="W17" s="221">
        <v>1</v>
      </c>
      <c r="X17" s="224">
        <v>81220018</v>
      </c>
      <c r="Y17" s="223" t="s">
        <v>38</v>
      </c>
      <c r="Z17" s="222" t="s">
        <v>31</v>
      </c>
      <c r="AA17" s="223" t="s">
        <v>464</v>
      </c>
      <c r="AD17" s="223" t="s">
        <v>465</v>
      </c>
      <c r="AE17" s="223" t="s">
        <v>466</v>
      </c>
      <c r="AF17" s="225" t="s">
        <v>467</v>
      </c>
      <c r="AH17" s="214">
        <v>708</v>
      </c>
      <c r="AK17" s="151">
        <v>3</v>
      </c>
    </row>
    <row r="18" spans="1:38">
      <c r="W18" s="221">
        <v>5</v>
      </c>
      <c r="X18" s="224">
        <v>61205009</v>
      </c>
      <c r="Y18" s="223" t="s">
        <v>38</v>
      </c>
      <c r="Z18" s="222" t="s">
        <v>457</v>
      </c>
      <c r="AA18" s="223" t="s">
        <v>464</v>
      </c>
      <c r="AD18" s="223" t="s">
        <v>465</v>
      </c>
      <c r="AE18" s="223" t="s">
        <v>466</v>
      </c>
      <c r="AF18" s="225" t="s">
        <v>467</v>
      </c>
      <c r="AH18" s="214">
        <v>708</v>
      </c>
    </row>
    <row r="19" spans="1:38">
      <c r="W19" s="221">
        <v>1</v>
      </c>
      <c r="X19" s="224">
        <v>61604021</v>
      </c>
      <c r="Y19" s="223" t="s">
        <v>38</v>
      </c>
      <c r="Z19" s="222" t="s">
        <v>458</v>
      </c>
      <c r="AA19" s="223" t="s">
        <v>464</v>
      </c>
      <c r="AD19" s="223" t="s">
        <v>465</v>
      </c>
      <c r="AE19" s="223" t="s">
        <v>466</v>
      </c>
      <c r="AF19" s="225" t="s">
        <v>467</v>
      </c>
      <c r="AH19" s="214">
        <v>708</v>
      </c>
    </row>
    <row r="20" spans="1:38">
      <c r="W20" s="221">
        <v>1</v>
      </c>
      <c r="X20" s="224">
        <v>61604029</v>
      </c>
      <c r="Y20" s="223" t="s">
        <v>38</v>
      </c>
      <c r="Z20" s="222" t="s">
        <v>458</v>
      </c>
      <c r="AA20" s="223" t="s">
        <v>464</v>
      </c>
      <c r="AD20" s="223" t="s">
        <v>465</v>
      </c>
      <c r="AE20" s="223" t="s">
        <v>466</v>
      </c>
      <c r="AF20" s="225" t="s">
        <v>467</v>
      </c>
      <c r="AH20" s="214">
        <v>708</v>
      </c>
    </row>
    <row r="21" spans="1:38">
      <c r="W21" s="221">
        <v>2</v>
      </c>
      <c r="X21" s="224">
        <v>61604033</v>
      </c>
      <c r="Y21" s="223" t="s">
        <v>38</v>
      </c>
      <c r="Z21" s="222" t="s">
        <v>459</v>
      </c>
      <c r="AA21" s="223" t="s">
        <v>464</v>
      </c>
      <c r="AD21" s="223" t="s">
        <v>465</v>
      </c>
      <c r="AE21" s="223" t="s">
        <v>466</v>
      </c>
      <c r="AF21" s="225" t="s">
        <v>467</v>
      </c>
      <c r="AH21" s="214">
        <v>708</v>
      </c>
    </row>
    <row r="22" spans="1:38">
      <c r="W22" s="221">
        <v>1</v>
      </c>
      <c r="X22" s="224">
        <v>61604037</v>
      </c>
      <c r="Y22" s="223" t="s">
        <v>38</v>
      </c>
      <c r="Z22" s="222" t="s">
        <v>460</v>
      </c>
      <c r="AA22" s="223" t="s">
        <v>464</v>
      </c>
      <c r="AD22" s="223" t="s">
        <v>465</v>
      </c>
      <c r="AE22" s="223" t="s">
        <v>466</v>
      </c>
      <c r="AF22" s="225" t="s">
        <v>467</v>
      </c>
      <c r="AH22" s="214">
        <v>708</v>
      </c>
    </row>
    <row r="23" spans="1:38">
      <c r="W23" s="221">
        <v>1</v>
      </c>
      <c r="X23" s="224">
        <v>60904258</v>
      </c>
      <c r="Y23" s="223" t="s">
        <v>38</v>
      </c>
      <c r="Z23" s="222" t="s">
        <v>461</v>
      </c>
      <c r="AA23" s="223" t="s">
        <v>464</v>
      </c>
      <c r="AD23" s="223" t="s">
        <v>465</v>
      </c>
      <c r="AE23" s="223" t="s">
        <v>466</v>
      </c>
      <c r="AF23" s="225" t="s">
        <v>467</v>
      </c>
      <c r="AH23" s="214">
        <v>708</v>
      </c>
    </row>
    <row r="24" spans="1:38">
      <c r="W24" s="221">
        <v>2</v>
      </c>
      <c r="X24" s="224">
        <v>60904259</v>
      </c>
      <c r="Y24" s="223" t="s">
        <v>38</v>
      </c>
      <c r="Z24" s="222" t="s">
        <v>462</v>
      </c>
      <c r="AA24" s="223" t="s">
        <v>464</v>
      </c>
      <c r="AD24" s="223" t="s">
        <v>465</v>
      </c>
      <c r="AE24" s="223" t="s">
        <v>466</v>
      </c>
      <c r="AF24" s="225" t="s">
        <v>467</v>
      </c>
      <c r="AH24" s="214">
        <v>708</v>
      </c>
    </row>
    <row r="25" spans="1:38">
      <c r="W25" s="221">
        <v>2</v>
      </c>
      <c r="X25" s="224">
        <v>60904260</v>
      </c>
      <c r="Y25" s="223" t="s">
        <v>38</v>
      </c>
      <c r="Z25" s="222" t="s">
        <v>463</v>
      </c>
      <c r="AA25" s="223" t="s">
        <v>464</v>
      </c>
      <c r="AD25" s="223" t="s">
        <v>465</v>
      </c>
      <c r="AE25" s="223" t="s">
        <v>466</v>
      </c>
      <c r="AF25" s="225" t="s">
        <v>467</v>
      </c>
      <c r="AH25" s="214">
        <v>708</v>
      </c>
    </row>
    <row r="26" spans="1:38">
      <c r="W26" s="23">
        <v>1</v>
      </c>
      <c r="X26" s="242">
        <v>81212026</v>
      </c>
      <c r="Y26" s="223" t="s">
        <v>38</v>
      </c>
      <c r="Z26" s="241" t="s">
        <v>479</v>
      </c>
      <c r="AA26" s="223" t="s">
        <v>481</v>
      </c>
      <c r="AD26" s="223" t="s">
        <v>482</v>
      </c>
      <c r="AE26" s="223" t="s">
        <v>83</v>
      </c>
      <c r="AF26" s="225" t="s">
        <v>483</v>
      </c>
      <c r="AH26" s="214">
        <v>666</v>
      </c>
    </row>
    <row r="27" spans="1:38">
      <c r="A27" s="202"/>
      <c r="I27" s="30"/>
      <c r="J27" s="203"/>
      <c r="K27" s="204"/>
      <c r="W27" s="23">
        <v>1</v>
      </c>
      <c r="X27" s="224">
        <v>115890011</v>
      </c>
      <c r="Y27" s="243" t="s">
        <v>38</v>
      </c>
      <c r="Z27" s="222" t="s">
        <v>480</v>
      </c>
      <c r="AA27" s="223" t="s">
        <v>481</v>
      </c>
      <c r="AD27" s="223" t="s">
        <v>482</v>
      </c>
      <c r="AE27" s="223" t="s">
        <v>83</v>
      </c>
      <c r="AF27" s="225" t="s">
        <v>483</v>
      </c>
      <c r="AH27" s="214">
        <v>666</v>
      </c>
    </row>
    <row r="28" spans="1:38" ht="25.5">
      <c r="W28" s="23">
        <v>1</v>
      </c>
      <c r="X28" s="29">
        <v>13139009</v>
      </c>
      <c r="Y28" s="243" t="s">
        <v>485</v>
      </c>
      <c r="Z28" s="222" t="s">
        <v>484</v>
      </c>
      <c r="AD28" s="223" t="s">
        <v>79</v>
      </c>
      <c r="AE28" s="223" t="s">
        <v>83</v>
      </c>
    </row>
    <row r="29" spans="1:38" ht="25.5">
      <c r="W29" s="23">
        <v>1</v>
      </c>
      <c r="X29" s="29">
        <v>61001273</v>
      </c>
      <c r="Y29" s="243" t="s">
        <v>485</v>
      </c>
      <c r="Z29" s="244" t="s">
        <v>486</v>
      </c>
      <c r="AD29" s="223" t="s">
        <v>79</v>
      </c>
      <c r="AE29" s="223" t="s">
        <v>83</v>
      </c>
    </row>
    <row r="32" spans="1:38">
      <c r="W32" s="13">
        <v>2</v>
      </c>
      <c r="X32" s="14">
        <v>81220017</v>
      </c>
      <c r="Y32" s="12" t="s">
        <v>38</v>
      </c>
      <c r="Z32" s="15" t="s">
        <v>30</v>
      </c>
      <c r="AA32" s="16" t="s">
        <v>41</v>
      </c>
      <c r="AB32" s="12" t="s">
        <v>51</v>
      </c>
      <c r="AC32" s="12">
        <v>370</v>
      </c>
      <c r="AD32" s="12" t="s">
        <v>44</v>
      </c>
      <c r="AE32" s="12" t="s">
        <v>24</v>
      </c>
      <c r="AF32" s="12" t="s">
        <v>43</v>
      </c>
      <c r="AG32" s="12" t="s">
        <v>45</v>
      </c>
      <c r="AH32" s="12">
        <v>699</v>
      </c>
      <c r="AI32" s="17">
        <v>44489</v>
      </c>
      <c r="AJ32" s="17">
        <v>44489</v>
      </c>
      <c r="AK32" s="12"/>
      <c r="AL32" s="12"/>
    </row>
    <row r="33" spans="23:38">
      <c r="W33" s="13">
        <v>1</v>
      </c>
      <c r="X33" s="14">
        <v>81220018</v>
      </c>
      <c r="Y33" s="12" t="s">
        <v>38</v>
      </c>
      <c r="Z33" s="15" t="s">
        <v>31</v>
      </c>
      <c r="AA33" s="16" t="s">
        <v>41</v>
      </c>
      <c r="AB33" s="12" t="s">
        <v>51</v>
      </c>
      <c r="AC33" s="12">
        <v>370</v>
      </c>
      <c r="AD33" s="12" t="s">
        <v>44</v>
      </c>
      <c r="AE33" s="12" t="s">
        <v>24</v>
      </c>
      <c r="AF33" s="12" t="s">
        <v>43</v>
      </c>
      <c r="AG33" s="12" t="s">
        <v>45</v>
      </c>
      <c r="AH33" s="12">
        <v>699</v>
      </c>
      <c r="AI33" s="17">
        <v>44489</v>
      </c>
      <c r="AJ33" s="17">
        <v>44489</v>
      </c>
      <c r="AK33" s="12"/>
      <c r="AL33" s="12"/>
    </row>
    <row r="34" spans="23:38">
      <c r="W34" s="13">
        <v>1</v>
      </c>
      <c r="X34" s="14">
        <v>81443085</v>
      </c>
      <c r="Y34" s="12" t="s">
        <v>40</v>
      </c>
      <c r="Z34" s="15" t="s">
        <v>36</v>
      </c>
      <c r="AA34" s="16" t="s">
        <v>42</v>
      </c>
      <c r="AB34" s="12" t="s">
        <v>51</v>
      </c>
      <c r="AC34" s="12">
        <v>370</v>
      </c>
      <c r="AD34" s="12" t="s">
        <v>44</v>
      </c>
      <c r="AE34" s="12" t="s">
        <v>24</v>
      </c>
      <c r="AF34" s="12" t="s">
        <v>43</v>
      </c>
      <c r="AG34" s="12" t="s">
        <v>45</v>
      </c>
      <c r="AH34" s="12">
        <v>699</v>
      </c>
      <c r="AI34" s="17">
        <v>44489</v>
      </c>
      <c r="AJ34" s="17">
        <v>44489</v>
      </c>
      <c r="AK34" s="12"/>
      <c r="AL34" s="12"/>
    </row>
    <row r="35" spans="23:38">
      <c r="W35" s="13">
        <v>1</v>
      </c>
      <c r="X35" s="14">
        <v>81543209</v>
      </c>
      <c r="Y35" s="12" t="s">
        <v>40</v>
      </c>
      <c r="Z35" s="15" t="s">
        <v>37</v>
      </c>
      <c r="AA35" s="16" t="s">
        <v>42</v>
      </c>
      <c r="AB35" s="12" t="s">
        <v>51</v>
      </c>
      <c r="AC35" s="12">
        <v>370</v>
      </c>
      <c r="AD35" s="12" t="s">
        <v>44</v>
      </c>
      <c r="AE35" s="12" t="s">
        <v>24</v>
      </c>
      <c r="AF35" s="12" t="s">
        <v>43</v>
      </c>
      <c r="AG35" s="12" t="s">
        <v>45</v>
      </c>
      <c r="AH35" s="12">
        <v>699</v>
      </c>
      <c r="AI35" s="17">
        <v>44489</v>
      </c>
      <c r="AJ35" s="17">
        <v>44489</v>
      </c>
      <c r="AK35" s="12"/>
      <c r="AL35" s="12"/>
    </row>
    <row r="38" spans="23:38">
      <c r="Y38" s="10" t="s">
        <v>145</v>
      </c>
    </row>
    <row r="42" spans="23:38">
      <c r="W42" s="10" t="s">
        <v>62</v>
      </c>
    </row>
  </sheetData>
  <mergeCells count="4">
    <mergeCell ref="A2:F2"/>
    <mergeCell ref="W2:AB2"/>
    <mergeCell ref="A3:F3"/>
    <mergeCell ref="W3:AB3"/>
  </mergeCells>
  <phoneticPr fontId="11" type="noConversion"/>
  <pageMargins left="0.33" right="0.61" top="0.75" bottom="0.75" header="0.3" footer="0.3"/>
  <pageSetup paperSize="9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8ED04-A2AD-4098-B883-27F62B546E75}">
  <sheetPr>
    <tabColor rgb="FF00B050"/>
  </sheetPr>
  <dimension ref="A1:AL42"/>
  <sheetViews>
    <sheetView topLeftCell="L21" zoomScale="71" zoomScaleNormal="71" workbookViewId="0">
      <selection activeCell="X35" sqref="X35"/>
    </sheetView>
  </sheetViews>
  <sheetFormatPr baseColWidth="10" defaultRowHeight="15"/>
  <cols>
    <col min="1" max="1" width="5.5703125" style="151" customWidth="1"/>
    <col min="2" max="2" width="13.85546875" style="151" customWidth="1"/>
    <col min="3" max="3" width="13.42578125" style="151" customWidth="1"/>
    <col min="4" max="4" width="28.5703125" style="151" customWidth="1"/>
    <col min="5" max="5" width="16.7109375" style="151" customWidth="1"/>
    <col min="6" max="6" width="18" style="151" customWidth="1"/>
    <col min="7" max="7" width="11.42578125" style="151"/>
    <col min="8" max="8" width="15.85546875" style="151" customWidth="1"/>
    <col min="9" max="21" width="11.42578125" style="151"/>
    <col min="22" max="22" width="4" style="151" customWidth="1"/>
    <col min="23" max="23" width="7.42578125" style="151" customWidth="1"/>
    <col min="24" max="24" width="11.42578125" style="151"/>
    <col min="25" max="25" width="9.85546875" style="151" customWidth="1"/>
    <col min="26" max="26" width="29.5703125" style="151" customWidth="1"/>
    <col min="27" max="27" width="16.28515625" style="151" customWidth="1"/>
    <col min="28" max="28" width="13.140625" style="151" customWidth="1"/>
    <col min="29" max="29" width="10.28515625" style="151" customWidth="1"/>
    <col min="30" max="30" width="19.7109375" style="151" customWidth="1"/>
    <col min="31" max="31" width="7.42578125" style="151" customWidth="1"/>
    <col min="32" max="16384" width="11.42578125" style="151"/>
  </cols>
  <sheetData>
    <row r="1" spans="1:38">
      <c r="A1" s="152"/>
      <c r="B1" s="152"/>
      <c r="C1" s="152"/>
      <c r="D1" s="152"/>
      <c r="E1" s="152"/>
      <c r="F1" s="152"/>
      <c r="W1" s="152"/>
      <c r="X1" s="152"/>
      <c r="Y1" s="152"/>
      <c r="Z1" s="152"/>
      <c r="AA1" s="152"/>
      <c r="AB1" s="152"/>
    </row>
    <row r="2" spans="1:38" ht="26.25">
      <c r="A2" s="1569" t="s">
        <v>0</v>
      </c>
      <c r="B2" s="1569"/>
      <c r="C2" s="1569"/>
      <c r="D2" s="1569"/>
      <c r="E2" s="1569"/>
      <c r="F2" s="1569"/>
      <c r="W2" s="1569" t="s">
        <v>0</v>
      </c>
      <c r="X2" s="1569"/>
      <c r="Y2" s="1569"/>
      <c r="Z2" s="1569"/>
      <c r="AA2" s="1569"/>
      <c r="AB2" s="1569"/>
    </row>
    <row r="3" spans="1:38" ht="21">
      <c r="A3" s="1570" t="s">
        <v>1</v>
      </c>
      <c r="B3" s="1570"/>
      <c r="C3" s="1570"/>
      <c r="D3" s="1570"/>
      <c r="E3" s="1570"/>
      <c r="F3" s="1570"/>
      <c r="W3" s="1570" t="s">
        <v>1</v>
      </c>
      <c r="X3" s="1570"/>
      <c r="Y3" s="1570"/>
      <c r="Z3" s="1570"/>
      <c r="AA3" s="1570"/>
      <c r="AB3" s="1570"/>
    </row>
    <row r="4" spans="1:38">
      <c r="A4" s="152"/>
      <c r="B4" s="152"/>
      <c r="C4" s="152"/>
      <c r="D4" s="152"/>
      <c r="E4" s="152"/>
      <c r="F4" s="152"/>
      <c r="W4" s="152"/>
      <c r="X4" s="152"/>
      <c r="Y4" s="152"/>
      <c r="Z4" s="152"/>
      <c r="AA4" s="152"/>
      <c r="AB4" s="152"/>
    </row>
    <row r="5" spans="1:38">
      <c r="A5" s="152" t="s">
        <v>2</v>
      </c>
      <c r="B5" s="152"/>
      <c r="C5" s="152"/>
      <c r="D5" s="152"/>
      <c r="E5" s="152" t="s">
        <v>3</v>
      </c>
      <c r="F5" s="2"/>
      <c r="W5" s="152" t="s">
        <v>2</v>
      </c>
      <c r="X5" s="152"/>
      <c r="Y5" s="152"/>
      <c r="Z5" s="152"/>
      <c r="AA5" s="152" t="s">
        <v>3</v>
      </c>
      <c r="AB5" s="2"/>
    </row>
    <row r="6" spans="1:38">
      <c r="A6" s="152" t="s">
        <v>4</v>
      </c>
      <c r="B6" s="152"/>
      <c r="C6" s="152"/>
      <c r="D6" s="152"/>
      <c r="E6" s="152" t="s">
        <v>5</v>
      </c>
      <c r="F6" s="3"/>
      <c r="W6" s="152" t="s">
        <v>4</v>
      </c>
      <c r="X6" s="152"/>
      <c r="Y6" s="152"/>
      <c r="Z6" s="152"/>
      <c r="AA6" s="152" t="s">
        <v>5</v>
      </c>
      <c r="AB6" s="3"/>
    </row>
    <row r="7" spans="1:38">
      <c r="A7" s="152" t="s">
        <v>6</v>
      </c>
      <c r="B7" s="152"/>
      <c r="C7" s="153"/>
      <c r="D7" s="152"/>
      <c r="E7" s="152" t="s">
        <v>7</v>
      </c>
      <c r="F7" s="5"/>
      <c r="W7" s="152" t="s">
        <v>6</v>
      </c>
      <c r="X7" s="152"/>
      <c r="Y7" s="153"/>
      <c r="Z7" s="21">
        <v>44497</v>
      </c>
      <c r="AA7" s="152" t="s">
        <v>7</v>
      </c>
      <c r="AB7" s="5"/>
    </row>
    <row r="8" spans="1:38" ht="15.75" thickBot="1">
      <c r="A8" s="152" t="s">
        <v>8</v>
      </c>
      <c r="B8" s="154"/>
      <c r="C8" s="155"/>
      <c r="D8" s="152"/>
      <c r="E8" s="152"/>
      <c r="F8" s="8"/>
      <c r="W8" s="152" t="s">
        <v>8</v>
      </c>
      <c r="X8" s="154"/>
      <c r="Y8" s="155"/>
      <c r="Z8" s="20">
        <v>381</v>
      </c>
      <c r="AA8" s="152"/>
      <c r="AB8" s="8"/>
    </row>
    <row r="9" spans="1:38" ht="15.75" thickBot="1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W9" s="46" t="s">
        <v>9</v>
      </c>
      <c r="X9" s="46" t="s">
        <v>10</v>
      </c>
      <c r="Y9" s="46" t="s">
        <v>11</v>
      </c>
      <c r="Z9" s="46" t="s">
        <v>12</v>
      </c>
      <c r="AA9" s="46" t="s">
        <v>13</v>
      </c>
      <c r="AB9" s="46" t="s">
        <v>14</v>
      </c>
      <c r="AC9" s="47" t="s">
        <v>21</v>
      </c>
      <c r="AD9" s="47" t="s">
        <v>19</v>
      </c>
      <c r="AE9" s="47" t="s">
        <v>23</v>
      </c>
      <c r="AF9" s="47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11" t="s">
        <v>27</v>
      </c>
      <c r="AL9" s="11" t="s">
        <v>28</v>
      </c>
    </row>
    <row r="10" spans="1:38">
      <c r="A10" s="122">
        <v>1</v>
      </c>
      <c r="B10" s="123">
        <v>93162407</v>
      </c>
      <c r="C10" s="123" t="s">
        <v>17</v>
      </c>
      <c r="D10" s="123" t="s">
        <v>450</v>
      </c>
      <c r="E10" s="159" t="s">
        <v>210</v>
      </c>
      <c r="F10" s="220" t="s">
        <v>451</v>
      </c>
      <c r="G10" s="151">
        <v>381</v>
      </c>
      <c r="H10" s="2" t="s">
        <v>452</v>
      </c>
      <c r="I10" s="151" t="s">
        <v>83</v>
      </c>
      <c r="J10" s="124" t="s">
        <v>453</v>
      </c>
      <c r="K10" s="84" t="s">
        <v>454</v>
      </c>
      <c r="L10" s="25">
        <v>44466</v>
      </c>
      <c r="M10" s="25">
        <v>44466</v>
      </c>
      <c r="O10" s="151" t="s">
        <v>455</v>
      </c>
      <c r="W10" s="245">
        <v>1</v>
      </c>
      <c r="X10" s="245">
        <v>89720018</v>
      </c>
      <c r="Y10" s="245" t="s">
        <v>17</v>
      </c>
      <c r="Z10" s="245" t="s">
        <v>111</v>
      </c>
      <c r="AA10" s="246" t="s">
        <v>110</v>
      </c>
      <c r="AB10" s="245" t="s">
        <v>51</v>
      </c>
      <c r="AC10" s="245">
        <v>381</v>
      </c>
      <c r="AD10" s="245" t="s">
        <v>112</v>
      </c>
      <c r="AE10" s="245" t="s">
        <v>24</v>
      </c>
      <c r="AF10" s="247" t="s">
        <v>113</v>
      </c>
      <c r="AG10" s="245" t="s">
        <v>114</v>
      </c>
      <c r="AH10" s="245">
        <v>762</v>
      </c>
      <c r="AI10" s="248">
        <v>44494</v>
      </c>
      <c r="AJ10" s="248">
        <v>44494</v>
      </c>
    </row>
    <row r="11" spans="1:38" ht="30">
      <c r="A11" s="37">
        <v>1</v>
      </c>
      <c r="B11" s="233">
        <v>93172390</v>
      </c>
      <c r="C11" s="233" t="s">
        <v>17</v>
      </c>
      <c r="D11" s="234" t="s">
        <v>471</v>
      </c>
      <c r="E11" s="157" t="s">
        <v>472</v>
      </c>
      <c r="F11" s="235" t="s">
        <v>473</v>
      </c>
      <c r="G11" s="151">
        <v>383</v>
      </c>
      <c r="H11" s="151" t="s">
        <v>475</v>
      </c>
      <c r="I11" s="151" t="s">
        <v>83</v>
      </c>
      <c r="J11" s="239" t="s">
        <v>476</v>
      </c>
      <c r="K11" s="240" t="s">
        <v>477</v>
      </c>
      <c r="L11" s="25">
        <v>44496</v>
      </c>
      <c r="M11" s="25">
        <v>44496</v>
      </c>
      <c r="O11" s="151" t="s">
        <v>478</v>
      </c>
      <c r="W11" s="215">
        <v>1</v>
      </c>
      <c r="X11" s="216" t="s">
        <v>439</v>
      </c>
      <c r="Y11" s="215" t="s">
        <v>438</v>
      </c>
      <c r="Z11" s="217" t="s">
        <v>440</v>
      </c>
      <c r="AA11" s="216"/>
      <c r="AB11" s="216"/>
      <c r="AC11" s="215">
        <v>381</v>
      </c>
      <c r="AD11" s="215" t="s">
        <v>437</v>
      </c>
      <c r="AE11" s="215" t="s">
        <v>237</v>
      </c>
      <c r="AF11" s="31" t="s">
        <v>442</v>
      </c>
      <c r="AG11" s="211" t="s">
        <v>441</v>
      </c>
      <c r="AH11" s="12">
        <v>723</v>
      </c>
      <c r="AI11" s="12"/>
      <c r="AJ11" s="12"/>
      <c r="AK11" s="12"/>
      <c r="AL11" s="12"/>
    </row>
    <row r="12" spans="1:38">
      <c r="A12" s="236">
        <v>1</v>
      </c>
      <c r="B12" s="39">
        <v>93172128</v>
      </c>
      <c r="C12" s="39" t="s">
        <v>17</v>
      </c>
      <c r="D12" s="207" t="s">
        <v>474</v>
      </c>
      <c r="E12" s="237" t="s">
        <v>472</v>
      </c>
      <c r="F12" s="238" t="s">
        <v>473</v>
      </c>
      <c r="G12" s="151">
        <v>383</v>
      </c>
      <c r="H12" s="151" t="s">
        <v>475</v>
      </c>
      <c r="I12" s="151" t="s">
        <v>83</v>
      </c>
      <c r="J12" s="239" t="s">
        <v>476</v>
      </c>
      <c r="K12" s="240" t="s">
        <v>477</v>
      </c>
      <c r="L12" s="25">
        <v>44496</v>
      </c>
      <c r="M12" s="25">
        <v>44496</v>
      </c>
      <c r="O12" s="151" t="s">
        <v>478</v>
      </c>
      <c r="W12" s="215">
        <v>2</v>
      </c>
      <c r="X12" s="215">
        <v>61806040</v>
      </c>
      <c r="Y12" s="215" t="s">
        <v>39</v>
      </c>
      <c r="Z12" s="215" t="s">
        <v>444</v>
      </c>
      <c r="AA12" s="215" t="s">
        <v>443</v>
      </c>
      <c r="AB12" s="216"/>
      <c r="AC12" s="215">
        <v>381</v>
      </c>
      <c r="AD12" s="215" t="s">
        <v>56</v>
      </c>
      <c r="AE12" s="215" t="s">
        <v>56</v>
      </c>
      <c r="AF12" s="12"/>
      <c r="AG12" s="12"/>
      <c r="AH12" s="12"/>
      <c r="AI12" s="12"/>
      <c r="AJ12" s="12"/>
      <c r="AK12" s="12"/>
      <c r="AL12" s="12"/>
    </row>
    <row r="13" spans="1:38">
      <c r="A13" s="39">
        <v>1</v>
      </c>
      <c r="B13" s="39">
        <v>81297041</v>
      </c>
      <c r="C13" s="39" t="s">
        <v>38</v>
      </c>
      <c r="D13" s="159" t="s">
        <v>131</v>
      </c>
      <c r="E13" s="159" t="s">
        <v>132</v>
      </c>
      <c r="F13" s="201" t="s">
        <v>133</v>
      </c>
      <c r="G13" s="12">
        <v>377</v>
      </c>
      <c r="H13" s="199" t="s">
        <v>139</v>
      </c>
      <c r="I13" s="12" t="s">
        <v>83</v>
      </c>
      <c r="J13" s="200" t="s">
        <v>135</v>
      </c>
      <c r="K13" s="200" t="s">
        <v>136</v>
      </c>
      <c r="L13" s="17">
        <v>44494</v>
      </c>
      <c r="M13" s="12"/>
      <c r="N13" s="12"/>
      <c r="O13" s="151" t="s">
        <v>69</v>
      </c>
      <c r="W13" s="13">
        <v>2</v>
      </c>
      <c r="X13" s="14">
        <v>81220016</v>
      </c>
      <c r="Y13" s="211" t="s">
        <v>38</v>
      </c>
      <c r="Z13" s="15" t="s">
        <v>29</v>
      </c>
      <c r="AA13" s="211" t="s">
        <v>464</v>
      </c>
      <c r="AB13" s="12"/>
      <c r="AC13" s="12"/>
      <c r="AD13" s="211" t="s">
        <v>465</v>
      </c>
      <c r="AE13" s="211" t="s">
        <v>466</v>
      </c>
      <c r="AF13" s="249" t="s">
        <v>467</v>
      </c>
      <c r="AG13" s="12"/>
      <c r="AH13" s="211">
        <v>708</v>
      </c>
      <c r="AI13" s="12"/>
      <c r="AJ13" s="12"/>
      <c r="AK13" s="12"/>
      <c r="AL13" s="12"/>
    </row>
    <row r="14" spans="1:38">
      <c r="A14" s="39">
        <v>2</v>
      </c>
      <c r="B14" s="39">
        <v>81297044</v>
      </c>
      <c r="C14" s="39" t="s">
        <v>38</v>
      </c>
      <c r="D14" s="159" t="s">
        <v>134</v>
      </c>
      <c r="E14" s="159" t="s">
        <v>132</v>
      </c>
      <c r="F14" s="201" t="s">
        <v>133</v>
      </c>
      <c r="G14" s="12">
        <v>377</v>
      </c>
      <c r="H14" s="199" t="s">
        <v>139</v>
      </c>
      <c r="I14" s="12" t="s">
        <v>83</v>
      </c>
      <c r="J14" s="200" t="s">
        <v>135</v>
      </c>
      <c r="K14" s="200" t="s">
        <v>136</v>
      </c>
      <c r="L14" s="17">
        <v>44494</v>
      </c>
      <c r="M14" s="12"/>
      <c r="N14" s="12"/>
      <c r="O14" s="151" t="s">
        <v>69</v>
      </c>
      <c r="W14" s="13">
        <v>2</v>
      </c>
      <c r="X14" s="14">
        <v>81220017</v>
      </c>
      <c r="Y14" s="211" t="s">
        <v>38</v>
      </c>
      <c r="Z14" s="15" t="s">
        <v>456</v>
      </c>
      <c r="AA14" s="211" t="s">
        <v>464</v>
      </c>
      <c r="AB14" s="12"/>
      <c r="AC14" s="12"/>
      <c r="AD14" s="211" t="s">
        <v>465</v>
      </c>
      <c r="AE14" s="211" t="s">
        <v>466</v>
      </c>
      <c r="AF14" s="249" t="s">
        <v>467</v>
      </c>
      <c r="AG14" s="12"/>
      <c r="AH14" s="211">
        <v>708</v>
      </c>
      <c r="AI14" s="12"/>
      <c r="AJ14" s="12"/>
      <c r="AK14" s="12"/>
      <c r="AL14" s="12"/>
    </row>
    <row r="15" spans="1:38" ht="15.75" thickBot="1">
      <c r="A15" s="205">
        <v>1</v>
      </c>
      <c r="B15" s="206">
        <v>83340500</v>
      </c>
      <c r="C15" s="39" t="s">
        <v>40</v>
      </c>
      <c r="D15" s="207" t="s">
        <v>426</v>
      </c>
      <c r="E15" s="208" t="s">
        <v>395</v>
      </c>
      <c r="F15" s="209" t="s">
        <v>427</v>
      </c>
      <c r="G15" s="151">
        <v>380</v>
      </c>
      <c r="H15" s="2" t="s">
        <v>428</v>
      </c>
      <c r="I15" s="151" t="s">
        <v>126</v>
      </c>
      <c r="J15" s="3" t="s">
        <v>429</v>
      </c>
      <c r="K15" s="210" t="s">
        <v>430</v>
      </c>
      <c r="O15" s="151" t="s">
        <v>69</v>
      </c>
      <c r="P15" s="151" t="s">
        <v>431</v>
      </c>
      <c r="W15" s="13">
        <v>1</v>
      </c>
      <c r="X15" s="14">
        <v>81220018</v>
      </c>
      <c r="Y15" s="211" t="s">
        <v>38</v>
      </c>
      <c r="Z15" s="15" t="s">
        <v>31</v>
      </c>
      <c r="AA15" s="211" t="s">
        <v>464</v>
      </c>
      <c r="AB15" s="12"/>
      <c r="AC15" s="12"/>
      <c r="AD15" s="211" t="s">
        <v>465</v>
      </c>
      <c r="AE15" s="211" t="s">
        <v>466</v>
      </c>
      <c r="AF15" s="249" t="s">
        <v>467</v>
      </c>
      <c r="AG15" s="12"/>
      <c r="AH15" s="211">
        <v>708</v>
      </c>
      <c r="AI15" s="12"/>
      <c r="AJ15" s="12"/>
      <c r="AK15" s="12"/>
      <c r="AL15" s="12"/>
    </row>
    <row r="16" spans="1:38">
      <c r="A16" s="43">
        <v>1</v>
      </c>
      <c r="B16" s="253">
        <v>89720031</v>
      </c>
      <c r="C16" s="44" t="s">
        <v>487</v>
      </c>
      <c r="D16" s="45" t="s">
        <v>209</v>
      </c>
      <c r="E16" s="45" t="s">
        <v>488</v>
      </c>
      <c r="F16" s="254" t="s">
        <v>418</v>
      </c>
      <c r="G16" s="240">
        <v>387</v>
      </c>
      <c r="H16" s="151" t="s">
        <v>417</v>
      </c>
      <c r="I16" s="240" t="s">
        <v>83</v>
      </c>
      <c r="J16" s="239" t="s">
        <v>422</v>
      </c>
      <c r="K16" s="240" t="s">
        <v>489</v>
      </c>
      <c r="L16" s="25">
        <v>44504</v>
      </c>
      <c r="O16" s="240" t="s">
        <v>496</v>
      </c>
      <c r="P16" s="10"/>
      <c r="W16" s="13">
        <v>5</v>
      </c>
      <c r="X16" s="14">
        <v>61205009</v>
      </c>
      <c r="Y16" s="211" t="s">
        <v>38</v>
      </c>
      <c r="Z16" s="15" t="s">
        <v>457</v>
      </c>
      <c r="AA16" s="211" t="s">
        <v>464</v>
      </c>
      <c r="AB16" s="12"/>
      <c r="AC16" s="12"/>
      <c r="AD16" s="211" t="s">
        <v>465</v>
      </c>
      <c r="AE16" s="211" t="s">
        <v>466</v>
      </c>
      <c r="AF16" s="249" t="s">
        <v>467</v>
      </c>
      <c r="AG16" s="12"/>
      <c r="AH16" s="211">
        <v>708</v>
      </c>
      <c r="AI16" s="12"/>
      <c r="AJ16" s="12"/>
      <c r="AK16" s="12"/>
      <c r="AL16" s="12"/>
    </row>
    <row r="17" spans="1:38">
      <c r="A17" s="205">
        <v>2</v>
      </c>
      <c r="B17" s="39">
        <v>89720018</v>
      </c>
      <c r="C17" s="39" t="s">
        <v>487</v>
      </c>
      <c r="D17" s="39" t="s">
        <v>111</v>
      </c>
      <c r="E17" s="157" t="s">
        <v>488</v>
      </c>
      <c r="F17" s="42" t="s">
        <v>418</v>
      </c>
      <c r="G17" s="240">
        <v>387</v>
      </c>
      <c r="H17" s="151" t="s">
        <v>417</v>
      </c>
      <c r="I17" s="240" t="s">
        <v>83</v>
      </c>
      <c r="J17" s="239" t="s">
        <v>422</v>
      </c>
      <c r="K17" s="240" t="s">
        <v>489</v>
      </c>
      <c r="L17" s="25">
        <v>44504</v>
      </c>
      <c r="O17" s="240" t="s">
        <v>496</v>
      </c>
      <c r="W17" s="13">
        <v>1</v>
      </c>
      <c r="X17" s="14">
        <v>61604021</v>
      </c>
      <c r="Y17" s="211" t="s">
        <v>38</v>
      </c>
      <c r="Z17" s="15" t="s">
        <v>458</v>
      </c>
      <c r="AA17" s="211" t="s">
        <v>464</v>
      </c>
      <c r="AB17" s="12"/>
      <c r="AC17" s="12"/>
      <c r="AD17" s="211" t="s">
        <v>465</v>
      </c>
      <c r="AE17" s="211" t="s">
        <v>466</v>
      </c>
      <c r="AF17" s="249" t="s">
        <v>467</v>
      </c>
      <c r="AG17" s="12"/>
      <c r="AH17" s="211">
        <v>708</v>
      </c>
      <c r="AI17" s="12"/>
      <c r="AJ17" s="12"/>
      <c r="AK17" s="12"/>
      <c r="AL17" s="12"/>
    </row>
    <row r="18" spans="1:38" ht="15.75" thickBot="1">
      <c r="A18" s="37">
        <v>1</v>
      </c>
      <c r="B18" s="39">
        <v>81722066</v>
      </c>
      <c r="C18" s="39" t="s">
        <v>254</v>
      </c>
      <c r="D18" s="159" t="s">
        <v>490</v>
      </c>
      <c r="E18" s="159" t="s">
        <v>491</v>
      </c>
      <c r="F18" s="42" t="s">
        <v>492</v>
      </c>
      <c r="G18" s="240">
        <v>388</v>
      </c>
      <c r="H18" s="151" t="s">
        <v>494</v>
      </c>
      <c r="I18" s="240" t="s">
        <v>83</v>
      </c>
      <c r="J18" s="41" t="s">
        <v>493</v>
      </c>
      <c r="K18" s="41" t="s">
        <v>495</v>
      </c>
      <c r="L18" s="25">
        <v>44504</v>
      </c>
      <c r="O18" s="240" t="s">
        <v>496</v>
      </c>
      <c r="W18" s="13">
        <v>1</v>
      </c>
      <c r="X18" s="14">
        <v>61604029</v>
      </c>
      <c r="Y18" s="211" t="s">
        <v>38</v>
      </c>
      <c r="Z18" s="15" t="s">
        <v>458</v>
      </c>
      <c r="AA18" s="211" t="s">
        <v>464</v>
      </c>
      <c r="AB18" s="12"/>
      <c r="AC18" s="12"/>
      <c r="AD18" s="211" t="s">
        <v>465</v>
      </c>
      <c r="AE18" s="211" t="s">
        <v>466</v>
      </c>
      <c r="AF18" s="249" t="s">
        <v>467</v>
      </c>
      <c r="AG18" s="12"/>
      <c r="AH18" s="211">
        <v>708</v>
      </c>
      <c r="AI18" s="12"/>
      <c r="AJ18" s="12"/>
      <c r="AK18" s="12"/>
      <c r="AL18" s="12"/>
    </row>
    <row r="19" spans="1:38">
      <c r="A19" s="255">
        <v>1</v>
      </c>
      <c r="B19" s="44">
        <v>82032001</v>
      </c>
      <c r="C19" s="44" t="s">
        <v>40</v>
      </c>
      <c r="D19" s="44" t="s">
        <v>497</v>
      </c>
      <c r="E19" s="45" t="s">
        <v>498</v>
      </c>
      <c r="F19" s="89" t="s">
        <v>499</v>
      </c>
      <c r="G19" s="240">
        <v>389</v>
      </c>
      <c r="H19" s="240" t="s">
        <v>500</v>
      </c>
      <c r="I19" s="240" t="s">
        <v>83</v>
      </c>
      <c r="J19" s="256" t="s">
        <v>501</v>
      </c>
      <c r="K19" s="91" t="s">
        <v>502</v>
      </c>
      <c r="L19" s="25">
        <v>44504</v>
      </c>
      <c r="W19" s="13">
        <v>2</v>
      </c>
      <c r="X19" s="14">
        <v>61604033</v>
      </c>
      <c r="Y19" s="211" t="s">
        <v>38</v>
      </c>
      <c r="Z19" s="15" t="s">
        <v>459</v>
      </c>
      <c r="AA19" s="211" t="s">
        <v>464</v>
      </c>
      <c r="AB19" s="12"/>
      <c r="AC19" s="12"/>
      <c r="AD19" s="211" t="s">
        <v>465</v>
      </c>
      <c r="AE19" s="211" t="s">
        <v>466</v>
      </c>
      <c r="AF19" s="249" t="s">
        <v>467</v>
      </c>
      <c r="AG19" s="12"/>
      <c r="AH19" s="211">
        <v>708</v>
      </c>
      <c r="AI19" s="12"/>
      <c r="AJ19" s="12"/>
      <c r="AK19" s="12"/>
      <c r="AL19" s="12"/>
    </row>
    <row r="20" spans="1:38">
      <c r="A20" s="325">
        <v>1</v>
      </c>
      <c r="B20" s="35">
        <v>83140501</v>
      </c>
      <c r="C20" s="35" t="s">
        <v>40</v>
      </c>
      <c r="D20" s="35" t="s">
        <v>512</v>
      </c>
      <c r="E20" s="35" t="s">
        <v>574</v>
      </c>
      <c r="F20" s="35" t="s">
        <v>575</v>
      </c>
      <c r="G20" s="35">
        <v>343</v>
      </c>
      <c r="H20" s="326" t="s">
        <v>572</v>
      </c>
      <c r="I20" s="326" t="s">
        <v>83</v>
      </c>
      <c r="J20" s="35"/>
      <c r="K20" s="35"/>
      <c r="L20" s="35"/>
      <c r="M20" s="35"/>
      <c r="N20" s="35"/>
      <c r="O20" s="35" t="s">
        <v>496</v>
      </c>
      <c r="P20" s="35" t="s">
        <v>573</v>
      </c>
      <c r="W20" s="13">
        <v>1</v>
      </c>
      <c r="X20" s="14">
        <v>61604037</v>
      </c>
      <c r="Y20" s="211" t="s">
        <v>38</v>
      </c>
      <c r="Z20" s="15" t="s">
        <v>460</v>
      </c>
      <c r="AA20" s="211" t="s">
        <v>464</v>
      </c>
      <c r="AB20" s="12"/>
      <c r="AC20" s="12"/>
      <c r="AD20" s="211" t="s">
        <v>465</v>
      </c>
      <c r="AE20" s="211" t="s">
        <v>466</v>
      </c>
      <c r="AF20" s="249" t="s">
        <v>467</v>
      </c>
      <c r="AG20" s="12"/>
      <c r="AH20" s="211">
        <v>708</v>
      </c>
      <c r="AI20" s="12"/>
      <c r="AJ20" s="12"/>
      <c r="AK20" s="12"/>
      <c r="AL20" s="12"/>
    </row>
    <row r="21" spans="1:38">
      <c r="P21" s="151" t="s">
        <v>591</v>
      </c>
      <c r="W21" s="13">
        <v>1</v>
      </c>
      <c r="X21" s="14">
        <v>60904258</v>
      </c>
      <c r="Y21" s="211" t="s">
        <v>38</v>
      </c>
      <c r="Z21" s="15" t="s">
        <v>461</v>
      </c>
      <c r="AA21" s="211" t="s">
        <v>464</v>
      </c>
      <c r="AB21" s="12"/>
      <c r="AC21" s="12"/>
      <c r="AD21" s="211" t="s">
        <v>465</v>
      </c>
      <c r="AE21" s="211" t="s">
        <v>466</v>
      </c>
      <c r="AF21" s="249" t="s">
        <v>467</v>
      </c>
      <c r="AG21" s="12"/>
      <c r="AH21" s="211">
        <v>708</v>
      </c>
      <c r="AI21" s="12"/>
      <c r="AJ21" s="12"/>
      <c r="AK21" s="12"/>
      <c r="AL21" s="12"/>
    </row>
    <row r="22" spans="1:38">
      <c r="W22" s="13">
        <v>2</v>
      </c>
      <c r="X22" s="14">
        <v>60904259</v>
      </c>
      <c r="Y22" s="211" t="s">
        <v>38</v>
      </c>
      <c r="Z22" s="15" t="s">
        <v>462</v>
      </c>
      <c r="AA22" s="211" t="s">
        <v>464</v>
      </c>
      <c r="AB22" s="12"/>
      <c r="AC22" s="12"/>
      <c r="AD22" s="211" t="s">
        <v>465</v>
      </c>
      <c r="AE22" s="211" t="s">
        <v>466</v>
      </c>
      <c r="AF22" s="249" t="s">
        <v>467</v>
      </c>
      <c r="AG22" s="12"/>
      <c r="AH22" s="211">
        <v>708</v>
      </c>
      <c r="AI22" s="12"/>
      <c r="AJ22" s="12"/>
      <c r="AK22" s="12"/>
      <c r="AL22" s="12"/>
    </row>
    <row r="23" spans="1:38">
      <c r="W23" s="13">
        <v>2</v>
      </c>
      <c r="X23" s="14">
        <v>60904260</v>
      </c>
      <c r="Y23" s="211" t="s">
        <v>38</v>
      </c>
      <c r="Z23" s="15" t="s">
        <v>463</v>
      </c>
      <c r="AA23" s="211" t="s">
        <v>464</v>
      </c>
      <c r="AB23" s="12"/>
      <c r="AC23" s="12"/>
      <c r="AD23" s="211" t="s">
        <v>465</v>
      </c>
      <c r="AE23" s="211" t="s">
        <v>466</v>
      </c>
      <c r="AF23" s="249" t="s">
        <v>467</v>
      </c>
      <c r="AG23" s="12"/>
      <c r="AH23" s="211">
        <v>708</v>
      </c>
      <c r="AI23" s="12"/>
      <c r="AJ23" s="12"/>
      <c r="AK23" s="12"/>
      <c r="AL23" s="12"/>
    </row>
    <row r="24" spans="1:38">
      <c r="W24" s="18">
        <v>1</v>
      </c>
      <c r="X24" s="250">
        <v>81212026</v>
      </c>
      <c r="Y24" s="211" t="s">
        <v>38</v>
      </c>
      <c r="Z24" s="251" t="s">
        <v>479</v>
      </c>
      <c r="AA24" s="211" t="s">
        <v>481</v>
      </c>
      <c r="AB24" s="12"/>
      <c r="AC24" s="12"/>
      <c r="AD24" s="211" t="s">
        <v>482</v>
      </c>
      <c r="AE24" s="211" t="s">
        <v>83</v>
      </c>
      <c r="AF24" s="249" t="s">
        <v>483</v>
      </c>
      <c r="AG24" s="12"/>
      <c r="AH24" s="211">
        <v>666</v>
      </c>
      <c r="AI24" s="12"/>
      <c r="AJ24" s="12"/>
      <c r="AK24" s="12"/>
      <c r="AL24" s="12"/>
    </row>
    <row r="25" spans="1:38">
      <c r="W25" s="18">
        <v>1</v>
      </c>
      <c r="X25" s="14">
        <v>115890011</v>
      </c>
      <c r="Y25" s="211" t="s">
        <v>38</v>
      </c>
      <c r="Z25" s="15" t="s">
        <v>480</v>
      </c>
      <c r="AA25" s="211" t="s">
        <v>481</v>
      </c>
      <c r="AB25" s="12"/>
      <c r="AC25" s="12"/>
      <c r="AD25" s="211" t="s">
        <v>482</v>
      </c>
      <c r="AE25" s="211" t="s">
        <v>83</v>
      </c>
      <c r="AF25" s="249" t="s">
        <v>483</v>
      </c>
      <c r="AG25" s="12"/>
      <c r="AH25" s="211">
        <v>666</v>
      </c>
      <c r="AI25" s="12"/>
      <c r="AJ25" s="12"/>
      <c r="AK25" s="12"/>
      <c r="AL25" s="12"/>
    </row>
    <row r="26" spans="1:38" ht="25.5">
      <c r="W26" s="18">
        <v>1</v>
      </c>
      <c r="X26" s="19">
        <v>13139009</v>
      </c>
      <c r="Y26" s="211" t="s">
        <v>485</v>
      </c>
      <c r="Z26" s="15" t="s">
        <v>484</v>
      </c>
      <c r="AA26" s="12"/>
      <c r="AB26" s="12"/>
      <c r="AC26" s="12"/>
      <c r="AD26" s="211" t="s">
        <v>79</v>
      </c>
      <c r="AE26" s="211" t="s">
        <v>83</v>
      </c>
      <c r="AF26" s="12"/>
      <c r="AG26" s="12"/>
      <c r="AH26" s="12"/>
      <c r="AI26" s="12"/>
      <c r="AJ26" s="12"/>
      <c r="AK26" s="12"/>
      <c r="AL26" s="12"/>
    </row>
    <row r="27" spans="1:38" ht="25.5">
      <c r="A27" s="202"/>
      <c r="I27" s="30"/>
      <c r="J27" s="203"/>
      <c r="K27" s="204"/>
      <c r="W27" s="18">
        <v>1</v>
      </c>
      <c r="X27" s="19">
        <v>61001273</v>
      </c>
      <c r="Y27" s="211" t="s">
        <v>485</v>
      </c>
      <c r="Z27" s="252" t="s">
        <v>486</v>
      </c>
      <c r="AA27" s="12"/>
      <c r="AB27" s="12"/>
      <c r="AC27" s="12"/>
      <c r="AD27" s="211" t="s">
        <v>79</v>
      </c>
      <c r="AE27" s="211" t="s">
        <v>83</v>
      </c>
      <c r="AF27" s="12"/>
      <c r="AG27" s="12"/>
      <c r="AH27" s="12"/>
      <c r="AI27" s="12"/>
      <c r="AJ27" s="12"/>
      <c r="AK27" s="12"/>
      <c r="AL27" s="12"/>
    </row>
    <row r="32" spans="1:38">
      <c r="W32" s="13">
        <v>2</v>
      </c>
      <c r="X32" s="14">
        <v>81220017</v>
      </c>
      <c r="Y32" s="12" t="s">
        <v>38</v>
      </c>
      <c r="Z32" s="15" t="s">
        <v>30</v>
      </c>
      <c r="AA32" s="16" t="s">
        <v>41</v>
      </c>
      <c r="AB32" s="12" t="s">
        <v>51</v>
      </c>
      <c r="AC32" s="12">
        <v>370</v>
      </c>
      <c r="AD32" s="12" t="s">
        <v>44</v>
      </c>
      <c r="AE32" s="12" t="s">
        <v>24</v>
      </c>
      <c r="AF32" s="12" t="s">
        <v>43</v>
      </c>
      <c r="AG32" s="12" t="s">
        <v>45</v>
      </c>
      <c r="AH32" s="12">
        <v>699</v>
      </c>
      <c r="AI32" s="17">
        <v>44489</v>
      </c>
      <c r="AJ32" s="17">
        <v>44489</v>
      </c>
      <c r="AK32" s="12"/>
      <c r="AL32" s="12"/>
    </row>
    <row r="33" spans="23:38">
      <c r="W33" s="13">
        <v>1</v>
      </c>
      <c r="X33" s="14">
        <v>81220018</v>
      </c>
      <c r="Y33" s="12" t="s">
        <v>38</v>
      </c>
      <c r="Z33" s="15" t="s">
        <v>31</v>
      </c>
      <c r="AA33" s="16" t="s">
        <v>41</v>
      </c>
      <c r="AB33" s="12" t="s">
        <v>51</v>
      </c>
      <c r="AC33" s="12">
        <v>370</v>
      </c>
      <c r="AD33" s="12" t="s">
        <v>44</v>
      </c>
      <c r="AE33" s="12" t="s">
        <v>24</v>
      </c>
      <c r="AF33" s="12" t="s">
        <v>43</v>
      </c>
      <c r="AG33" s="12" t="s">
        <v>45</v>
      </c>
      <c r="AH33" s="12">
        <v>699</v>
      </c>
      <c r="AI33" s="17">
        <v>44489</v>
      </c>
      <c r="AJ33" s="17">
        <v>44489</v>
      </c>
      <c r="AK33" s="12"/>
      <c r="AL33" s="12"/>
    </row>
    <row r="34" spans="23:38">
      <c r="W34" s="13">
        <v>1</v>
      </c>
      <c r="X34" s="14">
        <v>81443085</v>
      </c>
      <c r="Y34" s="12" t="s">
        <v>40</v>
      </c>
      <c r="Z34" s="15" t="s">
        <v>36</v>
      </c>
      <c r="AA34" s="16" t="s">
        <v>42</v>
      </c>
      <c r="AB34" s="12" t="s">
        <v>51</v>
      </c>
      <c r="AC34" s="12">
        <v>370</v>
      </c>
      <c r="AD34" s="12" t="s">
        <v>44</v>
      </c>
      <c r="AE34" s="12" t="s">
        <v>24</v>
      </c>
      <c r="AF34" s="12" t="s">
        <v>43</v>
      </c>
      <c r="AG34" s="12" t="s">
        <v>45</v>
      </c>
      <c r="AH34" s="12">
        <v>699</v>
      </c>
      <c r="AI34" s="17">
        <v>44489</v>
      </c>
      <c r="AJ34" s="17">
        <v>44489</v>
      </c>
      <c r="AK34" s="12"/>
      <c r="AL34" s="12"/>
    </row>
    <row r="35" spans="23:38">
      <c r="W35" s="13">
        <v>1</v>
      </c>
      <c r="X35" s="14">
        <v>81543209</v>
      </c>
      <c r="Y35" s="12" t="s">
        <v>40</v>
      </c>
      <c r="Z35" s="15" t="s">
        <v>37</v>
      </c>
      <c r="AA35" s="16" t="s">
        <v>42</v>
      </c>
      <c r="AB35" s="12" t="s">
        <v>51</v>
      </c>
      <c r="AC35" s="12">
        <v>370</v>
      </c>
      <c r="AD35" s="12" t="s">
        <v>44</v>
      </c>
      <c r="AE35" s="12" t="s">
        <v>24</v>
      </c>
      <c r="AF35" s="12" t="s">
        <v>43</v>
      </c>
      <c r="AG35" s="12" t="s">
        <v>45</v>
      </c>
      <c r="AH35" s="12">
        <v>699</v>
      </c>
      <c r="AI35" s="17">
        <v>44489</v>
      </c>
      <c r="AJ35" s="17">
        <v>44489</v>
      </c>
      <c r="AK35" s="12"/>
      <c r="AL35" s="12"/>
    </row>
    <row r="38" spans="23:38">
      <c r="Y38" s="10" t="s">
        <v>145</v>
      </c>
    </row>
    <row r="42" spans="23:38">
      <c r="W42" s="10" t="s">
        <v>62</v>
      </c>
    </row>
  </sheetData>
  <mergeCells count="4">
    <mergeCell ref="A2:F2"/>
    <mergeCell ref="W2:AB2"/>
    <mergeCell ref="A3:F3"/>
    <mergeCell ref="W3:AB3"/>
  </mergeCells>
  <pageMargins left="0.33" right="0.61" top="0.75" bottom="0.75" header="0.3" footer="0.3"/>
  <pageSetup paperSize="9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E3F17-C149-46E4-AD4E-2F9B313BA9A8}">
  <sheetPr>
    <tabColor rgb="FFFF0000"/>
  </sheetPr>
  <dimension ref="A1:AN61"/>
  <sheetViews>
    <sheetView topLeftCell="S40" zoomScale="71" zoomScaleNormal="71" workbookViewId="0">
      <selection activeCell="X56" sqref="X56"/>
    </sheetView>
  </sheetViews>
  <sheetFormatPr baseColWidth="10" defaultRowHeight="15"/>
  <cols>
    <col min="1" max="1" width="5.5703125" style="151" customWidth="1"/>
    <col min="2" max="2" width="13.85546875" style="151" customWidth="1"/>
    <col min="3" max="3" width="13.42578125" style="151" customWidth="1"/>
    <col min="4" max="4" width="28.5703125" style="151" customWidth="1"/>
    <col min="5" max="5" width="16.7109375" style="151" customWidth="1"/>
    <col min="6" max="6" width="18" style="151" customWidth="1"/>
    <col min="7" max="7" width="11.42578125" style="151"/>
    <col min="8" max="8" width="15.85546875" style="151" customWidth="1"/>
    <col min="9" max="21" width="11.42578125" style="151"/>
    <col min="22" max="22" width="4" style="151" customWidth="1"/>
    <col min="23" max="23" width="7.42578125" style="151" customWidth="1"/>
    <col min="24" max="24" width="11.42578125" style="151"/>
    <col min="25" max="25" width="9.85546875" style="151" customWidth="1"/>
    <col min="26" max="26" width="29.5703125" style="151" customWidth="1"/>
    <col min="27" max="27" width="21.5703125" style="151" customWidth="1"/>
    <col min="28" max="28" width="0.42578125" style="151" hidden="1" customWidth="1"/>
    <col min="29" max="29" width="10.28515625" style="151" customWidth="1"/>
    <col min="30" max="30" width="19.7109375" style="151" customWidth="1"/>
    <col min="31" max="31" width="7.42578125" style="151" customWidth="1"/>
    <col min="32" max="16384" width="11.42578125" style="151"/>
  </cols>
  <sheetData>
    <row r="1" spans="1:40">
      <c r="A1" s="152"/>
      <c r="B1" s="152"/>
      <c r="C1" s="152"/>
      <c r="D1" s="152"/>
      <c r="E1" s="152"/>
      <c r="F1" s="152"/>
      <c r="W1" s="152"/>
      <c r="X1" s="152"/>
      <c r="Y1" s="152"/>
      <c r="Z1" s="152"/>
      <c r="AA1" s="152"/>
      <c r="AB1" s="152"/>
    </row>
    <row r="2" spans="1:40" ht="26.25">
      <c r="A2" s="1569" t="s">
        <v>0</v>
      </c>
      <c r="B2" s="1569"/>
      <c r="C2" s="1569"/>
      <c r="D2" s="1569"/>
      <c r="E2" s="1569"/>
      <c r="F2" s="1569"/>
      <c r="W2" s="1569" t="s">
        <v>0</v>
      </c>
      <c r="X2" s="1569"/>
      <c r="Y2" s="1569"/>
      <c r="Z2" s="1569"/>
      <c r="AA2" s="1569"/>
      <c r="AB2" s="1569"/>
    </row>
    <row r="3" spans="1:40" ht="21">
      <c r="A3" s="1570" t="s">
        <v>1</v>
      </c>
      <c r="B3" s="1570"/>
      <c r="C3" s="1570"/>
      <c r="D3" s="1570"/>
      <c r="E3" s="1570"/>
      <c r="F3" s="1570"/>
      <c r="W3" s="1570" t="s">
        <v>1</v>
      </c>
      <c r="X3" s="1570"/>
      <c r="Y3" s="1570"/>
      <c r="Z3" s="1570"/>
      <c r="AA3" s="1570"/>
      <c r="AB3" s="1570"/>
    </row>
    <row r="4" spans="1:40">
      <c r="A4" s="152"/>
      <c r="B4" s="152"/>
      <c r="C4" s="152"/>
      <c r="D4" s="152"/>
      <c r="E4" s="152"/>
      <c r="F4" s="152"/>
      <c r="W4" s="152"/>
      <c r="X4" s="152"/>
      <c r="Y4" s="152"/>
      <c r="Z4" s="152"/>
      <c r="AA4" s="152"/>
      <c r="AB4" s="152"/>
    </row>
    <row r="5" spans="1:40">
      <c r="A5" s="152" t="s">
        <v>2</v>
      </c>
      <c r="B5" s="152"/>
      <c r="C5" s="152"/>
      <c r="D5" s="152"/>
      <c r="E5" s="152" t="s">
        <v>3</v>
      </c>
      <c r="F5" s="2"/>
      <c r="W5" s="152" t="s">
        <v>2</v>
      </c>
      <c r="X5" s="152"/>
      <c r="Y5" s="152"/>
      <c r="Z5" s="152"/>
      <c r="AA5" s="152" t="s">
        <v>3</v>
      </c>
      <c r="AB5" s="2"/>
    </row>
    <row r="6" spans="1:40">
      <c r="A6" s="152" t="s">
        <v>4</v>
      </c>
      <c r="B6" s="152"/>
      <c r="C6" s="152"/>
      <c r="D6" s="152"/>
      <c r="E6" s="152" t="s">
        <v>5</v>
      </c>
      <c r="F6" s="3"/>
      <c r="W6" s="152" t="s">
        <v>4</v>
      </c>
      <c r="X6" s="152"/>
      <c r="Y6" s="152"/>
      <c r="Z6" s="152"/>
      <c r="AA6" s="152" t="s">
        <v>5</v>
      </c>
      <c r="AB6" s="3"/>
    </row>
    <row r="7" spans="1:40">
      <c r="A7" s="152" t="s">
        <v>6</v>
      </c>
      <c r="B7" s="152"/>
      <c r="C7" s="153"/>
      <c r="D7" s="152"/>
      <c r="E7" s="152" t="s">
        <v>7</v>
      </c>
      <c r="F7" s="5"/>
      <c r="W7" s="152" t="s">
        <v>6</v>
      </c>
      <c r="X7" s="152"/>
      <c r="Y7" s="153"/>
      <c r="Z7" s="21">
        <v>44509</v>
      </c>
      <c r="AA7" s="152" t="s">
        <v>7</v>
      </c>
      <c r="AB7" s="5"/>
    </row>
    <row r="8" spans="1:40" ht="15.75" thickBot="1">
      <c r="A8" s="152" t="s">
        <v>8</v>
      </c>
      <c r="B8" s="154"/>
      <c r="C8" s="155"/>
      <c r="D8" s="152"/>
      <c r="E8" s="152"/>
      <c r="F8" s="8"/>
      <c r="W8" s="152" t="s">
        <v>8</v>
      </c>
      <c r="X8" s="154"/>
      <c r="Y8" s="155"/>
      <c r="Z8" s="20">
        <v>393</v>
      </c>
      <c r="AA8" s="152"/>
      <c r="AB8" s="8"/>
    </row>
    <row r="9" spans="1:40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W9" s="46" t="s">
        <v>9</v>
      </c>
      <c r="X9" s="46" t="s">
        <v>10</v>
      </c>
      <c r="Y9" s="46" t="s">
        <v>11</v>
      </c>
      <c r="Z9" s="46" t="s">
        <v>12</v>
      </c>
      <c r="AA9" s="46" t="s">
        <v>13</v>
      </c>
      <c r="AB9" s="46" t="s">
        <v>14</v>
      </c>
      <c r="AC9" s="47" t="s">
        <v>21</v>
      </c>
      <c r="AD9" s="47" t="s">
        <v>19</v>
      </c>
      <c r="AE9" s="47" t="s">
        <v>23</v>
      </c>
      <c r="AF9" s="47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0">
      <c r="A10" s="122">
        <v>1</v>
      </c>
      <c r="B10" s="123">
        <v>93162407</v>
      </c>
      <c r="C10" s="123" t="s">
        <v>17</v>
      </c>
      <c r="D10" s="123" t="s">
        <v>450</v>
      </c>
      <c r="E10" s="159" t="s">
        <v>210</v>
      </c>
      <c r="F10" s="220" t="s">
        <v>451</v>
      </c>
      <c r="G10" s="151">
        <v>381</v>
      </c>
      <c r="H10" s="2" t="s">
        <v>452</v>
      </c>
      <c r="I10" s="151" t="s">
        <v>83</v>
      </c>
      <c r="J10" s="124" t="s">
        <v>453</v>
      </c>
      <c r="K10" s="84" t="s">
        <v>454</v>
      </c>
      <c r="L10" s="25">
        <v>44466</v>
      </c>
      <c r="M10" s="25">
        <v>44466</v>
      </c>
      <c r="O10" s="151" t="s">
        <v>455</v>
      </c>
      <c r="W10" s="275">
        <v>1</v>
      </c>
      <c r="X10" s="275">
        <v>89720018</v>
      </c>
      <c r="Y10" s="275" t="s">
        <v>17</v>
      </c>
      <c r="Z10" s="123" t="s">
        <v>111</v>
      </c>
      <c r="AA10" s="292" t="s">
        <v>110</v>
      </c>
      <c r="AB10" s="123" t="s">
        <v>51</v>
      </c>
      <c r="AC10" s="123">
        <v>394</v>
      </c>
      <c r="AD10" s="290" t="s">
        <v>112</v>
      </c>
      <c r="AE10" s="123" t="s">
        <v>24</v>
      </c>
      <c r="AF10" s="212" t="s">
        <v>113</v>
      </c>
      <c r="AG10" s="123" t="s">
        <v>114</v>
      </c>
      <c r="AH10" s="123">
        <v>762</v>
      </c>
      <c r="AI10" s="213">
        <v>44494</v>
      </c>
      <c r="AJ10" s="213">
        <v>44494</v>
      </c>
      <c r="AK10" s="12"/>
      <c r="AL10" s="12"/>
    </row>
    <row r="11" spans="1:40" ht="30">
      <c r="A11" s="37">
        <v>1</v>
      </c>
      <c r="B11" s="233">
        <v>93172390</v>
      </c>
      <c r="C11" s="233" t="s">
        <v>17</v>
      </c>
      <c r="D11" s="234" t="s">
        <v>471</v>
      </c>
      <c r="E11" s="157" t="s">
        <v>472</v>
      </c>
      <c r="F11" s="235" t="s">
        <v>473</v>
      </c>
      <c r="G11" s="151">
        <v>383</v>
      </c>
      <c r="H11" s="151" t="s">
        <v>475</v>
      </c>
      <c r="I11" s="151" t="s">
        <v>83</v>
      </c>
      <c r="J11" s="239" t="s">
        <v>476</v>
      </c>
      <c r="K11" s="240" t="s">
        <v>477</v>
      </c>
      <c r="L11" s="25">
        <v>44496</v>
      </c>
      <c r="M11" s="25">
        <v>44496</v>
      </c>
      <c r="O11" s="151" t="s">
        <v>478</v>
      </c>
      <c r="W11" s="215">
        <v>1</v>
      </c>
      <c r="X11" s="275" t="s">
        <v>439</v>
      </c>
      <c r="Y11" s="215" t="s">
        <v>438</v>
      </c>
      <c r="Z11" s="217" t="s">
        <v>440</v>
      </c>
      <c r="AA11" s="293"/>
      <c r="AB11" s="276"/>
      <c r="AC11" s="215">
        <v>394</v>
      </c>
      <c r="AD11" s="291" t="s">
        <v>437</v>
      </c>
      <c r="AE11" s="215" t="s">
        <v>237</v>
      </c>
      <c r="AF11" s="294" t="s">
        <v>442</v>
      </c>
      <c r="AG11" s="211" t="s">
        <v>441</v>
      </c>
      <c r="AH11" s="12">
        <v>723</v>
      </c>
      <c r="AI11" s="12"/>
      <c r="AJ11" s="12"/>
      <c r="AK11" s="12"/>
      <c r="AL11" s="12"/>
    </row>
    <row r="12" spans="1:40">
      <c r="A12" s="236">
        <v>1</v>
      </c>
      <c r="B12" s="39">
        <v>93172128</v>
      </c>
      <c r="C12" s="39" t="s">
        <v>17</v>
      </c>
      <c r="D12" s="207" t="s">
        <v>474</v>
      </c>
      <c r="E12" s="237" t="s">
        <v>472</v>
      </c>
      <c r="F12" s="238" t="s">
        <v>473</v>
      </c>
      <c r="G12" s="151">
        <v>383</v>
      </c>
      <c r="H12" s="151" t="s">
        <v>475</v>
      </c>
      <c r="I12" s="151" t="s">
        <v>83</v>
      </c>
      <c r="J12" s="239" t="s">
        <v>476</v>
      </c>
      <c r="K12" s="240" t="s">
        <v>477</v>
      </c>
      <c r="L12" s="25">
        <v>44496</v>
      </c>
      <c r="M12" s="25">
        <v>44496</v>
      </c>
      <c r="O12" s="151" t="s">
        <v>478</v>
      </c>
      <c r="W12" s="295">
        <v>2</v>
      </c>
      <c r="X12" s="296">
        <v>81220016</v>
      </c>
      <c r="Y12" s="215" t="s">
        <v>38</v>
      </c>
      <c r="Z12" s="297" t="s">
        <v>29</v>
      </c>
      <c r="AA12" s="292" t="s">
        <v>464</v>
      </c>
      <c r="AB12" s="298"/>
      <c r="AC12" s="123">
        <v>394</v>
      </c>
      <c r="AD12" s="292" t="s">
        <v>465</v>
      </c>
      <c r="AE12" s="123" t="s">
        <v>24</v>
      </c>
      <c r="AF12" s="249" t="s">
        <v>467</v>
      </c>
      <c r="AG12" s="298"/>
      <c r="AH12" s="211">
        <v>708</v>
      </c>
      <c r="AI12" s="12"/>
      <c r="AJ12" s="12"/>
      <c r="AK12" s="12"/>
      <c r="AL12" s="12"/>
    </row>
    <row r="13" spans="1:40">
      <c r="A13" s="39">
        <v>1</v>
      </c>
      <c r="B13" s="39">
        <v>81297041</v>
      </c>
      <c r="C13" s="39" t="s">
        <v>38</v>
      </c>
      <c r="D13" s="159" t="s">
        <v>131</v>
      </c>
      <c r="E13" s="159" t="s">
        <v>132</v>
      </c>
      <c r="F13" s="201" t="s">
        <v>133</v>
      </c>
      <c r="G13" s="12">
        <v>377</v>
      </c>
      <c r="H13" s="199" t="s">
        <v>139</v>
      </c>
      <c r="I13" s="12" t="s">
        <v>83</v>
      </c>
      <c r="J13" s="200" t="s">
        <v>135</v>
      </c>
      <c r="K13" s="200" t="s">
        <v>136</v>
      </c>
      <c r="L13" s="17">
        <v>44494</v>
      </c>
      <c r="M13" s="12"/>
      <c r="N13" s="12"/>
      <c r="O13" s="151" t="s">
        <v>69</v>
      </c>
      <c r="W13" s="504">
        <v>2</v>
      </c>
      <c r="X13" s="505">
        <v>81220017</v>
      </c>
      <c r="Y13" s="180" t="s">
        <v>38</v>
      </c>
      <c r="Z13" s="506" t="s">
        <v>456</v>
      </c>
      <c r="AA13" s="507" t="s">
        <v>464</v>
      </c>
      <c r="AB13" s="508"/>
      <c r="AC13" s="180">
        <v>394</v>
      </c>
      <c r="AD13" s="507" t="s">
        <v>465</v>
      </c>
      <c r="AE13" s="337" t="s">
        <v>24</v>
      </c>
      <c r="AF13" s="509" t="s">
        <v>467</v>
      </c>
      <c r="AG13" s="508"/>
      <c r="AH13" s="337">
        <v>708</v>
      </c>
      <c r="AI13" s="184"/>
      <c r="AJ13" s="184"/>
      <c r="AK13" s="191">
        <v>44509</v>
      </c>
      <c r="AL13" s="184"/>
      <c r="AM13" s="178" t="s">
        <v>557</v>
      </c>
      <c r="AN13" s="178"/>
    </row>
    <row r="14" spans="1:40">
      <c r="A14" s="39">
        <v>2</v>
      </c>
      <c r="B14" s="39">
        <v>81297044</v>
      </c>
      <c r="C14" s="39" t="s">
        <v>38</v>
      </c>
      <c r="D14" s="159" t="s">
        <v>134</v>
      </c>
      <c r="E14" s="159" t="s">
        <v>132</v>
      </c>
      <c r="F14" s="201" t="s">
        <v>133</v>
      </c>
      <c r="G14" s="12">
        <v>377</v>
      </c>
      <c r="H14" s="199" t="s">
        <v>139</v>
      </c>
      <c r="I14" s="12" t="s">
        <v>83</v>
      </c>
      <c r="J14" s="200" t="s">
        <v>135</v>
      </c>
      <c r="K14" s="200" t="s">
        <v>136</v>
      </c>
      <c r="L14" s="17">
        <v>44494</v>
      </c>
      <c r="M14" s="12"/>
      <c r="N14" s="12"/>
      <c r="O14" s="151" t="s">
        <v>69</v>
      </c>
      <c r="W14" s="504">
        <v>1</v>
      </c>
      <c r="X14" s="505">
        <v>81220018</v>
      </c>
      <c r="Y14" s="180" t="s">
        <v>38</v>
      </c>
      <c r="Z14" s="506" t="s">
        <v>31</v>
      </c>
      <c r="AA14" s="507" t="s">
        <v>464</v>
      </c>
      <c r="AB14" s="508"/>
      <c r="AC14" s="337">
        <v>394</v>
      </c>
      <c r="AD14" s="507" t="s">
        <v>465</v>
      </c>
      <c r="AE14" s="337" t="s">
        <v>24</v>
      </c>
      <c r="AF14" s="509" t="s">
        <v>467</v>
      </c>
      <c r="AG14" s="508"/>
      <c r="AH14" s="337">
        <v>708</v>
      </c>
      <c r="AI14" s="184"/>
      <c r="AJ14" s="184"/>
      <c r="AK14" s="191">
        <v>44509</v>
      </c>
      <c r="AL14" s="184"/>
      <c r="AM14" s="178" t="s">
        <v>557</v>
      </c>
      <c r="AN14" s="178"/>
    </row>
    <row r="15" spans="1:40" ht="15.75" thickBot="1">
      <c r="A15" s="205">
        <v>1</v>
      </c>
      <c r="B15" s="206">
        <v>83340500</v>
      </c>
      <c r="C15" s="39" t="s">
        <v>40</v>
      </c>
      <c r="D15" s="207" t="s">
        <v>426</v>
      </c>
      <c r="E15" s="208" t="s">
        <v>395</v>
      </c>
      <c r="F15" s="209" t="s">
        <v>427</v>
      </c>
      <c r="G15" s="151">
        <v>380</v>
      </c>
      <c r="H15" s="2" t="s">
        <v>428</v>
      </c>
      <c r="I15" s="151" t="s">
        <v>126</v>
      </c>
      <c r="J15" s="3" t="s">
        <v>429</v>
      </c>
      <c r="K15" s="210" t="s">
        <v>430</v>
      </c>
      <c r="O15" s="151" t="s">
        <v>69</v>
      </c>
      <c r="P15" s="151" t="s">
        <v>431</v>
      </c>
      <c r="W15" s="295">
        <v>5</v>
      </c>
      <c r="X15" s="296">
        <v>61205009</v>
      </c>
      <c r="Y15" s="215" t="s">
        <v>38</v>
      </c>
      <c r="Z15" s="297" t="s">
        <v>457</v>
      </c>
      <c r="AA15" s="292" t="s">
        <v>464</v>
      </c>
      <c r="AB15" s="298"/>
      <c r="AC15" s="215">
        <v>394</v>
      </c>
      <c r="AD15" s="292" t="s">
        <v>465</v>
      </c>
      <c r="AE15" s="123" t="s">
        <v>24</v>
      </c>
      <c r="AF15" s="249" t="s">
        <v>467</v>
      </c>
      <c r="AG15" s="298"/>
      <c r="AH15" s="211">
        <v>708</v>
      </c>
      <c r="AI15" s="12"/>
      <c r="AJ15" s="12"/>
      <c r="AK15" s="12"/>
      <c r="AL15" s="12"/>
    </row>
    <row r="16" spans="1:40">
      <c r="A16" s="304">
        <v>1</v>
      </c>
      <c r="B16" s="305">
        <v>89720031</v>
      </c>
      <c r="C16" s="306" t="s">
        <v>487</v>
      </c>
      <c r="D16" s="307" t="s">
        <v>209</v>
      </c>
      <c r="E16" s="307" t="s">
        <v>488</v>
      </c>
      <c r="F16" s="308" t="s">
        <v>418</v>
      </c>
      <c r="G16" s="172">
        <v>387</v>
      </c>
      <c r="H16" s="178" t="s">
        <v>417</v>
      </c>
      <c r="I16" s="172" t="s">
        <v>83</v>
      </c>
      <c r="J16" s="309" t="s">
        <v>422</v>
      </c>
      <c r="K16" s="172" t="s">
        <v>489</v>
      </c>
      <c r="L16" s="310">
        <v>44504</v>
      </c>
      <c r="M16" s="178" t="s">
        <v>592</v>
      </c>
      <c r="N16" s="178"/>
      <c r="O16" s="172" t="s">
        <v>496</v>
      </c>
      <c r="P16" s="311"/>
      <c r="Q16" s="178" t="s">
        <v>553</v>
      </c>
      <c r="V16" s="151" t="s">
        <v>746</v>
      </c>
      <c r="W16" s="504">
        <v>2</v>
      </c>
      <c r="X16" s="505">
        <v>61604021</v>
      </c>
      <c r="Y16" s="180" t="s">
        <v>38</v>
      </c>
      <c r="Z16" s="506" t="s">
        <v>555</v>
      </c>
      <c r="AA16" s="507" t="s">
        <v>464</v>
      </c>
      <c r="AB16" s="508"/>
      <c r="AC16" s="180">
        <v>394</v>
      </c>
      <c r="AD16" s="507" t="s">
        <v>465</v>
      </c>
      <c r="AE16" s="337" t="s">
        <v>24</v>
      </c>
      <c r="AF16" s="509" t="s">
        <v>467</v>
      </c>
      <c r="AG16" s="508"/>
      <c r="AH16" s="337">
        <v>708</v>
      </c>
      <c r="AI16" s="184"/>
      <c r="AJ16" s="184"/>
      <c r="AK16" s="191">
        <v>44509</v>
      </c>
      <c r="AL16" s="184"/>
      <c r="AM16" s="178" t="s">
        <v>413</v>
      </c>
      <c r="AN16" s="178" t="s">
        <v>745</v>
      </c>
    </row>
    <row r="17" spans="1:40">
      <c r="A17" s="312">
        <v>2</v>
      </c>
      <c r="B17" s="180">
        <v>89720018</v>
      </c>
      <c r="C17" s="180" t="s">
        <v>487</v>
      </c>
      <c r="D17" s="180" t="s">
        <v>111</v>
      </c>
      <c r="E17" s="313" t="s">
        <v>488</v>
      </c>
      <c r="F17" s="314" t="s">
        <v>418</v>
      </c>
      <c r="G17" s="172">
        <v>387</v>
      </c>
      <c r="H17" s="178" t="s">
        <v>417</v>
      </c>
      <c r="I17" s="172" t="s">
        <v>83</v>
      </c>
      <c r="J17" s="309" t="s">
        <v>422</v>
      </c>
      <c r="K17" s="172" t="s">
        <v>489</v>
      </c>
      <c r="L17" s="310">
        <v>44504</v>
      </c>
      <c r="M17" s="178" t="s">
        <v>592</v>
      </c>
      <c r="N17" s="178"/>
      <c r="O17" s="172" t="s">
        <v>496</v>
      </c>
      <c r="P17" s="178"/>
      <c r="Q17" s="178" t="s">
        <v>553</v>
      </c>
      <c r="W17" s="504">
        <v>2</v>
      </c>
      <c r="X17" s="505">
        <v>61604033</v>
      </c>
      <c r="Y17" s="180" t="s">
        <v>38</v>
      </c>
      <c r="Z17" s="506" t="s">
        <v>459</v>
      </c>
      <c r="AA17" s="507" t="s">
        <v>464</v>
      </c>
      <c r="AB17" s="508"/>
      <c r="AC17" s="337">
        <v>394</v>
      </c>
      <c r="AD17" s="507" t="s">
        <v>465</v>
      </c>
      <c r="AE17" s="337" t="s">
        <v>24</v>
      </c>
      <c r="AF17" s="509" t="s">
        <v>467</v>
      </c>
      <c r="AG17" s="508"/>
      <c r="AH17" s="337">
        <v>708</v>
      </c>
      <c r="AI17" s="184"/>
      <c r="AJ17" s="184"/>
      <c r="AK17" s="184"/>
      <c r="AL17" s="184"/>
      <c r="AM17" s="178"/>
      <c r="AN17" s="178"/>
    </row>
    <row r="18" spans="1:40" ht="15.75" thickBot="1">
      <c r="A18" s="37">
        <v>1</v>
      </c>
      <c r="B18" s="39">
        <v>81722066</v>
      </c>
      <c r="C18" s="39" t="s">
        <v>254</v>
      </c>
      <c r="D18" s="159" t="s">
        <v>490</v>
      </c>
      <c r="E18" s="159" t="s">
        <v>491</v>
      </c>
      <c r="F18" s="42" t="s">
        <v>492</v>
      </c>
      <c r="G18" s="240">
        <v>388</v>
      </c>
      <c r="H18" s="151" t="s">
        <v>494</v>
      </c>
      <c r="I18" s="240" t="s">
        <v>83</v>
      </c>
      <c r="J18" s="41" t="s">
        <v>493</v>
      </c>
      <c r="K18" s="41" t="s">
        <v>495</v>
      </c>
      <c r="L18" s="25">
        <v>44504</v>
      </c>
      <c r="O18" s="240" t="s">
        <v>496</v>
      </c>
      <c r="W18" s="504">
        <v>1</v>
      </c>
      <c r="X18" s="505">
        <v>93162407</v>
      </c>
      <c r="Y18" s="180" t="s">
        <v>38</v>
      </c>
      <c r="Z18" s="506" t="s">
        <v>556</v>
      </c>
      <c r="AA18" s="507" t="s">
        <v>464</v>
      </c>
      <c r="AB18" s="508"/>
      <c r="AC18" s="180">
        <v>394</v>
      </c>
      <c r="AD18" s="507" t="s">
        <v>465</v>
      </c>
      <c r="AE18" s="337" t="s">
        <v>24</v>
      </c>
      <c r="AF18" s="509" t="s">
        <v>467</v>
      </c>
      <c r="AG18" s="508"/>
      <c r="AH18" s="337">
        <v>708</v>
      </c>
      <c r="AI18" s="184"/>
      <c r="AJ18" s="184"/>
      <c r="AK18" s="191">
        <v>44509</v>
      </c>
      <c r="AL18" s="184"/>
      <c r="AM18" s="178" t="s">
        <v>413</v>
      </c>
      <c r="AN18" s="35"/>
    </row>
    <row r="19" spans="1:40" ht="15.75" thickBot="1">
      <c r="A19" s="255">
        <v>1</v>
      </c>
      <c r="B19" s="44">
        <v>82032001</v>
      </c>
      <c r="C19" s="44" t="s">
        <v>40</v>
      </c>
      <c r="D19" s="44" t="s">
        <v>497</v>
      </c>
      <c r="E19" s="45" t="s">
        <v>498</v>
      </c>
      <c r="F19" s="89" t="s">
        <v>499</v>
      </c>
      <c r="G19" s="240">
        <v>389</v>
      </c>
      <c r="H19" s="240" t="s">
        <v>500</v>
      </c>
      <c r="I19" s="240" t="s">
        <v>83</v>
      </c>
      <c r="J19" s="256" t="s">
        <v>501</v>
      </c>
      <c r="K19" s="91" t="s">
        <v>502</v>
      </c>
      <c r="L19" s="25">
        <v>44504</v>
      </c>
      <c r="O19" s="240" t="s">
        <v>496</v>
      </c>
      <c r="W19" s="504">
        <v>1</v>
      </c>
      <c r="X19" s="505">
        <v>60904258</v>
      </c>
      <c r="Y19" s="180" t="s">
        <v>38</v>
      </c>
      <c r="Z19" s="506" t="s">
        <v>461</v>
      </c>
      <c r="AA19" s="507" t="s">
        <v>464</v>
      </c>
      <c r="AB19" s="508"/>
      <c r="AC19" s="337">
        <v>394</v>
      </c>
      <c r="AD19" s="507" t="s">
        <v>465</v>
      </c>
      <c r="AE19" s="337" t="s">
        <v>24</v>
      </c>
      <c r="AF19" s="509" t="s">
        <v>467</v>
      </c>
      <c r="AG19" s="508"/>
      <c r="AH19" s="337">
        <v>708</v>
      </c>
      <c r="AI19" s="184"/>
      <c r="AJ19" s="184"/>
      <c r="AK19" s="184"/>
      <c r="AL19" s="184"/>
      <c r="AM19" s="178" t="s">
        <v>561</v>
      </c>
      <c r="AN19" s="178"/>
    </row>
    <row r="20" spans="1:40" ht="14.25" customHeight="1">
      <c r="A20" s="366">
        <v>1</v>
      </c>
      <c r="B20" s="367">
        <v>81480080</v>
      </c>
      <c r="C20" s="367" t="s">
        <v>39</v>
      </c>
      <c r="D20" s="368" t="s">
        <v>215</v>
      </c>
      <c r="E20" s="368" t="s">
        <v>522</v>
      </c>
      <c r="F20" s="369" t="s">
        <v>523</v>
      </c>
      <c r="G20" s="172">
        <v>391</v>
      </c>
      <c r="H20" s="370" t="s">
        <v>524</v>
      </c>
      <c r="I20" s="172" t="s">
        <v>419</v>
      </c>
      <c r="J20" s="371" t="s">
        <v>525</v>
      </c>
      <c r="K20" s="371" t="s">
        <v>526</v>
      </c>
      <c r="L20" s="310">
        <v>44508</v>
      </c>
      <c r="M20" s="178"/>
      <c r="N20" s="178"/>
      <c r="O20" s="372" t="s">
        <v>496</v>
      </c>
      <c r="P20" s="178" t="s">
        <v>554</v>
      </c>
      <c r="Q20" s="178"/>
      <c r="R20" s="178"/>
      <c r="W20" s="318">
        <v>4</v>
      </c>
      <c r="X20" s="319">
        <v>81214250</v>
      </c>
      <c r="Y20" s="226" t="s">
        <v>38</v>
      </c>
      <c r="Z20" s="320" t="s">
        <v>558</v>
      </c>
      <c r="AA20" s="321" t="s">
        <v>464</v>
      </c>
      <c r="AB20" s="322"/>
      <c r="AC20" s="226">
        <v>394</v>
      </c>
      <c r="AD20" s="321" t="s">
        <v>465</v>
      </c>
      <c r="AE20" s="229" t="s">
        <v>24</v>
      </c>
      <c r="AF20" s="323" t="s">
        <v>467</v>
      </c>
      <c r="AG20" s="322"/>
      <c r="AH20" s="229">
        <v>708</v>
      </c>
      <c r="AI20" s="92"/>
      <c r="AJ20" s="92"/>
      <c r="AK20" s="228">
        <v>44509</v>
      </c>
      <c r="AL20" s="92"/>
      <c r="AM20" s="35" t="s">
        <v>413</v>
      </c>
      <c r="AN20" s="10" t="s">
        <v>747</v>
      </c>
    </row>
    <row r="21" spans="1:40">
      <c r="A21" s="268">
        <v>1</v>
      </c>
      <c r="B21" s="269">
        <v>93172390</v>
      </c>
      <c r="C21" s="269" t="s">
        <v>17</v>
      </c>
      <c r="D21" s="270" t="s">
        <v>471</v>
      </c>
      <c r="E21" s="267" t="s">
        <v>472</v>
      </c>
      <c r="F21" s="271" t="s">
        <v>542</v>
      </c>
      <c r="G21" s="240">
        <v>363</v>
      </c>
      <c r="H21" s="273" t="s">
        <v>543</v>
      </c>
      <c r="I21" s="240" t="s">
        <v>419</v>
      </c>
      <c r="J21" s="274" t="s">
        <v>544</v>
      </c>
      <c r="K21" s="281" t="s">
        <v>545</v>
      </c>
      <c r="L21" s="25">
        <v>44487</v>
      </c>
      <c r="O21" s="26" t="s">
        <v>496</v>
      </c>
      <c r="W21" s="504">
        <v>1</v>
      </c>
      <c r="X21" s="505">
        <v>60905051</v>
      </c>
      <c r="Y21" s="180" t="s">
        <v>39</v>
      </c>
      <c r="Z21" s="506" t="s">
        <v>508</v>
      </c>
      <c r="AA21" s="507" t="s">
        <v>443</v>
      </c>
      <c r="AB21" s="508" t="s">
        <v>509</v>
      </c>
      <c r="AC21" s="337">
        <v>394</v>
      </c>
      <c r="AD21" s="507" t="s">
        <v>510</v>
      </c>
      <c r="AE21" s="337" t="s">
        <v>237</v>
      </c>
      <c r="AF21" s="509" t="s">
        <v>511</v>
      </c>
      <c r="AG21" s="508"/>
      <c r="AH21" s="337">
        <v>780</v>
      </c>
      <c r="AI21" s="191">
        <v>44504</v>
      </c>
      <c r="AJ21" s="184"/>
      <c r="AK21" s="191">
        <v>44509</v>
      </c>
      <c r="AL21" s="184"/>
      <c r="AM21" s="178" t="s">
        <v>413</v>
      </c>
      <c r="AN21" s="178" t="s">
        <v>745</v>
      </c>
    </row>
    <row r="22" spans="1:40">
      <c r="A22" s="23">
        <v>2</v>
      </c>
      <c r="B22" s="29">
        <v>81214250</v>
      </c>
      <c r="C22" s="30" t="s">
        <v>38</v>
      </c>
      <c r="D22" s="24" t="s">
        <v>54</v>
      </c>
      <c r="E22" s="257" t="s">
        <v>517</v>
      </c>
      <c r="F22" s="258" t="s">
        <v>518</v>
      </c>
      <c r="G22" s="259">
        <v>392</v>
      </c>
      <c r="H22" s="30" t="s">
        <v>519</v>
      </c>
      <c r="I22" s="30" t="s">
        <v>24</v>
      </c>
      <c r="J22" s="260" t="s">
        <v>520</v>
      </c>
      <c r="K22" s="240" t="s">
        <v>521</v>
      </c>
      <c r="L22" s="266">
        <v>44505</v>
      </c>
      <c r="M22" s="25"/>
      <c r="O22" s="26" t="s">
        <v>496</v>
      </c>
      <c r="W22" s="504">
        <v>1</v>
      </c>
      <c r="X22" s="505">
        <v>83140501</v>
      </c>
      <c r="Y22" s="180" t="s">
        <v>40</v>
      </c>
      <c r="Z22" s="506" t="s">
        <v>512</v>
      </c>
      <c r="AA22" s="507" t="s">
        <v>270</v>
      </c>
      <c r="AB22" s="508" t="s">
        <v>531</v>
      </c>
      <c r="AC22" s="180">
        <v>394</v>
      </c>
      <c r="AD22" s="507" t="s">
        <v>527</v>
      </c>
      <c r="AE22" s="508" t="s">
        <v>24</v>
      </c>
      <c r="AF22" s="510" t="s">
        <v>528</v>
      </c>
      <c r="AG22" s="508" t="s">
        <v>529</v>
      </c>
      <c r="AH22" s="184">
        <v>779</v>
      </c>
      <c r="AI22" s="191">
        <v>44504</v>
      </c>
      <c r="AJ22" s="184"/>
      <c r="AK22" s="191">
        <v>44509</v>
      </c>
      <c r="AL22" s="184"/>
      <c r="AM22" s="178" t="s">
        <v>413</v>
      </c>
      <c r="AN22" s="178" t="s">
        <v>745</v>
      </c>
    </row>
    <row r="23" spans="1:40">
      <c r="A23" s="278">
        <v>1</v>
      </c>
      <c r="B23" s="279">
        <v>93172390</v>
      </c>
      <c r="C23" s="279" t="s">
        <v>17</v>
      </c>
      <c r="D23" s="280" t="s">
        <v>548</v>
      </c>
      <c r="E23" s="277" t="s">
        <v>472</v>
      </c>
      <c r="F23" s="282" t="s">
        <v>549</v>
      </c>
      <c r="G23" s="240">
        <v>393</v>
      </c>
      <c r="H23" s="2" t="s">
        <v>550</v>
      </c>
      <c r="I23" s="240" t="s">
        <v>83</v>
      </c>
      <c r="J23" s="3" t="s">
        <v>551</v>
      </c>
      <c r="K23" s="281" t="s">
        <v>552</v>
      </c>
      <c r="L23" s="25">
        <v>44508</v>
      </c>
      <c r="O23" s="26" t="s">
        <v>496</v>
      </c>
      <c r="W23" s="504">
        <v>4</v>
      </c>
      <c r="X23" s="505">
        <v>81214250</v>
      </c>
      <c r="Y23" s="180" t="s">
        <v>38</v>
      </c>
      <c r="Z23" s="506" t="s">
        <v>559</v>
      </c>
      <c r="AA23" s="507" t="s">
        <v>530</v>
      </c>
      <c r="AB23" s="508" t="s">
        <v>51</v>
      </c>
      <c r="AC23" s="337">
        <v>394</v>
      </c>
      <c r="AD23" s="507" t="s">
        <v>527</v>
      </c>
      <c r="AE23" s="508" t="s">
        <v>24</v>
      </c>
      <c r="AF23" s="510" t="s">
        <v>528</v>
      </c>
      <c r="AG23" s="508" t="s">
        <v>529</v>
      </c>
      <c r="AH23" s="184">
        <v>779</v>
      </c>
      <c r="AI23" s="191">
        <v>44504</v>
      </c>
      <c r="AJ23" s="184"/>
      <c r="AK23" s="191">
        <v>44509</v>
      </c>
      <c r="AL23" s="184"/>
      <c r="AM23" s="178" t="s">
        <v>413</v>
      </c>
      <c r="AN23" s="178" t="s">
        <v>745</v>
      </c>
    </row>
    <row r="24" spans="1:40">
      <c r="A24" s="283">
        <v>1</v>
      </c>
      <c r="B24" s="275">
        <v>93172128</v>
      </c>
      <c r="C24" s="275" t="s">
        <v>17</v>
      </c>
      <c r="D24" s="276" t="s">
        <v>474</v>
      </c>
      <c r="E24" s="159" t="s">
        <v>472</v>
      </c>
      <c r="F24" s="284" t="s">
        <v>549</v>
      </c>
      <c r="G24" s="240">
        <v>393</v>
      </c>
      <c r="H24" s="2" t="s">
        <v>550</v>
      </c>
      <c r="I24" s="240" t="s">
        <v>83</v>
      </c>
      <c r="J24" s="3" t="s">
        <v>551</v>
      </c>
      <c r="K24" s="281" t="s">
        <v>552</v>
      </c>
      <c r="L24" s="25">
        <v>44508</v>
      </c>
      <c r="O24" s="26" t="s">
        <v>496</v>
      </c>
      <c r="W24" s="504">
        <v>1</v>
      </c>
      <c r="X24" s="505">
        <v>81216012</v>
      </c>
      <c r="Y24" s="180" t="s">
        <v>38</v>
      </c>
      <c r="Z24" s="506" t="s">
        <v>54</v>
      </c>
      <c r="AA24" s="507" t="s">
        <v>530</v>
      </c>
      <c r="AB24" s="508" t="s">
        <v>51</v>
      </c>
      <c r="AC24" s="337">
        <v>394</v>
      </c>
      <c r="AD24" s="507" t="s">
        <v>527</v>
      </c>
      <c r="AE24" s="508" t="s">
        <v>24</v>
      </c>
      <c r="AF24" s="510" t="s">
        <v>528</v>
      </c>
      <c r="AG24" s="508" t="s">
        <v>529</v>
      </c>
      <c r="AH24" s="184">
        <v>779</v>
      </c>
      <c r="AI24" s="191">
        <v>44504</v>
      </c>
      <c r="AJ24" s="184"/>
      <c r="AK24" s="191">
        <v>44509</v>
      </c>
      <c r="AL24" s="184"/>
      <c r="AM24" s="178" t="s">
        <v>413</v>
      </c>
      <c r="AN24" s="178" t="s">
        <v>745</v>
      </c>
    </row>
    <row r="25" spans="1:40">
      <c r="V25" s="272"/>
      <c r="W25" s="504">
        <v>1</v>
      </c>
      <c r="X25" s="505">
        <v>83140501</v>
      </c>
      <c r="Y25" s="180" t="s">
        <v>40</v>
      </c>
      <c r="Z25" s="506" t="s">
        <v>512</v>
      </c>
      <c r="AA25" s="507" t="s">
        <v>513</v>
      </c>
      <c r="AB25" s="508"/>
      <c r="AC25" s="180">
        <v>394</v>
      </c>
      <c r="AD25" s="507" t="s">
        <v>514</v>
      </c>
      <c r="AE25" s="337" t="s">
        <v>24</v>
      </c>
      <c r="AF25" s="509" t="s">
        <v>515</v>
      </c>
      <c r="AG25" s="508" t="s">
        <v>516</v>
      </c>
      <c r="AH25" s="337">
        <v>776</v>
      </c>
      <c r="AI25" s="184"/>
      <c r="AJ25" s="184"/>
      <c r="AK25" s="191">
        <v>44509</v>
      </c>
      <c r="AL25" s="184"/>
      <c r="AM25" s="178" t="s">
        <v>413</v>
      </c>
      <c r="AN25" s="178" t="s">
        <v>745</v>
      </c>
    </row>
    <row r="26" spans="1:40">
      <c r="V26" s="272"/>
      <c r="W26" s="504">
        <v>4</v>
      </c>
      <c r="X26" s="505">
        <v>81214250</v>
      </c>
      <c r="Y26" s="180" t="s">
        <v>38</v>
      </c>
      <c r="Z26" s="506" t="s">
        <v>560</v>
      </c>
      <c r="AA26" s="507" t="s">
        <v>530</v>
      </c>
      <c r="AB26" s="508"/>
      <c r="AC26" s="337">
        <v>394</v>
      </c>
      <c r="AD26" s="507" t="s">
        <v>541</v>
      </c>
      <c r="AE26" s="508" t="s">
        <v>24</v>
      </c>
      <c r="AF26" s="511" t="s">
        <v>540</v>
      </c>
      <c r="AG26" s="512" t="s">
        <v>539</v>
      </c>
      <c r="AH26" s="184">
        <v>775</v>
      </c>
      <c r="AI26" s="184"/>
      <c r="AJ26" s="184"/>
      <c r="AK26" s="191">
        <v>44509</v>
      </c>
      <c r="AL26" s="184"/>
      <c r="AM26" s="178" t="s">
        <v>413</v>
      </c>
      <c r="AN26" s="178" t="s">
        <v>745</v>
      </c>
    </row>
    <row r="27" spans="1:40">
      <c r="W27" s="504">
        <v>1</v>
      </c>
      <c r="X27" s="505">
        <v>81216012</v>
      </c>
      <c r="Y27" s="180" t="s">
        <v>38</v>
      </c>
      <c r="Z27" s="506" t="s">
        <v>463</v>
      </c>
      <c r="AA27" s="507" t="s">
        <v>530</v>
      </c>
      <c r="AB27" s="508"/>
      <c r="AC27" s="180">
        <v>394</v>
      </c>
      <c r="AD27" s="507" t="s">
        <v>541</v>
      </c>
      <c r="AE27" s="508" t="s">
        <v>24</v>
      </c>
      <c r="AF27" s="511" t="s">
        <v>540</v>
      </c>
      <c r="AG27" s="512" t="s">
        <v>539</v>
      </c>
      <c r="AH27" s="184">
        <v>775</v>
      </c>
      <c r="AI27" s="184"/>
      <c r="AJ27" s="184"/>
      <c r="AK27" s="191">
        <v>44509</v>
      </c>
      <c r="AL27" s="184"/>
      <c r="AM27" s="178" t="s">
        <v>413</v>
      </c>
      <c r="AN27" s="178" t="s">
        <v>745</v>
      </c>
    </row>
    <row r="28" spans="1:40">
      <c r="W28" s="504">
        <v>1</v>
      </c>
      <c r="X28" s="505">
        <v>81227139</v>
      </c>
      <c r="Y28" s="180" t="s">
        <v>38</v>
      </c>
      <c r="Z28" s="506" t="s">
        <v>59</v>
      </c>
      <c r="AA28" s="507" t="s">
        <v>530</v>
      </c>
      <c r="AB28" s="508"/>
      <c r="AC28" s="337">
        <v>394</v>
      </c>
      <c r="AD28" s="507" t="s">
        <v>541</v>
      </c>
      <c r="AE28" s="508" t="s">
        <v>24</v>
      </c>
      <c r="AF28" s="511" t="s">
        <v>540</v>
      </c>
      <c r="AG28" s="512" t="s">
        <v>539</v>
      </c>
      <c r="AH28" s="184">
        <v>775</v>
      </c>
      <c r="AI28" s="184"/>
      <c r="AJ28" s="184"/>
      <c r="AK28" s="191">
        <v>44509</v>
      </c>
      <c r="AL28" s="184"/>
      <c r="AM28" s="178" t="s">
        <v>413</v>
      </c>
      <c r="AN28" s="178" t="s">
        <v>745</v>
      </c>
    </row>
    <row r="29" spans="1:40">
      <c r="W29" s="504">
        <v>1</v>
      </c>
      <c r="X29" s="505">
        <v>61701117</v>
      </c>
      <c r="Y29" s="180" t="s">
        <v>38</v>
      </c>
      <c r="Z29" s="506" t="s">
        <v>72</v>
      </c>
      <c r="AA29" s="507" t="s">
        <v>530</v>
      </c>
      <c r="AB29" s="508"/>
      <c r="AC29" s="180">
        <v>394</v>
      </c>
      <c r="AD29" s="507" t="s">
        <v>541</v>
      </c>
      <c r="AE29" s="508" t="s">
        <v>24</v>
      </c>
      <c r="AF29" s="511" t="s">
        <v>540</v>
      </c>
      <c r="AG29" s="512" t="s">
        <v>539</v>
      </c>
      <c r="AH29" s="184">
        <v>775</v>
      </c>
      <c r="AI29" s="184"/>
      <c r="AJ29" s="184"/>
      <c r="AK29" s="191">
        <v>44509</v>
      </c>
      <c r="AL29" s="184"/>
      <c r="AM29" s="178" t="s">
        <v>561</v>
      </c>
      <c r="AN29" s="178" t="s">
        <v>745</v>
      </c>
    </row>
    <row r="30" spans="1:40">
      <c r="W30" s="504">
        <v>1</v>
      </c>
      <c r="X30" s="505">
        <v>83140501</v>
      </c>
      <c r="Y30" s="180" t="s">
        <v>40</v>
      </c>
      <c r="Z30" s="506" t="s">
        <v>512</v>
      </c>
      <c r="AA30" s="507" t="s">
        <v>270</v>
      </c>
      <c r="AB30" s="508"/>
      <c r="AC30" s="337">
        <v>394</v>
      </c>
      <c r="AD30" s="507" t="s">
        <v>541</v>
      </c>
      <c r="AE30" s="508" t="s">
        <v>24</v>
      </c>
      <c r="AF30" s="511" t="s">
        <v>540</v>
      </c>
      <c r="AG30" s="512" t="s">
        <v>539</v>
      </c>
      <c r="AH30" s="184">
        <v>775</v>
      </c>
      <c r="AI30" s="184"/>
      <c r="AJ30" s="184"/>
      <c r="AK30" s="191">
        <v>44509</v>
      </c>
      <c r="AL30" s="184"/>
      <c r="AM30" s="178" t="s">
        <v>413</v>
      </c>
      <c r="AN30" s="178" t="s">
        <v>745</v>
      </c>
    </row>
    <row r="31" spans="1:40">
      <c r="W31" s="504">
        <v>1</v>
      </c>
      <c r="X31" s="505">
        <v>83140201</v>
      </c>
      <c r="Y31" s="180" t="s">
        <v>40</v>
      </c>
      <c r="Z31" s="506" t="s">
        <v>156</v>
      </c>
      <c r="AA31" s="507" t="s">
        <v>270</v>
      </c>
      <c r="AB31" s="508"/>
      <c r="AC31" s="180">
        <v>394</v>
      </c>
      <c r="AD31" s="507" t="s">
        <v>541</v>
      </c>
      <c r="AE31" s="508" t="s">
        <v>24</v>
      </c>
      <c r="AF31" s="511" t="s">
        <v>540</v>
      </c>
      <c r="AG31" s="512" t="s">
        <v>539</v>
      </c>
      <c r="AH31" s="184">
        <v>775</v>
      </c>
      <c r="AI31" s="184"/>
      <c r="AJ31" s="184"/>
      <c r="AK31" s="191">
        <v>44509</v>
      </c>
      <c r="AL31" s="184"/>
      <c r="AM31" s="178" t="s">
        <v>562</v>
      </c>
      <c r="AN31" s="178" t="s">
        <v>745</v>
      </c>
    </row>
    <row r="32" spans="1:40">
      <c r="W32" s="494">
        <v>1</v>
      </c>
      <c r="X32" s="495">
        <v>81598300</v>
      </c>
      <c r="Y32" s="496" t="s">
        <v>564</v>
      </c>
      <c r="Z32" s="497" t="s">
        <v>563</v>
      </c>
      <c r="AA32" s="178"/>
      <c r="AB32" s="178"/>
      <c r="AC32" s="178"/>
      <c r="AD32" s="498" t="s">
        <v>565</v>
      </c>
      <c r="AE32" s="499" t="s">
        <v>56</v>
      </c>
      <c r="AF32" s="500" t="s">
        <v>567</v>
      </c>
      <c r="AG32" s="501" t="s">
        <v>566</v>
      </c>
      <c r="AH32" s="178"/>
      <c r="AI32" s="502" t="s">
        <v>569</v>
      </c>
      <c r="AJ32" s="178"/>
      <c r="AK32" s="310">
        <v>44448</v>
      </c>
      <c r="AL32" s="178"/>
      <c r="AM32" s="178" t="s">
        <v>568</v>
      </c>
      <c r="AN32" s="178" t="s">
        <v>745</v>
      </c>
    </row>
    <row r="33" spans="23:40">
      <c r="W33" s="494">
        <v>1</v>
      </c>
      <c r="X33" s="495">
        <v>83140636</v>
      </c>
      <c r="Y33" s="496" t="s">
        <v>40</v>
      </c>
      <c r="Z33" s="497" t="s">
        <v>174</v>
      </c>
      <c r="AA33" s="178"/>
      <c r="AB33" s="178"/>
      <c r="AC33" s="178"/>
      <c r="AD33" s="498" t="s">
        <v>356</v>
      </c>
      <c r="AE33" s="499" t="s">
        <v>83</v>
      </c>
      <c r="AF33" s="503" t="s">
        <v>570</v>
      </c>
      <c r="AG33" s="178"/>
      <c r="AH33" s="178"/>
      <c r="AI33" s="178"/>
      <c r="AJ33" s="178"/>
      <c r="AK33" s="178"/>
      <c r="AL33" s="178"/>
      <c r="AM33" s="178" t="s">
        <v>571</v>
      </c>
      <c r="AN33" s="178" t="s">
        <v>745</v>
      </c>
    </row>
    <row r="48" spans="23:40">
      <c r="Z48" s="244"/>
    </row>
    <row r="49" spans="23:39">
      <c r="Y49" s="10" t="s">
        <v>145</v>
      </c>
    </row>
    <row r="50" spans="23:39">
      <c r="W50" s="10" t="s">
        <v>62</v>
      </c>
    </row>
    <row r="52" spans="23:39">
      <c r="W52" s="10" t="s">
        <v>546</v>
      </c>
    </row>
    <row r="53" spans="23:39">
      <c r="W53" s="285">
        <v>2</v>
      </c>
      <c r="X53" s="286">
        <v>81220017</v>
      </c>
      <c r="Y53" s="218" t="s">
        <v>38</v>
      </c>
      <c r="Z53" s="287" t="s">
        <v>30</v>
      </c>
      <c r="AA53" s="288" t="s">
        <v>41</v>
      </c>
      <c r="AB53" s="218" t="s">
        <v>51</v>
      </c>
      <c r="AC53" s="218">
        <v>370</v>
      </c>
      <c r="AD53" s="218" t="s">
        <v>44</v>
      </c>
      <c r="AE53" s="218" t="s">
        <v>24</v>
      </c>
      <c r="AF53" s="218" t="s">
        <v>43</v>
      </c>
      <c r="AG53" s="218" t="s">
        <v>45</v>
      </c>
      <c r="AH53" s="218">
        <v>699</v>
      </c>
      <c r="AI53" s="219">
        <v>44489</v>
      </c>
      <c r="AJ53" s="219">
        <v>44489</v>
      </c>
      <c r="AK53" s="218"/>
      <c r="AL53" s="218"/>
      <c r="AM53" s="34"/>
    </row>
    <row r="54" spans="23:39">
      <c r="W54" s="285">
        <v>1</v>
      </c>
      <c r="X54" s="286">
        <v>81220018</v>
      </c>
      <c r="Y54" s="218" t="s">
        <v>38</v>
      </c>
      <c r="Z54" s="287" t="s">
        <v>31</v>
      </c>
      <c r="AA54" s="288" t="s">
        <v>41</v>
      </c>
      <c r="AB54" s="218" t="s">
        <v>51</v>
      </c>
      <c r="AC54" s="218">
        <v>370</v>
      </c>
      <c r="AD54" s="218" t="s">
        <v>44</v>
      </c>
      <c r="AE54" s="218" t="s">
        <v>24</v>
      </c>
      <c r="AF54" s="218" t="s">
        <v>43</v>
      </c>
      <c r="AG54" s="218" t="s">
        <v>45</v>
      </c>
      <c r="AH54" s="218">
        <v>699</v>
      </c>
      <c r="AI54" s="219">
        <v>44489</v>
      </c>
      <c r="AJ54" s="219">
        <v>44489</v>
      </c>
      <c r="AK54" s="218"/>
      <c r="AL54" s="218"/>
      <c r="AM54" s="34"/>
    </row>
    <row r="55" spans="23:39">
      <c r="W55" s="285">
        <v>1</v>
      </c>
      <c r="X55" s="286">
        <v>81443085</v>
      </c>
      <c r="Y55" s="218" t="s">
        <v>40</v>
      </c>
      <c r="Z55" s="287" t="s">
        <v>36</v>
      </c>
      <c r="AA55" s="288" t="s">
        <v>42</v>
      </c>
      <c r="AB55" s="218" t="s">
        <v>51</v>
      </c>
      <c r="AC55" s="218">
        <v>370</v>
      </c>
      <c r="AD55" s="218" t="s">
        <v>44</v>
      </c>
      <c r="AE55" s="218" t="s">
        <v>24</v>
      </c>
      <c r="AF55" s="218" t="s">
        <v>43</v>
      </c>
      <c r="AG55" s="218" t="s">
        <v>45</v>
      </c>
      <c r="AH55" s="218">
        <v>699</v>
      </c>
      <c r="AI55" s="219">
        <v>44489</v>
      </c>
      <c r="AJ55" s="219">
        <v>44489</v>
      </c>
      <c r="AK55" s="218"/>
      <c r="AL55" s="218"/>
      <c r="AM55" s="34"/>
    </row>
    <row r="56" spans="23:39">
      <c r="W56" s="285">
        <v>1</v>
      </c>
      <c r="X56" s="286">
        <v>81543209</v>
      </c>
      <c r="Y56" s="218" t="s">
        <v>40</v>
      </c>
      <c r="Z56" s="287" t="s">
        <v>37</v>
      </c>
      <c r="AA56" s="288" t="s">
        <v>42</v>
      </c>
      <c r="AB56" s="218" t="s">
        <v>51</v>
      </c>
      <c r="AC56" s="218">
        <v>370</v>
      </c>
      <c r="AD56" s="218" t="s">
        <v>44</v>
      </c>
      <c r="AE56" s="218" t="s">
        <v>24</v>
      </c>
      <c r="AF56" s="218" t="s">
        <v>43</v>
      </c>
      <c r="AG56" s="218" t="s">
        <v>45</v>
      </c>
      <c r="AH56" s="218">
        <v>699</v>
      </c>
      <c r="AI56" s="219">
        <v>44489</v>
      </c>
      <c r="AJ56" s="219">
        <v>44489</v>
      </c>
      <c r="AK56" s="218"/>
      <c r="AL56" s="218"/>
      <c r="AM56" s="34"/>
    </row>
    <row r="57" spans="23:39">
      <c r="W57" s="34" t="s">
        <v>547</v>
      </c>
    </row>
    <row r="58" spans="23:39">
      <c r="W58" s="226">
        <v>2</v>
      </c>
      <c r="X58" s="226">
        <v>61806040</v>
      </c>
      <c r="Y58" s="226" t="s">
        <v>39</v>
      </c>
      <c r="Z58" s="226" t="s">
        <v>444</v>
      </c>
      <c r="AA58" s="226" t="s">
        <v>443</v>
      </c>
      <c r="AB58" s="289"/>
      <c r="AC58" s="226">
        <v>381</v>
      </c>
      <c r="AD58" s="226" t="s">
        <v>56</v>
      </c>
      <c r="AE58" s="226" t="s">
        <v>56</v>
      </c>
      <c r="AF58" s="92"/>
      <c r="AG58" s="92"/>
      <c r="AH58" s="92"/>
      <c r="AI58" s="92"/>
      <c r="AJ58" s="92"/>
      <c r="AK58" s="92"/>
      <c r="AL58" s="92"/>
    </row>
    <row r="59" spans="23:39">
      <c r="W59" s="299">
        <v>1</v>
      </c>
      <c r="X59" s="300">
        <v>81212026</v>
      </c>
      <c r="Y59" s="215" t="s">
        <v>38</v>
      </c>
      <c r="Z59" s="301" t="s">
        <v>479</v>
      </c>
      <c r="AA59" s="292" t="s">
        <v>481</v>
      </c>
      <c r="AB59" s="298"/>
      <c r="AC59" s="215">
        <v>394</v>
      </c>
      <c r="AD59" s="292" t="s">
        <v>482</v>
      </c>
      <c r="AE59" s="211" t="s">
        <v>83</v>
      </c>
      <c r="AF59" s="249" t="s">
        <v>483</v>
      </c>
      <c r="AG59" s="298"/>
      <c r="AH59" s="211">
        <v>666</v>
      </c>
      <c r="AI59" s="12"/>
      <c r="AJ59" s="12"/>
      <c r="AK59" s="12"/>
      <c r="AL59" s="12"/>
    </row>
    <row r="60" spans="23:39">
      <c r="W60" s="299">
        <v>1</v>
      </c>
      <c r="X60" s="296">
        <v>115890011</v>
      </c>
      <c r="Y60" s="215" t="s">
        <v>38</v>
      </c>
      <c r="Z60" s="297" t="s">
        <v>480</v>
      </c>
      <c r="AA60" s="292" t="s">
        <v>481</v>
      </c>
      <c r="AB60" s="298"/>
      <c r="AC60" s="123">
        <v>394</v>
      </c>
      <c r="AD60" s="292" t="s">
        <v>482</v>
      </c>
      <c r="AE60" s="211" t="s">
        <v>83</v>
      </c>
      <c r="AF60" s="249" t="s">
        <v>483</v>
      </c>
      <c r="AG60" s="298"/>
      <c r="AH60" s="211">
        <v>666</v>
      </c>
      <c r="AI60" s="12"/>
      <c r="AJ60" s="12"/>
      <c r="AK60" s="12"/>
      <c r="AL60" s="12"/>
    </row>
    <row r="61" spans="23:39">
      <c r="W61" s="299">
        <v>1</v>
      </c>
      <c r="X61" s="302">
        <v>20204366</v>
      </c>
      <c r="Y61" s="215" t="s">
        <v>38</v>
      </c>
      <c r="Z61" s="303" t="s">
        <v>503</v>
      </c>
      <c r="AA61" s="292" t="s">
        <v>504</v>
      </c>
      <c r="AB61" s="298"/>
      <c r="AC61" s="215">
        <v>394</v>
      </c>
      <c r="AD61" s="292" t="s">
        <v>505</v>
      </c>
      <c r="AE61" s="211" t="s">
        <v>83</v>
      </c>
      <c r="AF61" s="294" t="s">
        <v>506</v>
      </c>
      <c r="AG61" s="298" t="s">
        <v>507</v>
      </c>
      <c r="AH61" s="211">
        <v>782</v>
      </c>
      <c r="AI61" s="12"/>
      <c r="AJ61" s="12"/>
      <c r="AK61" s="12"/>
      <c r="AL61" s="12"/>
    </row>
  </sheetData>
  <mergeCells count="4">
    <mergeCell ref="A2:F2"/>
    <mergeCell ref="W2:AB2"/>
    <mergeCell ref="A3:F3"/>
    <mergeCell ref="W3:AB3"/>
  </mergeCells>
  <phoneticPr fontId="11" type="noConversion"/>
  <hyperlinks>
    <hyperlink ref="AI32" r:id="rId1" xr:uid="{232C491E-5C10-4546-A1AF-6C53FA09010A}"/>
  </hyperlinks>
  <pageMargins left="0.33" right="0.61" top="0.22" bottom="0.16" header="0.16" footer="0.12"/>
  <pageSetup paperSize="9" orientation="landscape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8583A-2065-404F-A4F5-FDF015FC459C}">
  <sheetPr>
    <tabColor rgb="FF00B050"/>
  </sheetPr>
  <dimension ref="A1:AM68"/>
  <sheetViews>
    <sheetView topLeftCell="L40" zoomScale="71" zoomScaleNormal="71" workbookViewId="0">
      <selection activeCell="X56" sqref="X56"/>
    </sheetView>
  </sheetViews>
  <sheetFormatPr baseColWidth="10" defaultRowHeight="15"/>
  <cols>
    <col min="1" max="1" width="5.5703125" style="272" customWidth="1"/>
    <col min="2" max="2" width="13.85546875" style="272" customWidth="1"/>
    <col min="3" max="3" width="13.42578125" style="272" customWidth="1"/>
    <col min="4" max="4" width="28.5703125" style="272" customWidth="1"/>
    <col min="5" max="5" width="16.7109375" style="272" customWidth="1"/>
    <col min="6" max="6" width="18" style="272" customWidth="1"/>
    <col min="7" max="7" width="11.42578125" style="272"/>
    <col min="8" max="8" width="15.85546875" style="272" customWidth="1"/>
    <col min="9" max="21" width="11.42578125" style="272"/>
    <col min="22" max="22" width="4" style="272" customWidth="1"/>
    <col min="23" max="23" width="7.42578125" style="272" customWidth="1"/>
    <col min="24" max="24" width="11.42578125" style="272"/>
    <col min="25" max="25" width="9.85546875" style="272" customWidth="1"/>
    <col min="26" max="26" width="29.5703125" style="272" customWidth="1"/>
    <col min="27" max="27" width="21.5703125" style="272" customWidth="1"/>
    <col min="28" max="28" width="0.42578125" style="272" hidden="1" customWidth="1"/>
    <col min="29" max="29" width="10.28515625" style="272" customWidth="1"/>
    <col min="30" max="30" width="19.7109375" style="272" customWidth="1"/>
    <col min="31" max="31" width="7.42578125" style="272" customWidth="1"/>
    <col min="32" max="16384" width="11.42578125" style="272"/>
  </cols>
  <sheetData>
    <row r="1" spans="1:38">
      <c r="A1" s="152"/>
      <c r="B1" s="152"/>
      <c r="C1" s="152"/>
      <c r="D1" s="152"/>
      <c r="E1" s="152"/>
      <c r="F1" s="152"/>
      <c r="W1" s="152"/>
      <c r="X1" s="152"/>
      <c r="Y1" s="152"/>
      <c r="Z1" s="152"/>
      <c r="AA1" s="152"/>
      <c r="AB1" s="152"/>
    </row>
    <row r="2" spans="1:38" ht="26.25">
      <c r="A2" s="1569" t="s">
        <v>0</v>
      </c>
      <c r="B2" s="1569"/>
      <c r="C2" s="1569"/>
      <c r="D2" s="1569"/>
      <c r="E2" s="1569"/>
      <c r="F2" s="1569"/>
      <c r="W2" s="1569" t="s">
        <v>0</v>
      </c>
      <c r="X2" s="1569"/>
      <c r="Y2" s="1569"/>
      <c r="Z2" s="1569"/>
      <c r="AA2" s="1569"/>
      <c r="AB2" s="1569"/>
    </row>
    <row r="3" spans="1:38" ht="21">
      <c r="A3" s="1570" t="s">
        <v>1</v>
      </c>
      <c r="B3" s="1570"/>
      <c r="C3" s="1570"/>
      <c r="D3" s="1570"/>
      <c r="E3" s="1570"/>
      <c r="F3" s="1570"/>
      <c r="W3" s="1570" t="s">
        <v>1</v>
      </c>
      <c r="X3" s="1570"/>
      <c r="Y3" s="1570"/>
      <c r="Z3" s="1570"/>
      <c r="AA3" s="1570"/>
      <c r="AB3" s="1570"/>
    </row>
    <row r="4" spans="1:38">
      <c r="A4" s="152"/>
      <c r="B4" s="152"/>
      <c r="C4" s="152"/>
      <c r="D4" s="152"/>
      <c r="E4" s="152"/>
      <c r="F4" s="152"/>
      <c r="W4" s="152"/>
      <c r="X4" s="152"/>
      <c r="Y4" s="152"/>
      <c r="Z4" s="152"/>
      <c r="AA4" s="152"/>
      <c r="AB4" s="152"/>
    </row>
    <row r="5" spans="1:38">
      <c r="A5" s="152" t="s">
        <v>2</v>
      </c>
      <c r="B5" s="152"/>
      <c r="C5" s="152"/>
      <c r="D5" s="152"/>
      <c r="E5" s="152" t="s">
        <v>3</v>
      </c>
      <c r="F5" s="2"/>
      <c r="W5" s="152" t="s">
        <v>2</v>
      </c>
      <c r="X5" s="152"/>
      <c r="Y5" s="152"/>
      <c r="Z5" s="152"/>
      <c r="AA5" s="152" t="s">
        <v>3</v>
      </c>
      <c r="AB5" s="2"/>
    </row>
    <row r="6" spans="1:38">
      <c r="A6" s="152" t="s">
        <v>4</v>
      </c>
      <c r="B6" s="152"/>
      <c r="C6" s="152"/>
      <c r="D6" s="152"/>
      <c r="E6" s="152" t="s">
        <v>5</v>
      </c>
      <c r="F6" s="3"/>
      <c r="W6" s="152" t="s">
        <v>4</v>
      </c>
      <c r="X6" s="152"/>
      <c r="Y6" s="152"/>
      <c r="Z6" s="152"/>
      <c r="AA6" s="152" t="s">
        <v>5</v>
      </c>
      <c r="AB6" s="3"/>
    </row>
    <row r="7" spans="1:38">
      <c r="A7" s="152" t="s">
        <v>6</v>
      </c>
      <c r="B7" s="152"/>
      <c r="C7" s="153"/>
      <c r="D7" s="152"/>
      <c r="E7" s="152" t="s">
        <v>7</v>
      </c>
      <c r="F7" s="5"/>
      <c r="W7" s="152" t="s">
        <v>6</v>
      </c>
      <c r="X7" s="152"/>
      <c r="Y7" s="153"/>
      <c r="Z7" s="21">
        <v>44509</v>
      </c>
      <c r="AA7" s="152" t="s">
        <v>7</v>
      </c>
      <c r="AB7" s="5"/>
    </row>
    <row r="8" spans="1:38" ht="15.75" thickBot="1">
      <c r="A8" s="152" t="s">
        <v>8</v>
      </c>
      <c r="B8" s="154"/>
      <c r="C8" s="155"/>
      <c r="D8" s="152"/>
      <c r="E8" s="152"/>
      <c r="F8" s="8"/>
      <c r="W8" s="152" t="s">
        <v>8</v>
      </c>
      <c r="X8" s="154"/>
      <c r="Y8" s="155"/>
      <c r="Z8" s="20"/>
      <c r="AA8" s="152"/>
      <c r="AB8" s="8"/>
    </row>
    <row r="9" spans="1:38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W9" s="46" t="s">
        <v>9</v>
      </c>
      <c r="X9" s="46" t="s">
        <v>10</v>
      </c>
      <c r="Y9" s="46" t="s">
        <v>11</v>
      </c>
      <c r="Z9" s="46" t="s">
        <v>12</v>
      </c>
      <c r="AA9" s="46" t="s">
        <v>13</v>
      </c>
      <c r="AB9" s="46" t="s">
        <v>14</v>
      </c>
      <c r="AC9" s="47" t="s">
        <v>21</v>
      </c>
      <c r="AD9" s="47" t="s">
        <v>19</v>
      </c>
      <c r="AE9" s="47" t="s">
        <v>23</v>
      </c>
      <c r="AF9" s="47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38">
      <c r="A10" s="122">
        <v>1</v>
      </c>
      <c r="B10" s="123">
        <v>93162407</v>
      </c>
      <c r="C10" s="123" t="s">
        <v>17</v>
      </c>
      <c r="D10" s="123" t="s">
        <v>450</v>
      </c>
      <c r="E10" s="159" t="s">
        <v>210</v>
      </c>
      <c r="F10" s="220" t="s">
        <v>451</v>
      </c>
      <c r="G10" s="272">
        <v>381</v>
      </c>
      <c r="H10" s="2" t="s">
        <v>452</v>
      </c>
      <c r="I10" s="272" t="s">
        <v>83</v>
      </c>
      <c r="J10" s="124" t="s">
        <v>453</v>
      </c>
      <c r="K10" s="84" t="s">
        <v>454</v>
      </c>
      <c r="L10" s="25">
        <v>44466</v>
      </c>
      <c r="M10" s="25">
        <v>44466</v>
      </c>
      <c r="O10" s="272" t="s">
        <v>455</v>
      </c>
      <c r="W10" s="12">
        <v>12</v>
      </c>
      <c r="X10" s="12">
        <v>81229085</v>
      </c>
      <c r="Y10" s="12" t="s">
        <v>38</v>
      </c>
      <c r="Z10" s="12" t="s">
        <v>583</v>
      </c>
      <c r="AA10" s="327" t="s">
        <v>530</v>
      </c>
      <c r="AB10" s="328" t="s">
        <v>51</v>
      </c>
      <c r="AC10" s="132"/>
      <c r="AD10" s="327" t="s">
        <v>527</v>
      </c>
      <c r="AE10" s="328" t="s">
        <v>24</v>
      </c>
      <c r="AF10" s="329" t="s">
        <v>528</v>
      </c>
      <c r="AG10" s="328" t="s">
        <v>529</v>
      </c>
      <c r="AH10" s="70"/>
      <c r="AI10" s="73">
        <v>44510</v>
      </c>
    </row>
    <row r="11" spans="1:38">
      <c r="A11" s="278">
        <v>1</v>
      </c>
      <c r="B11" s="279">
        <v>93172390</v>
      </c>
      <c r="C11" s="279" t="s">
        <v>17</v>
      </c>
      <c r="D11" s="280" t="s">
        <v>471</v>
      </c>
      <c r="E11" s="277" t="s">
        <v>472</v>
      </c>
      <c r="F11" s="282" t="s">
        <v>473</v>
      </c>
      <c r="G11" s="272">
        <v>383</v>
      </c>
      <c r="H11" s="272" t="s">
        <v>475</v>
      </c>
      <c r="I11" s="272" t="s">
        <v>83</v>
      </c>
      <c r="J11" s="239" t="s">
        <v>476</v>
      </c>
      <c r="K11" s="240" t="s">
        <v>477</v>
      </c>
      <c r="L11" s="25">
        <v>44496</v>
      </c>
      <c r="M11" s="25">
        <v>44496</v>
      </c>
      <c r="O11" s="272" t="s">
        <v>478</v>
      </c>
    </row>
    <row r="12" spans="1:38">
      <c r="A12" s="283">
        <v>1</v>
      </c>
      <c r="B12" s="275">
        <v>93172128</v>
      </c>
      <c r="C12" s="275" t="s">
        <v>17</v>
      </c>
      <c r="D12" s="276" t="s">
        <v>474</v>
      </c>
      <c r="E12" s="237" t="s">
        <v>472</v>
      </c>
      <c r="F12" s="284" t="s">
        <v>473</v>
      </c>
      <c r="G12" s="272">
        <v>383</v>
      </c>
      <c r="H12" s="272" t="s">
        <v>475</v>
      </c>
      <c r="I12" s="272" t="s">
        <v>83</v>
      </c>
      <c r="J12" s="239" t="s">
        <v>476</v>
      </c>
      <c r="K12" s="240" t="s">
        <v>477</v>
      </c>
      <c r="L12" s="25">
        <v>44496</v>
      </c>
      <c r="M12" s="25">
        <v>44496</v>
      </c>
      <c r="O12" s="272" t="s">
        <v>478</v>
      </c>
    </row>
    <row r="13" spans="1:38">
      <c r="A13" s="275">
        <v>1</v>
      </c>
      <c r="B13" s="275">
        <v>81297041</v>
      </c>
      <c r="C13" s="275" t="s">
        <v>38</v>
      </c>
      <c r="D13" s="159" t="s">
        <v>131</v>
      </c>
      <c r="E13" s="159" t="s">
        <v>132</v>
      </c>
      <c r="F13" s="201" t="s">
        <v>133</v>
      </c>
      <c r="G13" s="12">
        <v>377</v>
      </c>
      <c r="H13" s="199" t="s">
        <v>139</v>
      </c>
      <c r="I13" s="12" t="s">
        <v>83</v>
      </c>
      <c r="J13" s="200" t="s">
        <v>135</v>
      </c>
      <c r="K13" s="200" t="s">
        <v>136</v>
      </c>
      <c r="L13" s="17">
        <v>44494</v>
      </c>
      <c r="M13" s="12"/>
      <c r="N13" s="12"/>
      <c r="O13" s="272" t="s">
        <v>69</v>
      </c>
    </row>
    <row r="14" spans="1:38">
      <c r="A14" s="275">
        <v>2</v>
      </c>
      <c r="B14" s="275">
        <v>81297044</v>
      </c>
      <c r="C14" s="275" t="s">
        <v>38</v>
      </c>
      <c r="D14" s="159" t="s">
        <v>134</v>
      </c>
      <c r="E14" s="159" t="s">
        <v>132</v>
      </c>
      <c r="F14" s="201" t="s">
        <v>133</v>
      </c>
      <c r="G14" s="12">
        <v>377</v>
      </c>
      <c r="H14" s="199" t="s">
        <v>139</v>
      </c>
      <c r="I14" s="12" t="s">
        <v>83</v>
      </c>
      <c r="J14" s="200" t="s">
        <v>135</v>
      </c>
      <c r="K14" s="200" t="s">
        <v>136</v>
      </c>
      <c r="L14" s="17">
        <v>44494</v>
      </c>
      <c r="M14" s="12"/>
      <c r="N14" s="12"/>
      <c r="O14" s="272" t="s">
        <v>69</v>
      </c>
    </row>
    <row r="15" spans="1:38">
      <c r="A15" s="205">
        <v>1</v>
      </c>
      <c r="B15" s="206">
        <v>83340500</v>
      </c>
      <c r="C15" s="275" t="s">
        <v>40</v>
      </c>
      <c r="D15" s="276" t="s">
        <v>426</v>
      </c>
      <c r="E15" s="208" t="s">
        <v>395</v>
      </c>
      <c r="F15" s="209" t="s">
        <v>427</v>
      </c>
      <c r="G15" s="272">
        <v>380</v>
      </c>
      <c r="H15" s="2" t="s">
        <v>428</v>
      </c>
      <c r="I15" s="272" t="s">
        <v>126</v>
      </c>
      <c r="J15" s="3" t="s">
        <v>429</v>
      </c>
      <c r="K15" s="281" t="s">
        <v>430</v>
      </c>
      <c r="O15" s="272" t="s">
        <v>69</v>
      </c>
      <c r="P15" s="272" t="s">
        <v>431</v>
      </c>
    </row>
    <row r="16" spans="1:38" ht="15.75" thickBot="1">
      <c r="A16" s="278">
        <v>1</v>
      </c>
      <c r="B16" s="275">
        <v>81722066</v>
      </c>
      <c r="C16" s="275" t="s">
        <v>254</v>
      </c>
      <c r="D16" s="159" t="s">
        <v>490</v>
      </c>
      <c r="E16" s="159" t="s">
        <v>491</v>
      </c>
      <c r="F16" s="42" t="s">
        <v>492</v>
      </c>
      <c r="G16" s="240">
        <v>388</v>
      </c>
      <c r="H16" s="272" t="s">
        <v>494</v>
      </c>
      <c r="I16" s="240" t="s">
        <v>83</v>
      </c>
      <c r="J16" s="41" t="s">
        <v>493</v>
      </c>
      <c r="K16" s="41" t="s">
        <v>495</v>
      </c>
      <c r="L16" s="25">
        <v>44504</v>
      </c>
      <c r="O16" s="240" t="s">
        <v>496</v>
      </c>
    </row>
    <row r="17" spans="1:18" ht="15.75" thickBot="1">
      <c r="A17" s="388">
        <v>1</v>
      </c>
      <c r="B17" s="306">
        <v>82033518</v>
      </c>
      <c r="C17" s="306" t="s">
        <v>40</v>
      </c>
      <c r="D17" s="306" t="s">
        <v>598</v>
      </c>
      <c r="E17" s="307" t="s">
        <v>498</v>
      </c>
      <c r="F17" s="389" t="s">
        <v>499</v>
      </c>
      <c r="G17" s="172">
        <v>389</v>
      </c>
      <c r="H17" s="172" t="s">
        <v>500</v>
      </c>
      <c r="I17" s="172" t="s">
        <v>83</v>
      </c>
      <c r="J17" s="390" t="s">
        <v>501</v>
      </c>
      <c r="K17" s="391" t="s">
        <v>502</v>
      </c>
      <c r="L17" s="310">
        <v>44504</v>
      </c>
      <c r="M17" s="178"/>
      <c r="N17" s="178"/>
      <c r="O17" s="172" t="s">
        <v>496</v>
      </c>
      <c r="P17" s="178" t="s">
        <v>554</v>
      </c>
      <c r="Q17" s="178"/>
      <c r="R17" s="178"/>
    </row>
    <row r="18" spans="1:18">
      <c r="A18" s="261">
        <v>1</v>
      </c>
      <c r="B18" s="262">
        <v>81480080</v>
      </c>
      <c r="C18" s="262" t="s">
        <v>39</v>
      </c>
      <c r="D18" s="263" t="s">
        <v>215</v>
      </c>
      <c r="E18" s="263" t="s">
        <v>522</v>
      </c>
      <c r="F18" s="264" t="s">
        <v>523</v>
      </c>
      <c r="G18" s="240">
        <v>391</v>
      </c>
      <c r="H18" s="317" t="s">
        <v>524</v>
      </c>
      <c r="I18" s="240" t="s">
        <v>419</v>
      </c>
      <c r="J18" s="41" t="s">
        <v>525</v>
      </c>
      <c r="K18" s="41" t="s">
        <v>526</v>
      </c>
      <c r="L18" s="25">
        <v>44508</v>
      </c>
      <c r="O18" s="26" t="s">
        <v>496</v>
      </c>
      <c r="P18" s="272" t="s">
        <v>554</v>
      </c>
    </row>
    <row r="19" spans="1:18">
      <c r="A19" s="179">
        <v>1</v>
      </c>
      <c r="B19" s="373">
        <v>93172390</v>
      </c>
      <c r="C19" s="373" t="s">
        <v>17</v>
      </c>
      <c r="D19" s="374" t="s">
        <v>471</v>
      </c>
      <c r="E19" s="313" t="s">
        <v>472</v>
      </c>
      <c r="F19" s="375" t="s">
        <v>542</v>
      </c>
      <c r="G19" s="172">
        <v>363</v>
      </c>
      <c r="H19" s="376" t="s">
        <v>543</v>
      </c>
      <c r="I19" s="172" t="s">
        <v>419</v>
      </c>
      <c r="J19" s="377" t="s">
        <v>544</v>
      </c>
      <c r="K19" s="331" t="s">
        <v>545</v>
      </c>
      <c r="L19" s="310">
        <v>44487</v>
      </c>
      <c r="M19" s="310">
        <v>44511</v>
      </c>
      <c r="N19" s="178"/>
      <c r="O19" s="372" t="s">
        <v>496</v>
      </c>
      <c r="P19" s="178" t="s">
        <v>554</v>
      </c>
      <c r="Q19" s="178"/>
      <c r="R19" s="178"/>
    </row>
    <row r="20" spans="1:18" ht="14.25" customHeight="1">
      <c r="A20" s="378">
        <v>2</v>
      </c>
      <c r="B20" s="194">
        <v>81214276</v>
      </c>
      <c r="C20" s="347" t="s">
        <v>38</v>
      </c>
      <c r="D20" s="193" t="s">
        <v>593</v>
      </c>
      <c r="E20" s="197" t="s">
        <v>517</v>
      </c>
      <c r="F20" s="379" t="s">
        <v>518</v>
      </c>
      <c r="G20" s="380">
        <v>392</v>
      </c>
      <c r="H20" s="347" t="s">
        <v>519</v>
      </c>
      <c r="I20" s="347" t="s">
        <v>24</v>
      </c>
      <c r="J20" s="381" t="s">
        <v>520</v>
      </c>
      <c r="K20" s="172" t="s">
        <v>521</v>
      </c>
      <c r="L20" s="382">
        <v>44505</v>
      </c>
      <c r="M20" s="310">
        <v>44511</v>
      </c>
      <c r="N20" s="178"/>
      <c r="O20" s="372" t="s">
        <v>496</v>
      </c>
      <c r="P20" s="178" t="s">
        <v>554</v>
      </c>
      <c r="Q20" s="178"/>
      <c r="R20" s="178"/>
    </row>
    <row r="21" spans="1:18">
      <c r="A21" s="278">
        <v>1</v>
      </c>
      <c r="B21" s="279">
        <v>93172390</v>
      </c>
      <c r="C21" s="279" t="s">
        <v>17</v>
      </c>
      <c r="D21" s="280" t="s">
        <v>548</v>
      </c>
      <c r="E21" s="277" t="s">
        <v>472</v>
      </c>
      <c r="F21" s="282" t="s">
        <v>549</v>
      </c>
      <c r="G21" s="240">
        <v>393</v>
      </c>
      <c r="H21" s="2" t="s">
        <v>550</v>
      </c>
      <c r="I21" s="240" t="s">
        <v>83</v>
      </c>
      <c r="J21" s="3" t="s">
        <v>551</v>
      </c>
      <c r="K21" s="281" t="s">
        <v>552</v>
      </c>
      <c r="L21" s="25">
        <v>44508</v>
      </c>
      <c r="O21" s="26" t="s">
        <v>496</v>
      </c>
    </row>
    <row r="22" spans="1:18">
      <c r="A22" s="283">
        <v>1</v>
      </c>
      <c r="B22" s="275">
        <v>93172128</v>
      </c>
      <c r="C22" s="275" t="s">
        <v>17</v>
      </c>
      <c r="D22" s="276" t="s">
        <v>474</v>
      </c>
      <c r="E22" s="159" t="s">
        <v>472</v>
      </c>
      <c r="F22" s="284" t="s">
        <v>549</v>
      </c>
      <c r="G22" s="240">
        <v>393</v>
      </c>
      <c r="H22" s="2" t="s">
        <v>550</v>
      </c>
      <c r="I22" s="240" t="s">
        <v>83</v>
      </c>
      <c r="J22" s="3" t="s">
        <v>551</v>
      </c>
      <c r="K22" s="281" t="s">
        <v>552</v>
      </c>
      <c r="L22" s="25">
        <v>44508</v>
      </c>
      <c r="O22" s="26" t="s">
        <v>496</v>
      </c>
    </row>
    <row r="23" spans="1:18" ht="15.75" thickBot="1">
      <c r="A23" s="383">
        <v>1</v>
      </c>
      <c r="B23" s="181">
        <v>93183386</v>
      </c>
      <c r="C23" s="181" t="s">
        <v>17</v>
      </c>
      <c r="D23" s="181" t="s">
        <v>577</v>
      </c>
      <c r="E23" s="384" t="s">
        <v>578</v>
      </c>
      <c r="F23" s="385" t="s">
        <v>579</v>
      </c>
      <c r="G23" s="172">
        <v>396</v>
      </c>
      <c r="H23" s="386" t="s">
        <v>580</v>
      </c>
      <c r="I23" s="172" t="s">
        <v>83</v>
      </c>
      <c r="J23" s="330" t="s">
        <v>581</v>
      </c>
      <c r="K23" s="387" t="s">
        <v>582</v>
      </c>
      <c r="L23" s="310">
        <v>44510</v>
      </c>
      <c r="M23" s="310">
        <v>44511</v>
      </c>
      <c r="N23" s="178"/>
      <c r="O23" s="372" t="s">
        <v>496</v>
      </c>
      <c r="P23" s="178" t="s">
        <v>554</v>
      </c>
      <c r="Q23" s="178"/>
      <c r="R23" s="178"/>
    </row>
    <row r="24" spans="1:18" ht="15.75" thickBot="1">
      <c r="A24" s="43">
        <v>1</v>
      </c>
      <c r="B24" s="44">
        <v>81214250</v>
      </c>
      <c r="C24" s="44" t="s">
        <v>38</v>
      </c>
      <c r="D24" s="44" t="s">
        <v>54</v>
      </c>
      <c r="E24" s="45" t="s">
        <v>584</v>
      </c>
      <c r="F24" s="89" t="s">
        <v>585</v>
      </c>
      <c r="G24" s="240">
        <v>397</v>
      </c>
      <c r="H24" s="2" t="s">
        <v>586</v>
      </c>
      <c r="I24" s="240" t="s">
        <v>126</v>
      </c>
      <c r="J24" s="124" t="s">
        <v>587</v>
      </c>
      <c r="K24" s="84" t="s">
        <v>588</v>
      </c>
      <c r="L24" s="25">
        <v>44511</v>
      </c>
      <c r="O24" s="26" t="s">
        <v>496</v>
      </c>
    </row>
    <row r="25" spans="1:18">
      <c r="A25" s="304">
        <v>1</v>
      </c>
      <c r="B25" s="306">
        <v>81672265</v>
      </c>
      <c r="C25" s="306" t="s">
        <v>122</v>
      </c>
      <c r="D25" s="307" t="s">
        <v>599</v>
      </c>
      <c r="E25" s="307" t="s">
        <v>600</v>
      </c>
      <c r="F25" s="389" t="s">
        <v>601</v>
      </c>
      <c r="G25" s="172">
        <v>394</v>
      </c>
      <c r="H25" s="392" t="s">
        <v>603</v>
      </c>
      <c r="I25" s="172" t="s">
        <v>83</v>
      </c>
      <c r="J25" s="330" t="s">
        <v>604</v>
      </c>
      <c r="K25" s="178" t="s">
        <v>605</v>
      </c>
      <c r="L25" s="310">
        <v>44511</v>
      </c>
      <c r="M25" s="178"/>
      <c r="N25" s="178"/>
      <c r="O25" s="178"/>
      <c r="P25" s="178" t="s">
        <v>554</v>
      </c>
      <c r="Q25" s="178"/>
      <c r="R25" s="178"/>
    </row>
    <row r="26" spans="1:18">
      <c r="A26" s="393">
        <v>1</v>
      </c>
      <c r="B26" s="337">
        <v>81672268</v>
      </c>
      <c r="C26" s="337" t="s">
        <v>122</v>
      </c>
      <c r="D26" s="337" t="s">
        <v>602</v>
      </c>
      <c r="E26" s="337" t="s">
        <v>600</v>
      </c>
      <c r="F26" s="394" t="s">
        <v>601</v>
      </c>
      <c r="G26" s="172">
        <v>394</v>
      </c>
      <c r="H26" s="392" t="s">
        <v>603</v>
      </c>
      <c r="I26" s="172" t="s">
        <v>83</v>
      </c>
      <c r="J26" s="330" t="s">
        <v>604</v>
      </c>
      <c r="K26" s="178" t="s">
        <v>605</v>
      </c>
      <c r="L26" s="310">
        <v>44511</v>
      </c>
      <c r="M26" s="178"/>
      <c r="N26" s="178"/>
      <c r="O26" s="178"/>
      <c r="P26" s="178" t="s">
        <v>554</v>
      </c>
      <c r="Q26" s="178"/>
      <c r="R26" s="178"/>
    </row>
    <row r="27" spans="1:18">
      <c r="H27" s="5"/>
    </row>
    <row r="48" spans="26:26">
      <c r="Z48" s="244"/>
    </row>
    <row r="49" spans="23:39">
      <c r="Y49" s="10" t="s">
        <v>145</v>
      </c>
    </row>
    <row r="50" spans="23:39">
      <c r="W50" s="10" t="s">
        <v>62</v>
      </c>
    </row>
    <row r="52" spans="23:39">
      <c r="W52" s="10" t="s">
        <v>546</v>
      </c>
    </row>
    <row r="53" spans="23:39">
      <c r="W53" s="285">
        <v>2</v>
      </c>
      <c r="X53" s="286">
        <v>81220017</v>
      </c>
      <c r="Y53" s="218" t="s">
        <v>38</v>
      </c>
      <c r="Z53" s="287" t="s">
        <v>30</v>
      </c>
      <c r="AA53" s="288" t="s">
        <v>41</v>
      </c>
      <c r="AB53" s="218" t="s">
        <v>51</v>
      </c>
      <c r="AC53" s="218">
        <v>370</v>
      </c>
      <c r="AD53" s="218" t="s">
        <v>44</v>
      </c>
      <c r="AE53" s="218" t="s">
        <v>24</v>
      </c>
      <c r="AF53" s="218" t="s">
        <v>43</v>
      </c>
      <c r="AG53" s="218" t="s">
        <v>45</v>
      </c>
      <c r="AH53" s="218">
        <v>699</v>
      </c>
      <c r="AI53" s="219">
        <v>44489</v>
      </c>
      <c r="AJ53" s="219">
        <v>44489</v>
      </c>
      <c r="AK53" s="218"/>
      <c r="AL53" s="218"/>
      <c r="AM53" s="34"/>
    </row>
    <row r="54" spans="23:39">
      <c r="W54" s="285">
        <v>1</v>
      </c>
      <c r="X54" s="286">
        <v>81220018</v>
      </c>
      <c r="Y54" s="218" t="s">
        <v>38</v>
      </c>
      <c r="Z54" s="287" t="s">
        <v>31</v>
      </c>
      <c r="AA54" s="288" t="s">
        <v>41</v>
      </c>
      <c r="AB54" s="218" t="s">
        <v>51</v>
      </c>
      <c r="AC54" s="218">
        <v>370</v>
      </c>
      <c r="AD54" s="218" t="s">
        <v>44</v>
      </c>
      <c r="AE54" s="218" t="s">
        <v>24</v>
      </c>
      <c r="AF54" s="218" t="s">
        <v>43</v>
      </c>
      <c r="AG54" s="218" t="s">
        <v>45</v>
      </c>
      <c r="AH54" s="218">
        <v>699</v>
      </c>
      <c r="AI54" s="219">
        <v>44489</v>
      </c>
      <c r="AJ54" s="219">
        <v>44489</v>
      </c>
      <c r="AK54" s="218"/>
      <c r="AL54" s="218"/>
      <c r="AM54" s="34"/>
    </row>
    <row r="55" spans="23:39">
      <c r="W55" s="285">
        <v>1</v>
      </c>
      <c r="X55" s="286">
        <v>81443085</v>
      </c>
      <c r="Y55" s="218" t="s">
        <v>40</v>
      </c>
      <c r="Z55" s="287" t="s">
        <v>36</v>
      </c>
      <c r="AA55" s="288" t="s">
        <v>42</v>
      </c>
      <c r="AB55" s="218" t="s">
        <v>51</v>
      </c>
      <c r="AC55" s="218">
        <v>370</v>
      </c>
      <c r="AD55" s="218" t="s">
        <v>44</v>
      </c>
      <c r="AE55" s="218" t="s">
        <v>24</v>
      </c>
      <c r="AF55" s="218" t="s">
        <v>43</v>
      </c>
      <c r="AG55" s="218" t="s">
        <v>45</v>
      </c>
      <c r="AH55" s="218">
        <v>699</v>
      </c>
      <c r="AI55" s="219">
        <v>44489</v>
      </c>
      <c r="AJ55" s="219">
        <v>44489</v>
      </c>
      <c r="AK55" s="218"/>
      <c r="AL55" s="218"/>
      <c r="AM55" s="34"/>
    </row>
    <row r="56" spans="23:39">
      <c r="W56" s="285">
        <v>1</v>
      </c>
      <c r="X56" s="286">
        <v>81543209</v>
      </c>
      <c r="Y56" s="218" t="s">
        <v>40</v>
      </c>
      <c r="Z56" s="287" t="s">
        <v>37</v>
      </c>
      <c r="AA56" s="288" t="s">
        <v>42</v>
      </c>
      <c r="AB56" s="218" t="s">
        <v>51</v>
      </c>
      <c r="AC56" s="218">
        <v>370</v>
      </c>
      <c r="AD56" s="218" t="s">
        <v>44</v>
      </c>
      <c r="AE56" s="218" t="s">
        <v>24</v>
      </c>
      <c r="AF56" s="218" t="s">
        <v>43</v>
      </c>
      <c r="AG56" s="218" t="s">
        <v>45</v>
      </c>
      <c r="AH56" s="218">
        <v>699</v>
      </c>
      <c r="AI56" s="219">
        <v>44489</v>
      </c>
      <c r="AJ56" s="219">
        <v>44489</v>
      </c>
      <c r="AK56" s="218"/>
      <c r="AL56" s="218"/>
      <c r="AM56" s="34"/>
    </row>
    <row r="57" spans="23:39">
      <c r="W57" s="34" t="s">
        <v>547</v>
      </c>
    </row>
    <row r="58" spans="23:39">
      <c r="W58" s="226">
        <v>2</v>
      </c>
      <c r="X58" s="226">
        <v>61806040</v>
      </c>
      <c r="Y58" s="226" t="s">
        <v>39</v>
      </c>
      <c r="Z58" s="226" t="s">
        <v>444</v>
      </c>
      <c r="AA58" s="226" t="s">
        <v>443</v>
      </c>
      <c r="AB58" s="289"/>
      <c r="AC58" s="226">
        <v>381</v>
      </c>
      <c r="AD58" s="226" t="s">
        <v>56</v>
      </c>
      <c r="AE58" s="226" t="s">
        <v>56</v>
      </c>
      <c r="AF58" s="92"/>
      <c r="AG58" s="92"/>
      <c r="AH58" s="92"/>
      <c r="AI58" s="92"/>
      <c r="AJ58" s="92"/>
      <c r="AK58" s="92"/>
      <c r="AL58" s="92"/>
    </row>
    <row r="59" spans="23:39">
      <c r="W59" s="299">
        <v>1</v>
      </c>
      <c r="X59" s="300">
        <v>81212026</v>
      </c>
      <c r="Y59" s="215" t="s">
        <v>38</v>
      </c>
      <c r="Z59" s="301" t="s">
        <v>479</v>
      </c>
      <c r="AA59" s="292" t="s">
        <v>481</v>
      </c>
      <c r="AB59" s="298"/>
      <c r="AC59" s="215">
        <v>394</v>
      </c>
      <c r="AD59" s="292" t="s">
        <v>482</v>
      </c>
      <c r="AE59" s="211" t="s">
        <v>83</v>
      </c>
      <c r="AF59" s="249" t="s">
        <v>483</v>
      </c>
      <c r="AG59" s="298"/>
      <c r="AH59" s="211">
        <v>666</v>
      </c>
      <c r="AI59" s="12"/>
      <c r="AJ59" s="12"/>
      <c r="AK59" s="12"/>
      <c r="AL59" s="12"/>
    </row>
    <row r="60" spans="23:39">
      <c r="W60" s="299">
        <v>1</v>
      </c>
      <c r="X60" s="296">
        <v>115890011</v>
      </c>
      <c r="Y60" s="215" t="s">
        <v>38</v>
      </c>
      <c r="Z60" s="297" t="s">
        <v>480</v>
      </c>
      <c r="AA60" s="292" t="s">
        <v>481</v>
      </c>
      <c r="AB60" s="298"/>
      <c r="AC60" s="123">
        <v>394</v>
      </c>
      <c r="AD60" s="292" t="s">
        <v>482</v>
      </c>
      <c r="AE60" s="211" t="s">
        <v>83</v>
      </c>
      <c r="AF60" s="249" t="s">
        <v>483</v>
      </c>
      <c r="AG60" s="298"/>
      <c r="AH60" s="211">
        <v>666</v>
      </c>
      <c r="AI60" s="12"/>
      <c r="AJ60" s="12"/>
      <c r="AK60" s="12"/>
      <c r="AL60" s="12"/>
    </row>
    <row r="61" spans="23:39">
      <c r="W61" s="299">
        <v>1</v>
      </c>
      <c r="X61" s="302">
        <v>20204366</v>
      </c>
      <c r="Y61" s="215" t="s">
        <v>38</v>
      </c>
      <c r="Z61" s="303" t="s">
        <v>503</v>
      </c>
      <c r="AA61" s="292" t="s">
        <v>504</v>
      </c>
      <c r="AB61" s="298"/>
      <c r="AC61" s="215">
        <v>394</v>
      </c>
      <c r="AD61" s="292" t="s">
        <v>505</v>
      </c>
      <c r="AE61" s="211" t="s">
        <v>83</v>
      </c>
      <c r="AF61" s="294" t="s">
        <v>506</v>
      </c>
      <c r="AG61" s="298" t="s">
        <v>507</v>
      </c>
      <c r="AH61" s="211">
        <v>782</v>
      </c>
      <c r="AI61" s="12"/>
      <c r="AJ61" s="12"/>
      <c r="AK61" s="12"/>
      <c r="AL61" s="12"/>
    </row>
    <row r="63" spans="23:39">
      <c r="W63" s="34" t="s">
        <v>576</v>
      </c>
    </row>
    <row r="64" spans="23:39">
      <c r="W64" s="275">
        <v>1</v>
      </c>
      <c r="X64" s="275">
        <v>89720018</v>
      </c>
      <c r="Y64" s="275" t="s">
        <v>17</v>
      </c>
      <c r="Z64" s="123" t="s">
        <v>111</v>
      </c>
      <c r="AA64" s="292" t="s">
        <v>110</v>
      </c>
      <c r="AB64" s="123" t="s">
        <v>51</v>
      </c>
      <c r="AC64" s="123">
        <v>394</v>
      </c>
      <c r="AD64" s="290" t="s">
        <v>112</v>
      </c>
      <c r="AE64" s="123" t="s">
        <v>24</v>
      </c>
      <c r="AF64" s="212" t="s">
        <v>113</v>
      </c>
      <c r="AG64" s="123" t="s">
        <v>114</v>
      </c>
      <c r="AH64" s="123">
        <v>762</v>
      </c>
      <c r="AI64" s="213">
        <v>44494</v>
      </c>
      <c r="AJ64" s="213">
        <v>44494</v>
      </c>
      <c r="AK64" s="12"/>
      <c r="AL64" s="12"/>
    </row>
    <row r="65" spans="23:38" ht="30">
      <c r="W65" s="215">
        <v>1</v>
      </c>
      <c r="X65" s="275" t="s">
        <v>439</v>
      </c>
      <c r="Y65" s="215" t="s">
        <v>438</v>
      </c>
      <c r="Z65" s="217" t="s">
        <v>440</v>
      </c>
      <c r="AA65" s="293"/>
      <c r="AB65" s="276"/>
      <c r="AC65" s="215">
        <v>394</v>
      </c>
      <c r="AD65" s="291" t="s">
        <v>437</v>
      </c>
      <c r="AE65" s="215" t="s">
        <v>237</v>
      </c>
      <c r="AF65" s="294" t="s">
        <v>442</v>
      </c>
      <c r="AG65" s="211" t="s">
        <v>441</v>
      </c>
      <c r="AH65" s="12">
        <v>723</v>
      </c>
      <c r="AI65" s="12"/>
      <c r="AJ65" s="12"/>
      <c r="AK65" s="12"/>
      <c r="AL65" s="12"/>
    </row>
    <row r="66" spans="23:38">
      <c r="W66" s="295">
        <v>2</v>
      </c>
      <c r="X66" s="296">
        <v>81220016</v>
      </c>
      <c r="Y66" s="215" t="s">
        <v>38</v>
      </c>
      <c r="Z66" s="297" t="s">
        <v>29</v>
      </c>
      <c r="AA66" s="292" t="s">
        <v>464</v>
      </c>
      <c r="AB66" s="298"/>
      <c r="AC66" s="123">
        <v>394</v>
      </c>
      <c r="AD66" s="292" t="s">
        <v>465</v>
      </c>
      <c r="AE66" s="123" t="s">
        <v>24</v>
      </c>
      <c r="AF66" s="249" t="s">
        <v>467</v>
      </c>
      <c r="AG66" s="298"/>
      <c r="AH66" s="211">
        <v>708</v>
      </c>
      <c r="AI66" s="12"/>
      <c r="AJ66" s="12"/>
      <c r="AK66" s="12"/>
      <c r="AL66" s="12"/>
    </row>
    <row r="67" spans="23:38">
      <c r="W67" s="295">
        <v>5</v>
      </c>
      <c r="X67" s="296">
        <v>61205009</v>
      </c>
      <c r="Y67" s="215" t="s">
        <v>38</v>
      </c>
      <c r="Z67" s="297" t="s">
        <v>457</v>
      </c>
      <c r="AA67" s="292" t="s">
        <v>464</v>
      </c>
      <c r="AB67" s="298"/>
      <c r="AC67" s="215">
        <v>394</v>
      </c>
      <c r="AD67" s="292" t="s">
        <v>465</v>
      </c>
      <c r="AE67" s="123" t="s">
        <v>24</v>
      </c>
      <c r="AF67" s="249" t="s">
        <v>467</v>
      </c>
      <c r="AG67" s="298"/>
      <c r="AH67" s="211">
        <v>708</v>
      </c>
      <c r="AI67" s="12"/>
      <c r="AJ67" s="12"/>
      <c r="AK67" s="12"/>
      <c r="AL67" s="12"/>
    </row>
    <row r="68" spans="23:38">
      <c r="W68" s="295">
        <v>2</v>
      </c>
      <c r="X68" s="296">
        <v>61604033</v>
      </c>
      <c r="Y68" s="215" t="s">
        <v>38</v>
      </c>
      <c r="Z68" s="297" t="s">
        <v>459</v>
      </c>
      <c r="AA68" s="292" t="s">
        <v>464</v>
      </c>
      <c r="AB68" s="298"/>
      <c r="AC68" s="123">
        <v>394</v>
      </c>
      <c r="AD68" s="292" t="s">
        <v>465</v>
      </c>
      <c r="AE68" s="123" t="s">
        <v>24</v>
      </c>
      <c r="AF68" s="249" t="s">
        <v>467</v>
      </c>
      <c r="AG68" s="298"/>
      <c r="AH68" s="211">
        <v>708</v>
      </c>
      <c r="AI68" s="12"/>
      <c r="AJ68" s="12"/>
      <c r="AK68" s="12"/>
      <c r="AL68" s="12"/>
    </row>
  </sheetData>
  <mergeCells count="4">
    <mergeCell ref="A2:F2"/>
    <mergeCell ref="W2:AB2"/>
    <mergeCell ref="A3:F3"/>
    <mergeCell ref="W3:AB3"/>
  </mergeCells>
  <hyperlinks>
    <hyperlink ref="AI32" r:id="rId1" display="carlaarteaga2014@gmail.com" xr:uid="{F4AB2626-0852-47FA-B797-CC541909A766}"/>
  </hyperlinks>
  <pageMargins left="0.33" right="0.61" top="0.22" bottom="0.16" header="0.16" footer="0.12"/>
  <pageSetup paperSize="9" orientation="landscape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205D0-24F5-4100-96C1-F221463933EA}">
  <sheetPr>
    <tabColor rgb="FF00B050"/>
  </sheetPr>
  <dimension ref="A1:AN68"/>
  <sheetViews>
    <sheetView topLeftCell="L40" zoomScale="71" zoomScaleNormal="71" workbookViewId="0">
      <selection activeCell="X56" sqref="X56"/>
    </sheetView>
  </sheetViews>
  <sheetFormatPr baseColWidth="10" defaultRowHeight="15"/>
  <cols>
    <col min="1" max="1" width="5.5703125" style="272" customWidth="1"/>
    <col min="2" max="2" width="13.85546875" style="272" customWidth="1"/>
    <col min="3" max="3" width="13.42578125" style="272" customWidth="1"/>
    <col min="4" max="4" width="28.5703125" style="272" customWidth="1"/>
    <col min="5" max="5" width="16.7109375" style="272" customWidth="1"/>
    <col min="6" max="6" width="18" style="272" customWidth="1"/>
    <col min="7" max="7" width="11.42578125" style="272"/>
    <col min="8" max="8" width="15.85546875" style="272" customWidth="1"/>
    <col min="9" max="21" width="11.42578125" style="272"/>
    <col min="22" max="22" width="4" style="272" customWidth="1"/>
    <col min="23" max="23" width="7.42578125" style="272" customWidth="1"/>
    <col min="24" max="24" width="11.42578125" style="272"/>
    <col min="25" max="25" width="9.85546875" style="272" customWidth="1"/>
    <col min="26" max="26" width="29.5703125" style="272" customWidth="1"/>
    <col min="27" max="27" width="21.5703125" style="272" customWidth="1"/>
    <col min="28" max="28" width="0.42578125" style="272" hidden="1" customWidth="1"/>
    <col min="29" max="29" width="10.28515625" style="272" customWidth="1"/>
    <col min="30" max="30" width="19.7109375" style="272" customWidth="1"/>
    <col min="31" max="31" width="7.42578125" style="272" customWidth="1"/>
    <col min="32" max="16384" width="11.42578125" style="272"/>
  </cols>
  <sheetData>
    <row r="1" spans="1:40">
      <c r="A1" s="152"/>
      <c r="B1" s="152"/>
      <c r="C1" s="152"/>
      <c r="D1" s="152"/>
      <c r="E1" s="152"/>
      <c r="F1" s="152"/>
      <c r="W1" s="152"/>
      <c r="X1" s="152"/>
      <c r="Y1" s="152"/>
      <c r="Z1" s="152"/>
      <c r="AA1" s="152"/>
      <c r="AB1" s="152"/>
    </row>
    <row r="2" spans="1:40" ht="26.25">
      <c r="A2" s="1569" t="s">
        <v>0</v>
      </c>
      <c r="B2" s="1569"/>
      <c r="C2" s="1569"/>
      <c r="D2" s="1569"/>
      <c r="E2" s="1569"/>
      <c r="F2" s="1569"/>
      <c r="W2" s="1569" t="s">
        <v>0</v>
      </c>
      <c r="X2" s="1569"/>
      <c r="Y2" s="1569"/>
      <c r="Z2" s="1569"/>
      <c r="AA2" s="1569"/>
      <c r="AB2" s="1569"/>
    </row>
    <row r="3" spans="1:40" ht="21">
      <c r="A3" s="1570" t="s">
        <v>1</v>
      </c>
      <c r="B3" s="1570"/>
      <c r="C3" s="1570"/>
      <c r="D3" s="1570"/>
      <c r="E3" s="1570"/>
      <c r="F3" s="1570"/>
      <c r="W3" s="1570" t="s">
        <v>1</v>
      </c>
      <c r="X3" s="1570"/>
      <c r="Y3" s="1570"/>
      <c r="Z3" s="1570"/>
      <c r="AA3" s="1570"/>
      <c r="AB3" s="1570"/>
    </row>
    <row r="4" spans="1:40">
      <c r="A4" s="152"/>
      <c r="B4" s="152"/>
      <c r="C4" s="152"/>
      <c r="D4" s="152"/>
      <c r="E4" s="152"/>
      <c r="F4" s="152"/>
      <c r="W4" s="152"/>
      <c r="X4" s="152"/>
      <c r="Y4" s="152"/>
      <c r="Z4" s="152"/>
      <c r="AA4" s="152"/>
      <c r="AB4" s="152"/>
    </row>
    <row r="5" spans="1:40">
      <c r="A5" s="152" t="s">
        <v>2</v>
      </c>
      <c r="B5" s="152"/>
      <c r="C5" s="152"/>
      <c r="D5" s="152"/>
      <c r="E5" s="152" t="s">
        <v>3</v>
      </c>
      <c r="F5" s="2"/>
      <c r="W5" s="152" t="s">
        <v>2</v>
      </c>
      <c r="X5" s="152"/>
      <c r="Y5" s="152"/>
      <c r="Z5" s="152"/>
      <c r="AA5" s="152" t="s">
        <v>3</v>
      </c>
      <c r="AB5" s="2"/>
    </row>
    <row r="6" spans="1:40">
      <c r="A6" s="152" t="s">
        <v>4</v>
      </c>
      <c r="B6" s="152"/>
      <c r="C6" s="152"/>
      <c r="D6" s="152"/>
      <c r="E6" s="152" t="s">
        <v>5</v>
      </c>
      <c r="F6" s="3"/>
      <c r="W6" s="152" t="s">
        <v>4</v>
      </c>
      <c r="X6" s="152"/>
      <c r="Y6" s="152"/>
      <c r="Z6" s="152"/>
      <c r="AA6" s="152" t="s">
        <v>5</v>
      </c>
      <c r="AB6" s="3"/>
    </row>
    <row r="7" spans="1:40">
      <c r="A7" s="152" t="s">
        <v>6</v>
      </c>
      <c r="B7" s="152"/>
      <c r="C7" s="153">
        <v>44516</v>
      </c>
      <c r="D7" s="152"/>
      <c r="E7" s="152" t="s">
        <v>7</v>
      </c>
      <c r="F7" s="5"/>
      <c r="W7" s="152" t="s">
        <v>6</v>
      </c>
      <c r="X7" s="152"/>
      <c r="Y7" s="153"/>
      <c r="Z7" s="21">
        <v>44516</v>
      </c>
      <c r="AA7" s="152" t="s">
        <v>7</v>
      </c>
      <c r="AB7" s="5"/>
    </row>
    <row r="8" spans="1:40" ht="15.75" thickBot="1">
      <c r="A8" s="152" t="s">
        <v>8</v>
      </c>
      <c r="B8" s="154"/>
      <c r="C8" s="155"/>
      <c r="D8" s="152"/>
      <c r="E8" s="152"/>
      <c r="F8" s="8"/>
      <c r="W8" s="152" t="s">
        <v>8</v>
      </c>
      <c r="X8" s="154"/>
      <c r="Y8" s="155"/>
      <c r="Z8" s="20">
        <v>402</v>
      </c>
      <c r="AA8" s="152"/>
      <c r="AB8" s="8"/>
    </row>
    <row r="9" spans="1:40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W9" s="46" t="s">
        <v>9</v>
      </c>
      <c r="X9" s="46" t="s">
        <v>10</v>
      </c>
      <c r="Y9" s="46" t="s">
        <v>11</v>
      </c>
      <c r="Z9" s="46" t="s">
        <v>12</v>
      </c>
      <c r="AA9" s="46" t="s">
        <v>13</v>
      </c>
      <c r="AB9" s="46" t="s">
        <v>14</v>
      </c>
      <c r="AC9" s="47" t="s">
        <v>21</v>
      </c>
      <c r="AD9" s="47" t="s">
        <v>19</v>
      </c>
      <c r="AE9" s="47" t="s">
        <v>23</v>
      </c>
      <c r="AF9" s="47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0">
      <c r="A10" s="122">
        <v>1</v>
      </c>
      <c r="B10" s="123">
        <v>93162407</v>
      </c>
      <c r="C10" s="123" t="s">
        <v>17</v>
      </c>
      <c r="D10" s="123" t="s">
        <v>450</v>
      </c>
      <c r="E10" s="159" t="s">
        <v>210</v>
      </c>
      <c r="F10" s="220" t="s">
        <v>451</v>
      </c>
      <c r="G10" s="272">
        <v>381</v>
      </c>
      <c r="H10" s="2" t="s">
        <v>452</v>
      </c>
      <c r="I10" s="272" t="s">
        <v>83</v>
      </c>
      <c r="J10" s="124" t="s">
        <v>453</v>
      </c>
      <c r="K10" s="84" t="s">
        <v>454</v>
      </c>
      <c r="L10" s="25">
        <v>44466</v>
      </c>
      <c r="M10" s="25">
        <v>44466</v>
      </c>
      <c r="O10" s="272" t="s">
        <v>455</v>
      </c>
      <c r="W10" s="397">
        <v>12</v>
      </c>
      <c r="X10" s="397">
        <v>81229085</v>
      </c>
      <c r="Y10" s="397" t="s">
        <v>38</v>
      </c>
      <c r="Z10" s="397" t="s">
        <v>583</v>
      </c>
      <c r="AA10" s="129" t="s">
        <v>530</v>
      </c>
      <c r="AB10" s="129" t="s">
        <v>51</v>
      </c>
      <c r="AC10" s="129">
        <v>402</v>
      </c>
      <c r="AD10" s="129" t="s">
        <v>527</v>
      </c>
      <c r="AE10" s="129" t="s">
        <v>24</v>
      </c>
      <c r="AF10" s="146" t="s">
        <v>528</v>
      </c>
      <c r="AG10" s="395" t="s">
        <v>529</v>
      </c>
      <c r="AH10" s="398">
        <v>779</v>
      </c>
      <c r="AI10" s="399">
        <v>44510</v>
      </c>
      <c r="AJ10" s="397"/>
      <c r="AK10" s="397"/>
      <c r="AL10" s="397"/>
    </row>
    <row r="11" spans="1:40">
      <c r="A11" s="278">
        <v>1</v>
      </c>
      <c r="B11" s="279">
        <v>93172390</v>
      </c>
      <c r="C11" s="279" t="s">
        <v>17</v>
      </c>
      <c r="D11" s="280" t="s">
        <v>471</v>
      </c>
      <c r="E11" s="277" t="s">
        <v>472</v>
      </c>
      <c r="F11" s="282" t="s">
        <v>473</v>
      </c>
      <c r="G11" s="272">
        <v>383</v>
      </c>
      <c r="H11" s="272" t="s">
        <v>475</v>
      </c>
      <c r="I11" s="272" t="s">
        <v>83</v>
      </c>
      <c r="J11" s="239" t="s">
        <v>476</v>
      </c>
      <c r="K11" s="240" t="s">
        <v>477</v>
      </c>
      <c r="L11" s="25">
        <v>44496</v>
      </c>
      <c r="M11" s="25">
        <v>44496</v>
      </c>
      <c r="O11" s="272" t="s">
        <v>478</v>
      </c>
      <c r="V11" s="522" t="s">
        <v>71</v>
      </c>
      <c r="W11" s="540">
        <v>3</v>
      </c>
      <c r="X11" s="540">
        <v>40472818</v>
      </c>
      <c r="Y11" s="540" t="s">
        <v>39</v>
      </c>
      <c r="Z11" s="540" t="s">
        <v>622</v>
      </c>
      <c r="AA11" s="541" t="s">
        <v>594</v>
      </c>
      <c r="AB11" s="540"/>
      <c r="AC11" s="540">
        <v>402</v>
      </c>
      <c r="AD11" s="540" t="s">
        <v>595</v>
      </c>
      <c r="AE11" s="540" t="s">
        <v>24</v>
      </c>
      <c r="AF11" s="542" t="s">
        <v>596</v>
      </c>
      <c r="AG11" s="543" t="s">
        <v>597</v>
      </c>
      <c r="AH11" s="540">
        <v>789</v>
      </c>
      <c r="AI11" s="544">
        <v>44512</v>
      </c>
      <c r="AJ11" s="540"/>
      <c r="AK11" s="540"/>
      <c r="AL11" s="540"/>
      <c r="AM11" s="522" t="s">
        <v>413</v>
      </c>
      <c r="AN11" s="272" t="s">
        <v>751</v>
      </c>
    </row>
    <row r="12" spans="1:40">
      <c r="A12" s="283">
        <v>1</v>
      </c>
      <c r="B12" s="275">
        <v>93172128</v>
      </c>
      <c r="C12" s="275" t="s">
        <v>17</v>
      </c>
      <c r="D12" s="276" t="s">
        <v>474</v>
      </c>
      <c r="E12" s="237" t="s">
        <v>472</v>
      </c>
      <c r="F12" s="284" t="s">
        <v>473</v>
      </c>
      <c r="G12" s="272">
        <v>383</v>
      </c>
      <c r="H12" s="272" t="s">
        <v>475</v>
      </c>
      <c r="I12" s="272" t="s">
        <v>83</v>
      </c>
      <c r="J12" s="239" t="s">
        <v>476</v>
      </c>
      <c r="K12" s="240" t="s">
        <v>477</v>
      </c>
      <c r="L12" s="25">
        <v>44496</v>
      </c>
      <c r="M12" s="25">
        <v>44496</v>
      </c>
      <c r="O12" s="272" t="s">
        <v>478</v>
      </c>
      <c r="V12" s="522" t="s">
        <v>71</v>
      </c>
      <c r="W12" s="540">
        <v>1</v>
      </c>
      <c r="X12" s="540">
        <v>61801255</v>
      </c>
      <c r="Y12" s="540" t="s">
        <v>39</v>
      </c>
      <c r="Z12" s="540" t="s">
        <v>623</v>
      </c>
      <c r="AA12" s="541" t="s">
        <v>594</v>
      </c>
      <c r="AB12" s="540"/>
      <c r="AC12" s="540">
        <v>402</v>
      </c>
      <c r="AD12" s="540" t="s">
        <v>595</v>
      </c>
      <c r="AE12" s="540" t="s">
        <v>24</v>
      </c>
      <c r="AF12" s="542" t="s">
        <v>596</v>
      </c>
      <c r="AG12" s="543" t="s">
        <v>597</v>
      </c>
      <c r="AH12" s="540">
        <v>789</v>
      </c>
      <c r="AI12" s="544">
        <v>44512</v>
      </c>
      <c r="AJ12" s="540"/>
      <c r="AK12" s="540"/>
      <c r="AL12" s="540"/>
      <c r="AM12" s="522"/>
      <c r="AN12" s="449" t="s">
        <v>751</v>
      </c>
    </row>
    <row r="13" spans="1:40">
      <c r="A13" s="275">
        <v>1</v>
      </c>
      <c r="B13" s="275">
        <v>81297041</v>
      </c>
      <c r="C13" s="275" t="s">
        <v>38</v>
      </c>
      <c r="D13" s="159" t="s">
        <v>131</v>
      </c>
      <c r="E13" s="159" t="s">
        <v>132</v>
      </c>
      <c r="F13" s="201" t="s">
        <v>133</v>
      </c>
      <c r="G13" s="12">
        <v>377</v>
      </c>
      <c r="H13" s="199" t="s">
        <v>139</v>
      </c>
      <c r="I13" s="12" t="s">
        <v>83</v>
      </c>
      <c r="J13" s="200" t="s">
        <v>135</v>
      </c>
      <c r="K13" s="200" t="s">
        <v>136</v>
      </c>
      <c r="L13" s="17">
        <v>44494</v>
      </c>
      <c r="M13" s="12"/>
      <c r="N13" s="12"/>
      <c r="O13" s="272" t="s">
        <v>69</v>
      </c>
      <c r="W13" s="397">
        <v>12</v>
      </c>
      <c r="X13" s="397">
        <v>81229085</v>
      </c>
      <c r="Y13" s="397" t="s">
        <v>38</v>
      </c>
      <c r="Z13" s="397" t="s">
        <v>583</v>
      </c>
      <c r="AA13" s="129" t="s">
        <v>530</v>
      </c>
      <c r="AB13" s="397"/>
      <c r="AC13" s="397">
        <v>402</v>
      </c>
      <c r="AD13" s="215" t="s">
        <v>541</v>
      </c>
      <c r="AE13" s="215" t="s">
        <v>24</v>
      </c>
      <c r="AF13" s="401" t="s">
        <v>540</v>
      </c>
      <c r="AG13" s="396" t="s">
        <v>539</v>
      </c>
      <c r="AH13" s="397">
        <v>775</v>
      </c>
      <c r="AI13" s="400">
        <v>44515</v>
      </c>
      <c r="AJ13" s="397"/>
      <c r="AK13" s="397"/>
      <c r="AL13" s="397"/>
    </row>
    <row r="14" spans="1:40">
      <c r="A14" s="275">
        <v>2</v>
      </c>
      <c r="B14" s="275">
        <v>81297044</v>
      </c>
      <c r="C14" s="275" t="s">
        <v>38</v>
      </c>
      <c r="D14" s="159" t="s">
        <v>134</v>
      </c>
      <c r="E14" s="159" t="s">
        <v>132</v>
      </c>
      <c r="F14" s="201" t="s">
        <v>133</v>
      </c>
      <c r="G14" s="12">
        <v>377</v>
      </c>
      <c r="H14" s="199" t="s">
        <v>139</v>
      </c>
      <c r="I14" s="12" t="s">
        <v>83</v>
      </c>
      <c r="J14" s="200" t="s">
        <v>135</v>
      </c>
      <c r="K14" s="200" t="s">
        <v>136</v>
      </c>
      <c r="L14" s="17">
        <v>44494</v>
      </c>
      <c r="M14" s="12"/>
      <c r="N14" s="12"/>
      <c r="O14" s="272" t="s">
        <v>69</v>
      </c>
      <c r="V14" s="522" t="s">
        <v>71</v>
      </c>
      <c r="W14" s="540">
        <v>1</v>
      </c>
      <c r="X14" s="540">
        <v>61803054</v>
      </c>
      <c r="Y14" s="540" t="s">
        <v>38</v>
      </c>
      <c r="Z14" s="540" t="s">
        <v>624</v>
      </c>
      <c r="AA14" s="540" t="s">
        <v>611</v>
      </c>
      <c r="AB14" s="540"/>
      <c r="AC14" s="540">
        <v>402</v>
      </c>
      <c r="AD14" s="540" t="s">
        <v>612</v>
      </c>
      <c r="AE14" s="540" t="s">
        <v>24</v>
      </c>
      <c r="AF14" s="542" t="s">
        <v>613</v>
      </c>
      <c r="AG14" s="543" t="s">
        <v>614</v>
      </c>
      <c r="AH14" s="540">
        <v>802</v>
      </c>
      <c r="AI14" s="544">
        <v>44515</v>
      </c>
      <c r="AJ14" s="545" t="s">
        <v>654</v>
      </c>
      <c r="AK14" s="540"/>
      <c r="AL14" s="540"/>
      <c r="AM14" s="522"/>
      <c r="AN14" s="449" t="s">
        <v>751</v>
      </c>
    </row>
    <row r="15" spans="1:40">
      <c r="A15" s="205"/>
      <c r="B15" s="206"/>
      <c r="C15" s="275"/>
      <c r="D15" s="276"/>
      <c r="E15" s="208"/>
      <c r="F15" s="209"/>
      <c r="H15" s="2"/>
      <c r="J15" s="3"/>
      <c r="K15" s="281"/>
      <c r="W15" s="403">
        <v>1</v>
      </c>
      <c r="Z15" s="403" t="s">
        <v>617</v>
      </c>
    </row>
    <row r="16" spans="1:40" ht="15.75" thickBot="1">
      <c r="A16" s="278">
        <v>1</v>
      </c>
      <c r="B16" s="275">
        <v>81722066</v>
      </c>
      <c r="C16" s="275" t="s">
        <v>254</v>
      </c>
      <c r="D16" s="159" t="s">
        <v>490</v>
      </c>
      <c r="E16" s="159" t="s">
        <v>491</v>
      </c>
      <c r="F16" s="42" t="s">
        <v>492</v>
      </c>
      <c r="G16" s="240">
        <v>388</v>
      </c>
      <c r="H16" s="272" t="s">
        <v>494</v>
      </c>
      <c r="I16" s="240" t="s">
        <v>83</v>
      </c>
      <c r="J16" s="41" t="s">
        <v>493</v>
      </c>
      <c r="K16" s="41" t="s">
        <v>495</v>
      </c>
      <c r="L16" s="25">
        <v>44504</v>
      </c>
      <c r="O16" s="240" t="s">
        <v>496</v>
      </c>
      <c r="W16" s="403">
        <v>1</v>
      </c>
      <c r="X16" s="404">
        <v>83140501</v>
      </c>
      <c r="Z16" s="403" t="s">
        <v>512</v>
      </c>
      <c r="AA16" s="272" t="s">
        <v>270</v>
      </c>
      <c r="AD16" s="405" t="s">
        <v>619</v>
      </c>
      <c r="AE16" s="405" t="s">
        <v>24</v>
      </c>
      <c r="AF16" s="203" t="s">
        <v>620</v>
      </c>
      <c r="AG16" s="406" t="s">
        <v>621</v>
      </c>
      <c r="AH16" s="405">
        <v>805</v>
      </c>
      <c r="AI16" s="25">
        <v>44516</v>
      </c>
    </row>
    <row r="17" spans="1:35">
      <c r="A17" s="43">
        <v>1</v>
      </c>
      <c r="B17" s="44">
        <v>81298074</v>
      </c>
      <c r="C17" s="44" t="s">
        <v>38</v>
      </c>
      <c r="D17" s="44" t="s">
        <v>606</v>
      </c>
      <c r="E17" s="45" t="s">
        <v>132</v>
      </c>
      <c r="F17" s="89" t="s">
        <v>607</v>
      </c>
      <c r="G17" s="240">
        <v>401</v>
      </c>
      <c r="H17" s="2" t="s">
        <v>608</v>
      </c>
      <c r="I17" s="240" t="s">
        <v>24</v>
      </c>
      <c r="J17" s="124" t="s">
        <v>609</v>
      </c>
      <c r="K17" s="84" t="s">
        <v>610</v>
      </c>
      <c r="L17" s="25">
        <v>44510</v>
      </c>
      <c r="O17" s="26" t="s">
        <v>496</v>
      </c>
      <c r="W17" s="403">
        <v>4</v>
      </c>
      <c r="X17" s="404">
        <v>81214003</v>
      </c>
      <c r="Z17" s="403" t="s">
        <v>54</v>
      </c>
      <c r="AA17" s="272" t="s">
        <v>618</v>
      </c>
      <c r="AD17" s="405" t="s">
        <v>619</v>
      </c>
      <c r="AE17" s="405" t="s">
        <v>24</v>
      </c>
      <c r="AF17" s="203" t="s">
        <v>620</v>
      </c>
      <c r="AG17" s="406" t="s">
        <v>621</v>
      </c>
      <c r="AI17" s="25">
        <v>44516</v>
      </c>
    </row>
    <row r="18" spans="1:35">
      <c r="A18" s="278">
        <v>1</v>
      </c>
      <c r="B18" s="279">
        <v>93172390</v>
      </c>
      <c r="C18" s="279" t="s">
        <v>17</v>
      </c>
      <c r="D18" s="280" t="s">
        <v>548</v>
      </c>
      <c r="E18" s="277" t="s">
        <v>472</v>
      </c>
      <c r="F18" s="282" t="s">
        <v>549</v>
      </c>
      <c r="G18" s="240">
        <v>393</v>
      </c>
      <c r="H18" s="2" t="s">
        <v>550</v>
      </c>
      <c r="I18" s="240" t="s">
        <v>83</v>
      </c>
      <c r="J18" s="3" t="s">
        <v>551</v>
      </c>
      <c r="K18" s="281" t="s">
        <v>552</v>
      </c>
      <c r="L18" s="25">
        <v>44508</v>
      </c>
      <c r="O18" s="26" t="s">
        <v>496</v>
      </c>
      <c r="W18" s="403">
        <v>1</v>
      </c>
      <c r="X18" s="404">
        <v>81214004</v>
      </c>
      <c r="Z18" s="403" t="s">
        <v>54</v>
      </c>
      <c r="AA18" s="240" t="s">
        <v>618</v>
      </c>
      <c r="AD18" s="405" t="s">
        <v>619</v>
      </c>
      <c r="AE18" s="405" t="s">
        <v>24</v>
      </c>
      <c r="AF18" s="203" t="s">
        <v>620</v>
      </c>
      <c r="AG18" s="406" t="s">
        <v>621</v>
      </c>
      <c r="AI18" s="25">
        <v>44516</v>
      </c>
    </row>
    <row r="19" spans="1:35" ht="15.75" thickBot="1">
      <c r="A19" s="283">
        <v>1</v>
      </c>
      <c r="B19" s="275">
        <v>93172128</v>
      </c>
      <c r="C19" s="275" t="s">
        <v>17</v>
      </c>
      <c r="D19" s="276" t="s">
        <v>474</v>
      </c>
      <c r="E19" s="159" t="s">
        <v>472</v>
      </c>
      <c r="F19" s="284" t="s">
        <v>549</v>
      </c>
      <c r="G19" s="240">
        <v>393</v>
      </c>
      <c r="H19" s="2" t="s">
        <v>550</v>
      </c>
      <c r="I19" s="240" t="s">
        <v>83</v>
      </c>
      <c r="J19" s="3" t="s">
        <v>551</v>
      </c>
      <c r="K19" s="281" t="s">
        <v>552</v>
      </c>
      <c r="L19" s="25">
        <v>44508</v>
      </c>
      <c r="O19" s="26" t="s">
        <v>496</v>
      </c>
      <c r="W19" s="403">
        <v>1</v>
      </c>
      <c r="X19" s="404">
        <v>81214023</v>
      </c>
      <c r="Z19" s="405" t="s">
        <v>72</v>
      </c>
      <c r="AA19" s="240" t="s">
        <v>618</v>
      </c>
      <c r="AD19" s="405" t="s">
        <v>619</v>
      </c>
      <c r="AE19" s="405" t="s">
        <v>24</v>
      </c>
      <c r="AF19" s="203" t="s">
        <v>620</v>
      </c>
      <c r="AG19" s="406" t="s">
        <v>621</v>
      </c>
      <c r="AI19" s="25">
        <v>44516</v>
      </c>
    </row>
    <row r="20" spans="1:35" ht="14.25" customHeight="1">
      <c r="A20" s="460">
        <v>1</v>
      </c>
      <c r="B20" s="461">
        <v>81214276</v>
      </c>
      <c r="C20" s="461" t="s">
        <v>38</v>
      </c>
      <c r="D20" s="461" t="s">
        <v>626</v>
      </c>
      <c r="E20" s="462" t="s">
        <v>584</v>
      </c>
      <c r="F20" s="463" t="s">
        <v>585</v>
      </c>
      <c r="G20" s="464">
        <v>397</v>
      </c>
      <c r="H20" s="465" t="s">
        <v>586</v>
      </c>
      <c r="I20" s="464" t="s">
        <v>126</v>
      </c>
      <c r="J20" s="466" t="s">
        <v>587</v>
      </c>
      <c r="K20" s="467" t="s">
        <v>588</v>
      </c>
      <c r="L20" s="468">
        <v>44541</v>
      </c>
      <c r="M20" s="57"/>
      <c r="N20" s="57"/>
      <c r="O20" s="57" t="s">
        <v>496</v>
      </c>
      <c r="P20" s="57" t="s">
        <v>625</v>
      </c>
      <c r="Q20" s="57"/>
      <c r="R20" s="57" t="s">
        <v>671</v>
      </c>
      <c r="W20" s="403">
        <v>1</v>
      </c>
      <c r="X20" s="404">
        <v>8162510</v>
      </c>
      <c r="Z20" s="405" t="s">
        <v>627</v>
      </c>
      <c r="AA20" s="240" t="s">
        <v>628</v>
      </c>
      <c r="AD20" s="405" t="s">
        <v>126</v>
      </c>
    </row>
    <row r="22" spans="1:35">
      <c r="A22" s="409">
        <v>1</v>
      </c>
      <c r="B22" s="410">
        <v>83140501</v>
      </c>
      <c r="C22" s="411" t="s">
        <v>40</v>
      </c>
      <c r="D22" s="412" t="s">
        <v>426</v>
      </c>
      <c r="E22" s="413" t="s">
        <v>395</v>
      </c>
      <c r="F22" s="414" t="s">
        <v>427</v>
      </c>
      <c r="G22" s="407">
        <v>380</v>
      </c>
      <c r="H22" s="408" t="s">
        <v>615</v>
      </c>
      <c r="I22" s="10" t="s">
        <v>83</v>
      </c>
      <c r="J22" s="415" t="s">
        <v>429</v>
      </c>
      <c r="K22" s="416" t="s">
        <v>616</v>
      </c>
      <c r="L22" s="27">
        <v>44515</v>
      </c>
      <c r="M22" s="10"/>
      <c r="N22" s="10"/>
      <c r="O22" s="10" t="s">
        <v>496</v>
      </c>
      <c r="P22" s="10" t="s">
        <v>625</v>
      </c>
      <c r="Q22" s="10"/>
      <c r="R22" s="10" t="s">
        <v>671</v>
      </c>
    </row>
    <row r="25" spans="1:35">
      <c r="H25" s="8"/>
    </row>
    <row r="48" spans="26:26">
      <c r="Z48" s="244"/>
    </row>
    <row r="49" spans="23:39">
      <c r="Y49" s="10" t="s">
        <v>145</v>
      </c>
    </row>
    <row r="50" spans="23:39">
      <c r="W50" s="10" t="s">
        <v>62</v>
      </c>
    </row>
    <row r="52" spans="23:39">
      <c r="W52" s="10" t="s">
        <v>546</v>
      </c>
    </row>
    <row r="53" spans="23:39">
      <c r="W53" s="285">
        <v>2</v>
      </c>
      <c r="X53" s="286">
        <v>81220017</v>
      </c>
      <c r="Y53" s="218" t="s">
        <v>38</v>
      </c>
      <c r="Z53" s="287" t="s">
        <v>30</v>
      </c>
      <c r="AA53" s="288" t="s">
        <v>41</v>
      </c>
      <c r="AB53" s="218" t="s">
        <v>51</v>
      </c>
      <c r="AC53" s="218">
        <v>370</v>
      </c>
      <c r="AD53" s="218" t="s">
        <v>44</v>
      </c>
      <c r="AE53" s="218" t="s">
        <v>24</v>
      </c>
      <c r="AF53" s="218" t="s">
        <v>43</v>
      </c>
      <c r="AG53" s="218" t="s">
        <v>45</v>
      </c>
      <c r="AH53" s="218">
        <v>699</v>
      </c>
      <c r="AI53" s="219">
        <v>44489</v>
      </c>
      <c r="AJ53" s="219">
        <v>44489</v>
      </c>
      <c r="AK53" s="218"/>
      <c r="AL53" s="218"/>
      <c r="AM53" s="34"/>
    </row>
    <row r="54" spans="23:39">
      <c r="W54" s="285">
        <v>1</v>
      </c>
      <c r="X54" s="286">
        <v>81220018</v>
      </c>
      <c r="Y54" s="218" t="s">
        <v>38</v>
      </c>
      <c r="Z54" s="287" t="s">
        <v>31</v>
      </c>
      <c r="AA54" s="288" t="s">
        <v>41</v>
      </c>
      <c r="AB54" s="218" t="s">
        <v>51</v>
      </c>
      <c r="AC54" s="218">
        <v>370</v>
      </c>
      <c r="AD54" s="218" t="s">
        <v>44</v>
      </c>
      <c r="AE54" s="218" t="s">
        <v>24</v>
      </c>
      <c r="AF54" s="218" t="s">
        <v>43</v>
      </c>
      <c r="AG54" s="218" t="s">
        <v>45</v>
      </c>
      <c r="AH54" s="218">
        <v>699</v>
      </c>
      <c r="AI54" s="219">
        <v>44489</v>
      </c>
      <c r="AJ54" s="219">
        <v>44489</v>
      </c>
      <c r="AK54" s="218"/>
      <c r="AL54" s="218"/>
      <c r="AM54" s="34"/>
    </row>
    <row r="55" spans="23:39">
      <c r="W55" s="285">
        <v>1</v>
      </c>
      <c r="X55" s="286">
        <v>81443085</v>
      </c>
      <c r="Y55" s="218" t="s">
        <v>40</v>
      </c>
      <c r="Z55" s="287" t="s">
        <v>36</v>
      </c>
      <c r="AA55" s="288" t="s">
        <v>42</v>
      </c>
      <c r="AB55" s="218" t="s">
        <v>51</v>
      </c>
      <c r="AC55" s="218">
        <v>370</v>
      </c>
      <c r="AD55" s="218" t="s">
        <v>44</v>
      </c>
      <c r="AE55" s="218" t="s">
        <v>24</v>
      </c>
      <c r="AF55" s="218" t="s">
        <v>43</v>
      </c>
      <c r="AG55" s="218" t="s">
        <v>45</v>
      </c>
      <c r="AH55" s="218">
        <v>699</v>
      </c>
      <c r="AI55" s="219">
        <v>44489</v>
      </c>
      <c r="AJ55" s="219">
        <v>44489</v>
      </c>
      <c r="AK55" s="218"/>
      <c r="AL55" s="218"/>
      <c r="AM55" s="34"/>
    </row>
    <row r="56" spans="23:39">
      <c r="W56" s="285">
        <v>1</v>
      </c>
      <c r="X56" s="286">
        <v>81543209</v>
      </c>
      <c r="Y56" s="218" t="s">
        <v>40</v>
      </c>
      <c r="Z56" s="287" t="s">
        <v>37</v>
      </c>
      <c r="AA56" s="288" t="s">
        <v>42</v>
      </c>
      <c r="AB56" s="218" t="s">
        <v>51</v>
      </c>
      <c r="AC56" s="218">
        <v>370</v>
      </c>
      <c r="AD56" s="218" t="s">
        <v>44</v>
      </c>
      <c r="AE56" s="218" t="s">
        <v>24</v>
      </c>
      <c r="AF56" s="218" t="s">
        <v>43</v>
      </c>
      <c r="AG56" s="218" t="s">
        <v>45</v>
      </c>
      <c r="AH56" s="218">
        <v>699</v>
      </c>
      <c r="AI56" s="219">
        <v>44489</v>
      </c>
      <c r="AJ56" s="219">
        <v>44489</v>
      </c>
      <c r="AK56" s="218"/>
      <c r="AL56" s="218"/>
      <c r="AM56" s="34"/>
    </row>
    <row r="57" spans="23:39">
      <c r="W57" s="34" t="s">
        <v>547</v>
      </c>
    </row>
    <row r="58" spans="23:39">
      <c r="W58" s="226">
        <v>2</v>
      </c>
      <c r="X58" s="226">
        <v>61806040</v>
      </c>
      <c r="Y58" s="226" t="s">
        <v>39</v>
      </c>
      <c r="Z58" s="226" t="s">
        <v>444</v>
      </c>
      <c r="AA58" s="226" t="s">
        <v>443</v>
      </c>
      <c r="AB58" s="289"/>
      <c r="AC58" s="226">
        <v>381</v>
      </c>
      <c r="AD58" s="226" t="s">
        <v>56</v>
      </c>
      <c r="AE58" s="226" t="s">
        <v>56</v>
      </c>
      <c r="AF58" s="92"/>
      <c r="AG58" s="92"/>
      <c r="AH58" s="92"/>
      <c r="AI58" s="92"/>
      <c r="AJ58" s="92"/>
      <c r="AK58" s="92"/>
      <c r="AL58" s="92"/>
    </row>
    <row r="59" spans="23:39">
      <c r="W59" s="299">
        <v>1</v>
      </c>
      <c r="X59" s="300">
        <v>81212026</v>
      </c>
      <c r="Y59" s="215" t="s">
        <v>38</v>
      </c>
      <c r="Z59" s="301" t="s">
        <v>479</v>
      </c>
      <c r="AA59" s="292" t="s">
        <v>481</v>
      </c>
      <c r="AB59" s="298"/>
      <c r="AC59" s="215">
        <v>394</v>
      </c>
      <c r="AD59" s="292" t="s">
        <v>482</v>
      </c>
      <c r="AE59" s="211" t="s">
        <v>83</v>
      </c>
      <c r="AF59" s="249" t="s">
        <v>483</v>
      </c>
      <c r="AG59" s="298"/>
      <c r="AH59" s="211">
        <v>666</v>
      </c>
      <c r="AI59" s="12"/>
      <c r="AJ59" s="12"/>
      <c r="AK59" s="12"/>
      <c r="AL59" s="12"/>
    </row>
    <row r="60" spans="23:39">
      <c r="W60" s="299">
        <v>1</v>
      </c>
      <c r="X60" s="296">
        <v>115890011</v>
      </c>
      <c r="Y60" s="215" t="s">
        <v>38</v>
      </c>
      <c r="Z60" s="297" t="s">
        <v>480</v>
      </c>
      <c r="AA60" s="292" t="s">
        <v>481</v>
      </c>
      <c r="AB60" s="298"/>
      <c r="AC60" s="123">
        <v>394</v>
      </c>
      <c r="AD60" s="292" t="s">
        <v>482</v>
      </c>
      <c r="AE60" s="211" t="s">
        <v>83</v>
      </c>
      <c r="AF60" s="249" t="s">
        <v>483</v>
      </c>
      <c r="AG60" s="298"/>
      <c r="AH60" s="211">
        <v>666</v>
      </c>
      <c r="AI60" s="12"/>
      <c r="AJ60" s="12"/>
      <c r="AK60" s="12"/>
      <c r="AL60" s="12"/>
    </row>
    <row r="61" spans="23:39">
      <c r="W61" s="299">
        <v>1</v>
      </c>
      <c r="X61" s="302">
        <v>20204366</v>
      </c>
      <c r="Y61" s="215" t="s">
        <v>38</v>
      </c>
      <c r="Z61" s="303" t="s">
        <v>503</v>
      </c>
      <c r="AA61" s="292" t="s">
        <v>504</v>
      </c>
      <c r="AB61" s="298"/>
      <c r="AC61" s="215">
        <v>394</v>
      </c>
      <c r="AD61" s="292" t="s">
        <v>505</v>
      </c>
      <c r="AE61" s="211" t="s">
        <v>83</v>
      </c>
      <c r="AF61" s="294" t="s">
        <v>506</v>
      </c>
      <c r="AG61" s="298" t="s">
        <v>507</v>
      </c>
      <c r="AH61" s="211">
        <v>782</v>
      </c>
      <c r="AI61" s="12"/>
      <c r="AJ61" s="12"/>
      <c r="AK61" s="12"/>
      <c r="AL61" s="12"/>
    </row>
    <row r="63" spans="23:39">
      <c r="W63" s="34" t="s">
        <v>576</v>
      </c>
    </row>
    <row r="64" spans="23:39">
      <c r="W64" s="275">
        <v>1</v>
      </c>
      <c r="X64" s="275">
        <v>89720018</v>
      </c>
      <c r="Y64" s="275" t="s">
        <v>17</v>
      </c>
      <c r="Z64" s="123" t="s">
        <v>111</v>
      </c>
      <c r="AA64" s="292" t="s">
        <v>110</v>
      </c>
      <c r="AB64" s="123" t="s">
        <v>51</v>
      </c>
      <c r="AC64" s="123">
        <v>394</v>
      </c>
      <c r="AD64" s="290" t="s">
        <v>112</v>
      </c>
      <c r="AE64" s="123" t="s">
        <v>24</v>
      </c>
      <c r="AF64" s="212" t="s">
        <v>113</v>
      </c>
      <c r="AG64" s="123" t="s">
        <v>114</v>
      </c>
      <c r="AH64" s="123">
        <v>762</v>
      </c>
      <c r="AI64" s="213">
        <v>44494</v>
      </c>
      <c r="AJ64" s="213">
        <v>44494</v>
      </c>
      <c r="AK64" s="12"/>
      <c r="AL64" s="12"/>
    </row>
    <row r="65" spans="23:38" ht="30">
      <c r="W65" s="215">
        <v>1</v>
      </c>
      <c r="X65" s="275" t="s">
        <v>439</v>
      </c>
      <c r="Y65" s="215" t="s">
        <v>438</v>
      </c>
      <c r="Z65" s="217" t="s">
        <v>440</v>
      </c>
      <c r="AA65" s="293"/>
      <c r="AB65" s="276"/>
      <c r="AC65" s="215">
        <v>394</v>
      </c>
      <c r="AD65" s="291" t="s">
        <v>437</v>
      </c>
      <c r="AE65" s="215" t="s">
        <v>237</v>
      </c>
      <c r="AF65" s="294" t="s">
        <v>442</v>
      </c>
      <c r="AG65" s="211" t="s">
        <v>441</v>
      </c>
      <c r="AH65" s="12">
        <v>723</v>
      </c>
      <c r="AI65" s="12"/>
      <c r="AJ65" s="12"/>
      <c r="AK65" s="12"/>
      <c r="AL65" s="12"/>
    </row>
    <row r="66" spans="23:38">
      <c r="W66" s="295">
        <v>2</v>
      </c>
      <c r="X66" s="296">
        <v>81220016</v>
      </c>
      <c r="Y66" s="215" t="s">
        <v>38</v>
      </c>
      <c r="Z66" s="297" t="s">
        <v>29</v>
      </c>
      <c r="AA66" s="292" t="s">
        <v>464</v>
      </c>
      <c r="AB66" s="298"/>
      <c r="AC66" s="123">
        <v>394</v>
      </c>
      <c r="AD66" s="292" t="s">
        <v>465</v>
      </c>
      <c r="AE66" s="123" t="s">
        <v>24</v>
      </c>
      <c r="AF66" s="249" t="s">
        <v>467</v>
      </c>
      <c r="AG66" s="298"/>
      <c r="AH66" s="211">
        <v>708</v>
      </c>
      <c r="AI66" s="12"/>
      <c r="AJ66" s="12"/>
      <c r="AK66" s="12"/>
      <c r="AL66" s="12"/>
    </row>
    <row r="67" spans="23:38">
      <c r="W67" s="295">
        <v>5</v>
      </c>
      <c r="X67" s="296">
        <v>61205009</v>
      </c>
      <c r="Y67" s="215" t="s">
        <v>38</v>
      </c>
      <c r="Z67" s="297" t="s">
        <v>457</v>
      </c>
      <c r="AA67" s="292" t="s">
        <v>464</v>
      </c>
      <c r="AB67" s="298"/>
      <c r="AC67" s="215">
        <v>394</v>
      </c>
      <c r="AD67" s="292" t="s">
        <v>465</v>
      </c>
      <c r="AE67" s="123" t="s">
        <v>24</v>
      </c>
      <c r="AF67" s="249" t="s">
        <v>467</v>
      </c>
      <c r="AG67" s="298"/>
      <c r="AH67" s="211">
        <v>708</v>
      </c>
      <c r="AI67" s="12"/>
      <c r="AJ67" s="12"/>
      <c r="AK67" s="12"/>
      <c r="AL67" s="12"/>
    </row>
    <row r="68" spans="23:38">
      <c r="W68" s="295">
        <v>2</v>
      </c>
      <c r="X68" s="296">
        <v>61604033</v>
      </c>
      <c r="Y68" s="215" t="s">
        <v>38</v>
      </c>
      <c r="Z68" s="297" t="s">
        <v>459</v>
      </c>
      <c r="AA68" s="292" t="s">
        <v>464</v>
      </c>
      <c r="AB68" s="298"/>
      <c r="AC68" s="123">
        <v>394</v>
      </c>
      <c r="AD68" s="292" t="s">
        <v>465</v>
      </c>
      <c r="AE68" s="123" t="s">
        <v>24</v>
      </c>
      <c r="AF68" s="249" t="s">
        <v>467</v>
      </c>
      <c r="AG68" s="298"/>
      <c r="AH68" s="211">
        <v>708</v>
      </c>
      <c r="AI68" s="12"/>
      <c r="AJ68" s="12"/>
      <c r="AK68" s="12"/>
      <c r="AL68" s="12"/>
    </row>
  </sheetData>
  <mergeCells count="4">
    <mergeCell ref="A2:F2"/>
    <mergeCell ref="W2:AB2"/>
    <mergeCell ref="A3:F3"/>
    <mergeCell ref="W3:AB3"/>
  </mergeCells>
  <hyperlinks>
    <hyperlink ref="AI32" r:id="rId1" display="carlaarteaga2014@gmail.com" xr:uid="{96105255-1978-418D-9E33-B9737E163820}"/>
  </hyperlinks>
  <pageMargins left="0.33" right="0.61" top="0.22" bottom="0.16" header="0.16" footer="0.12"/>
  <pageSetup paperSize="9" orientation="landscape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EC33B-ADE1-4FC0-ABB4-BD7F57C5CCED}">
  <sheetPr>
    <tabColor rgb="FF00B050"/>
  </sheetPr>
  <dimension ref="A1:AM72"/>
  <sheetViews>
    <sheetView topLeftCell="R3" zoomScale="71" zoomScaleNormal="71" workbookViewId="0">
      <selection activeCell="X16" sqref="X16"/>
    </sheetView>
  </sheetViews>
  <sheetFormatPr baseColWidth="10" defaultRowHeight="15"/>
  <cols>
    <col min="1" max="1" width="5.5703125" style="272" customWidth="1"/>
    <col min="2" max="2" width="13.85546875" style="272" customWidth="1"/>
    <col min="3" max="3" width="13.42578125" style="272" customWidth="1"/>
    <col min="4" max="4" width="28.5703125" style="272" customWidth="1"/>
    <col min="5" max="5" width="16.7109375" style="272" customWidth="1"/>
    <col min="6" max="6" width="18" style="272" customWidth="1"/>
    <col min="7" max="7" width="11.42578125" style="272"/>
    <col min="8" max="8" width="15.85546875" style="272" customWidth="1"/>
    <col min="9" max="21" width="11.42578125" style="272"/>
    <col min="22" max="22" width="4" style="272" customWidth="1"/>
    <col min="23" max="23" width="7.42578125" style="272" customWidth="1"/>
    <col min="24" max="24" width="11.42578125" style="272"/>
    <col min="25" max="25" width="11" style="272" customWidth="1"/>
    <col min="26" max="26" width="29.5703125" style="272" customWidth="1"/>
    <col min="27" max="27" width="21.5703125" style="272" customWidth="1"/>
    <col min="28" max="28" width="0.42578125" style="272" hidden="1" customWidth="1"/>
    <col min="29" max="29" width="10.28515625" style="272" customWidth="1"/>
    <col min="30" max="30" width="19.7109375" style="272" customWidth="1"/>
    <col min="31" max="31" width="7.42578125" style="272" customWidth="1"/>
    <col min="32" max="16384" width="11.42578125" style="272"/>
  </cols>
  <sheetData>
    <row r="1" spans="1:39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39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39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39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39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39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39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44518</v>
      </c>
      <c r="AA7" s="420" t="s">
        <v>7</v>
      </c>
      <c r="AB7" s="425"/>
      <c r="AC7" s="58"/>
      <c r="AD7" s="58"/>
      <c r="AE7" s="58"/>
      <c r="AF7" s="58"/>
    </row>
    <row r="8" spans="1:39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>
        <v>405</v>
      </c>
      <c r="AA8" s="420"/>
      <c r="AB8" s="429"/>
      <c r="AC8" s="58"/>
      <c r="AD8" s="58"/>
      <c r="AE8" s="58"/>
      <c r="AF8" s="58"/>
    </row>
    <row r="9" spans="1:39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39">
      <c r="A10" s="122">
        <v>1</v>
      </c>
      <c r="B10" s="123">
        <v>93162407</v>
      </c>
      <c r="C10" s="123" t="s">
        <v>17</v>
      </c>
      <c r="D10" s="123" t="s">
        <v>450</v>
      </c>
      <c r="E10" s="159" t="s">
        <v>210</v>
      </c>
      <c r="F10" s="220" t="s">
        <v>451</v>
      </c>
      <c r="G10" s="272">
        <v>381</v>
      </c>
      <c r="H10" s="2" t="s">
        <v>452</v>
      </c>
      <c r="I10" s="272" t="s">
        <v>83</v>
      </c>
      <c r="J10" s="124" t="s">
        <v>453</v>
      </c>
      <c r="K10" s="84" t="s">
        <v>454</v>
      </c>
      <c r="L10" s="25">
        <v>44466</v>
      </c>
      <c r="M10" s="25">
        <v>44466</v>
      </c>
      <c r="O10" s="272" t="s">
        <v>455</v>
      </c>
      <c r="V10" s="58" t="s">
        <v>71</v>
      </c>
      <c r="W10" s="398">
        <v>1</v>
      </c>
      <c r="X10" s="70" t="s">
        <v>632</v>
      </c>
      <c r="Y10" s="70"/>
      <c r="Z10" s="398" t="s">
        <v>629</v>
      </c>
      <c r="AA10" s="398" t="s">
        <v>633</v>
      </c>
      <c r="AB10" s="398"/>
      <c r="AC10" s="398">
        <v>405</v>
      </c>
      <c r="AD10" s="70"/>
      <c r="AE10" s="70" t="s">
        <v>126</v>
      </c>
      <c r="AF10" s="70"/>
      <c r="AG10" s="12"/>
      <c r="AH10" s="12"/>
      <c r="AI10" s="12"/>
      <c r="AJ10" s="12"/>
      <c r="AK10" s="12"/>
      <c r="AL10" s="12"/>
      <c r="AM10" s="272" t="s">
        <v>741</v>
      </c>
    </row>
    <row r="11" spans="1:39">
      <c r="A11" s="278">
        <v>1</v>
      </c>
      <c r="B11" s="279">
        <v>93172390</v>
      </c>
      <c r="C11" s="279" t="s">
        <v>17</v>
      </c>
      <c r="D11" s="280" t="s">
        <v>471</v>
      </c>
      <c r="E11" s="277" t="s">
        <v>472</v>
      </c>
      <c r="F11" s="282" t="s">
        <v>473</v>
      </c>
      <c r="G11" s="272">
        <v>383</v>
      </c>
      <c r="H11" s="272" t="s">
        <v>475</v>
      </c>
      <c r="I11" s="272" t="s">
        <v>83</v>
      </c>
      <c r="J11" s="239" t="s">
        <v>476</v>
      </c>
      <c r="K11" s="240" t="s">
        <v>477</v>
      </c>
      <c r="L11" s="25">
        <v>44496</v>
      </c>
      <c r="M11" s="25">
        <v>44496</v>
      </c>
      <c r="O11" s="272" t="s">
        <v>478</v>
      </c>
      <c r="V11" s="58" t="s">
        <v>71</v>
      </c>
      <c r="W11" s="398">
        <v>1</v>
      </c>
      <c r="X11" s="398">
        <v>83140501</v>
      </c>
      <c r="Y11" s="70" t="s">
        <v>40</v>
      </c>
      <c r="Z11" s="398" t="s">
        <v>512</v>
      </c>
      <c r="AA11" s="398" t="s">
        <v>270</v>
      </c>
      <c r="AB11" s="398"/>
      <c r="AC11" s="398">
        <v>405</v>
      </c>
      <c r="AD11" s="398" t="s">
        <v>619</v>
      </c>
      <c r="AE11" s="398" t="s">
        <v>24</v>
      </c>
      <c r="AF11" s="83" t="s">
        <v>620</v>
      </c>
      <c r="AG11" s="417" t="s">
        <v>621</v>
      </c>
      <c r="AH11" s="402">
        <v>805</v>
      </c>
      <c r="AI11" s="17">
        <v>44516</v>
      </c>
      <c r="AJ11" s="12"/>
      <c r="AK11" s="12"/>
      <c r="AL11" s="12"/>
      <c r="AM11" s="449" t="s">
        <v>741</v>
      </c>
    </row>
    <row r="12" spans="1:39">
      <c r="A12" s="283">
        <v>1</v>
      </c>
      <c r="B12" s="275">
        <v>93172128</v>
      </c>
      <c r="C12" s="275" t="s">
        <v>17</v>
      </c>
      <c r="D12" s="276" t="s">
        <v>474</v>
      </c>
      <c r="E12" s="237" t="s">
        <v>472</v>
      </c>
      <c r="F12" s="284" t="s">
        <v>473</v>
      </c>
      <c r="G12" s="272">
        <v>383</v>
      </c>
      <c r="H12" s="272" t="s">
        <v>475</v>
      </c>
      <c r="I12" s="272" t="s">
        <v>83</v>
      </c>
      <c r="J12" s="239" t="s">
        <v>476</v>
      </c>
      <c r="K12" s="240" t="s">
        <v>477</v>
      </c>
      <c r="L12" s="25">
        <v>44496</v>
      </c>
      <c r="M12" s="25">
        <v>44496</v>
      </c>
      <c r="O12" s="272" t="s">
        <v>478</v>
      </c>
      <c r="V12" s="58" t="s">
        <v>71</v>
      </c>
      <c r="W12" s="398">
        <v>4</v>
      </c>
      <c r="X12" s="398">
        <v>81214003</v>
      </c>
      <c r="Y12" s="70" t="s">
        <v>38</v>
      </c>
      <c r="Z12" s="398" t="s">
        <v>54</v>
      </c>
      <c r="AA12" s="398" t="s">
        <v>618</v>
      </c>
      <c r="AB12" s="398"/>
      <c r="AC12" s="398">
        <v>405</v>
      </c>
      <c r="AD12" s="398" t="s">
        <v>619</v>
      </c>
      <c r="AE12" s="398" t="s">
        <v>24</v>
      </c>
      <c r="AF12" s="83" t="s">
        <v>620</v>
      </c>
      <c r="AG12" s="417" t="s">
        <v>621</v>
      </c>
      <c r="AH12" s="12"/>
      <c r="AI12" s="17">
        <v>44516</v>
      </c>
      <c r="AJ12" s="12"/>
      <c r="AK12" s="12"/>
      <c r="AL12" s="12"/>
      <c r="AM12" s="449" t="s">
        <v>741</v>
      </c>
    </row>
    <row r="13" spans="1:39">
      <c r="A13" s="275">
        <v>1</v>
      </c>
      <c r="B13" s="275">
        <v>81297041</v>
      </c>
      <c r="C13" s="275" t="s">
        <v>38</v>
      </c>
      <c r="D13" s="159" t="s">
        <v>131</v>
      </c>
      <c r="E13" s="159" t="s">
        <v>132</v>
      </c>
      <c r="F13" s="201" t="s">
        <v>133</v>
      </c>
      <c r="G13" s="12">
        <v>377</v>
      </c>
      <c r="H13" s="199" t="s">
        <v>139</v>
      </c>
      <c r="I13" s="12" t="s">
        <v>83</v>
      </c>
      <c r="J13" s="200" t="s">
        <v>135</v>
      </c>
      <c r="K13" s="200" t="s">
        <v>136</v>
      </c>
      <c r="L13" s="17">
        <v>44494</v>
      </c>
      <c r="M13" s="12"/>
      <c r="N13" s="12"/>
      <c r="O13" s="272" t="s">
        <v>69</v>
      </c>
      <c r="V13" s="58" t="s">
        <v>71</v>
      </c>
      <c r="W13" s="398">
        <v>1</v>
      </c>
      <c r="X13" s="398">
        <v>81214004</v>
      </c>
      <c r="Y13" s="70" t="s">
        <v>38</v>
      </c>
      <c r="Z13" s="398" t="s">
        <v>54</v>
      </c>
      <c r="AA13" s="398" t="s">
        <v>618</v>
      </c>
      <c r="AB13" s="398"/>
      <c r="AC13" s="398">
        <v>405</v>
      </c>
      <c r="AD13" s="398" t="s">
        <v>619</v>
      </c>
      <c r="AE13" s="398" t="s">
        <v>24</v>
      </c>
      <c r="AF13" s="83" t="s">
        <v>620</v>
      </c>
      <c r="AG13" s="417" t="s">
        <v>621</v>
      </c>
      <c r="AH13" s="12"/>
      <c r="AI13" s="17">
        <v>44516</v>
      </c>
      <c r="AJ13" s="12"/>
      <c r="AK13" s="12"/>
      <c r="AL13" s="12"/>
      <c r="AM13" s="449" t="s">
        <v>741</v>
      </c>
    </row>
    <row r="14" spans="1:39">
      <c r="A14" s="275">
        <v>2</v>
      </c>
      <c r="B14" s="275">
        <v>81297044</v>
      </c>
      <c r="C14" s="275" t="s">
        <v>38</v>
      </c>
      <c r="D14" s="159" t="s">
        <v>134</v>
      </c>
      <c r="E14" s="159" t="s">
        <v>132</v>
      </c>
      <c r="F14" s="201" t="s">
        <v>133</v>
      </c>
      <c r="G14" s="12">
        <v>377</v>
      </c>
      <c r="H14" s="199" t="s">
        <v>139</v>
      </c>
      <c r="I14" s="12" t="s">
        <v>83</v>
      </c>
      <c r="J14" s="200" t="s">
        <v>135</v>
      </c>
      <c r="K14" s="200" t="s">
        <v>136</v>
      </c>
      <c r="L14" s="17">
        <v>44494</v>
      </c>
      <c r="M14" s="12"/>
      <c r="N14" s="12"/>
      <c r="O14" s="272" t="s">
        <v>69</v>
      </c>
      <c r="V14" s="58" t="s">
        <v>71</v>
      </c>
      <c r="W14" s="398">
        <v>1</v>
      </c>
      <c r="X14" s="398">
        <v>81214023</v>
      </c>
      <c r="Y14" s="70" t="s">
        <v>38</v>
      </c>
      <c r="Z14" s="398" t="s">
        <v>72</v>
      </c>
      <c r="AA14" s="398" t="s">
        <v>618</v>
      </c>
      <c r="AB14" s="398"/>
      <c r="AC14" s="398">
        <v>405</v>
      </c>
      <c r="AD14" s="398" t="s">
        <v>619</v>
      </c>
      <c r="AE14" s="398" t="s">
        <v>24</v>
      </c>
      <c r="AF14" s="83" t="s">
        <v>620</v>
      </c>
      <c r="AG14" s="417" t="s">
        <v>621</v>
      </c>
      <c r="AH14" s="12"/>
      <c r="AI14" s="17">
        <v>44516</v>
      </c>
      <c r="AJ14" s="12"/>
      <c r="AK14" s="12"/>
      <c r="AL14" s="12"/>
      <c r="AM14" s="449" t="s">
        <v>741</v>
      </c>
    </row>
    <row r="15" spans="1:39">
      <c r="A15" s="205"/>
      <c r="B15" s="206"/>
      <c r="C15" s="275"/>
      <c r="D15" s="276"/>
      <c r="E15" s="208"/>
      <c r="F15" s="209"/>
      <c r="H15" s="2"/>
      <c r="J15" s="3"/>
      <c r="K15" s="281"/>
      <c r="V15" s="58"/>
      <c r="W15" s="398">
        <v>1</v>
      </c>
      <c r="X15" s="398">
        <v>8162510</v>
      </c>
      <c r="Y15" s="70" t="s">
        <v>630</v>
      </c>
      <c r="Z15" s="398" t="s">
        <v>627</v>
      </c>
      <c r="AA15" s="398" t="s">
        <v>628</v>
      </c>
      <c r="AB15" s="398"/>
      <c r="AC15" s="398">
        <v>405</v>
      </c>
      <c r="AD15" s="398" t="s">
        <v>126</v>
      </c>
      <c r="AE15" s="398" t="s">
        <v>126</v>
      </c>
      <c r="AF15" s="70"/>
      <c r="AG15" s="12"/>
      <c r="AH15" s="12"/>
      <c r="AI15" s="12"/>
      <c r="AJ15" s="22" t="s">
        <v>645</v>
      </c>
      <c r="AK15" s="12"/>
      <c r="AL15" s="12"/>
    </row>
    <row r="16" spans="1:39" ht="15.75" thickBot="1">
      <c r="A16" s="278">
        <v>1</v>
      </c>
      <c r="B16" s="275">
        <v>81722066</v>
      </c>
      <c r="C16" s="275" t="s">
        <v>254</v>
      </c>
      <c r="D16" s="159" t="s">
        <v>490</v>
      </c>
      <c r="E16" s="159" t="s">
        <v>491</v>
      </c>
      <c r="F16" s="42" t="s">
        <v>492</v>
      </c>
      <c r="G16" s="240">
        <v>388</v>
      </c>
      <c r="H16" s="272" t="s">
        <v>494</v>
      </c>
      <c r="I16" s="240" t="s">
        <v>83</v>
      </c>
      <c r="J16" s="41" t="s">
        <v>493</v>
      </c>
      <c r="K16" s="41" t="s">
        <v>495</v>
      </c>
      <c r="L16" s="25">
        <v>44504</v>
      </c>
      <c r="O16" s="240" t="s">
        <v>496</v>
      </c>
      <c r="V16" s="58" t="s">
        <v>71</v>
      </c>
      <c r="W16" s="402">
        <v>1</v>
      </c>
      <c r="X16" s="402">
        <v>83140301</v>
      </c>
      <c r="Y16" s="418" t="s">
        <v>40</v>
      </c>
      <c r="Z16" s="402" t="s">
        <v>168</v>
      </c>
      <c r="AA16" s="402" t="s">
        <v>634</v>
      </c>
      <c r="AB16" s="12"/>
      <c r="AC16" s="402">
        <v>405</v>
      </c>
      <c r="AD16" s="402" t="s">
        <v>519</v>
      </c>
      <c r="AE16" s="402" t="s">
        <v>24</v>
      </c>
      <c r="AF16" s="419" t="s">
        <v>520</v>
      </c>
      <c r="AG16" s="417" t="s">
        <v>635</v>
      </c>
      <c r="AH16" s="12">
        <v>808</v>
      </c>
      <c r="AI16" s="17">
        <v>44517</v>
      </c>
      <c r="AJ16" s="12"/>
      <c r="AK16" s="12"/>
      <c r="AL16" s="12"/>
      <c r="AM16" s="449" t="s">
        <v>741</v>
      </c>
    </row>
    <row r="17" spans="1:39">
      <c r="A17" s="43">
        <v>1</v>
      </c>
      <c r="B17" s="44">
        <v>81298074</v>
      </c>
      <c r="C17" s="44" t="s">
        <v>38</v>
      </c>
      <c r="D17" s="44" t="s">
        <v>606</v>
      </c>
      <c r="E17" s="45" t="s">
        <v>132</v>
      </c>
      <c r="F17" s="89" t="s">
        <v>607</v>
      </c>
      <c r="G17" s="240">
        <v>401</v>
      </c>
      <c r="H17" s="2" t="s">
        <v>608</v>
      </c>
      <c r="I17" s="240" t="s">
        <v>24</v>
      </c>
      <c r="J17" s="124" t="s">
        <v>609</v>
      </c>
      <c r="K17" s="84" t="s">
        <v>610</v>
      </c>
      <c r="L17" s="25">
        <v>44510</v>
      </c>
      <c r="O17" s="26" t="s">
        <v>496</v>
      </c>
      <c r="V17" s="58" t="s">
        <v>71</v>
      </c>
      <c r="W17" s="433">
        <v>9</v>
      </c>
      <c r="X17" s="398">
        <v>61867020</v>
      </c>
      <c r="Y17" s="70" t="s">
        <v>39</v>
      </c>
      <c r="Z17" s="398" t="s">
        <v>636</v>
      </c>
      <c r="AA17" s="12"/>
      <c r="AB17" s="12"/>
      <c r="AC17" s="398">
        <v>405</v>
      </c>
      <c r="AD17" s="398" t="s">
        <v>356</v>
      </c>
      <c r="AE17" s="12" t="s">
        <v>83</v>
      </c>
      <c r="AF17" s="31" t="s">
        <v>570</v>
      </c>
      <c r="AG17" s="12"/>
      <c r="AH17" s="12"/>
      <c r="AI17" s="12"/>
      <c r="AJ17" s="12"/>
      <c r="AK17" s="12"/>
      <c r="AL17" s="12"/>
      <c r="AM17" s="449" t="s">
        <v>741</v>
      </c>
    </row>
    <row r="18" spans="1:39">
      <c r="A18" s="278">
        <v>1</v>
      </c>
      <c r="B18" s="279">
        <v>93172390</v>
      </c>
      <c r="C18" s="279" t="s">
        <v>17</v>
      </c>
      <c r="D18" s="280" t="s">
        <v>548</v>
      </c>
      <c r="E18" s="277" t="s">
        <v>472</v>
      </c>
      <c r="F18" s="282" t="s">
        <v>549</v>
      </c>
      <c r="G18" s="240">
        <v>393</v>
      </c>
      <c r="H18" s="2" t="s">
        <v>550</v>
      </c>
      <c r="I18" s="240" t="s">
        <v>83</v>
      </c>
      <c r="J18" s="3" t="s">
        <v>551</v>
      </c>
      <c r="K18" s="281" t="s">
        <v>552</v>
      </c>
      <c r="L18" s="25">
        <v>44508</v>
      </c>
      <c r="O18" s="26" t="s">
        <v>496</v>
      </c>
      <c r="V18" s="58" t="s">
        <v>71</v>
      </c>
      <c r="W18" s="433">
        <v>4</v>
      </c>
      <c r="X18" s="398">
        <v>99990426</v>
      </c>
      <c r="Y18" s="12"/>
      <c r="Z18" s="398" t="s">
        <v>637</v>
      </c>
      <c r="AA18" s="12"/>
      <c r="AB18" s="12"/>
      <c r="AC18" s="398">
        <v>405</v>
      </c>
      <c r="AD18" s="398" t="s">
        <v>356</v>
      </c>
      <c r="AE18" s="12" t="s">
        <v>83</v>
      </c>
      <c r="AF18" s="31" t="s">
        <v>570</v>
      </c>
      <c r="AG18" s="12"/>
      <c r="AH18" s="12"/>
      <c r="AI18" s="12"/>
      <c r="AJ18" s="12"/>
      <c r="AK18" s="12"/>
      <c r="AL18" s="12"/>
      <c r="AM18" s="449" t="s">
        <v>741</v>
      </c>
    </row>
    <row r="19" spans="1:39" ht="15.75" thickBot="1">
      <c r="A19" s="283">
        <v>1</v>
      </c>
      <c r="B19" s="275">
        <v>93172128</v>
      </c>
      <c r="C19" s="275" t="s">
        <v>17</v>
      </c>
      <c r="D19" s="276" t="s">
        <v>474</v>
      </c>
      <c r="E19" s="159" t="s">
        <v>472</v>
      </c>
      <c r="F19" s="284" t="s">
        <v>549</v>
      </c>
      <c r="G19" s="240">
        <v>393</v>
      </c>
      <c r="H19" s="2" t="s">
        <v>550</v>
      </c>
      <c r="I19" s="240" t="s">
        <v>83</v>
      </c>
      <c r="J19" s="3" t="s">
        <v>551</v>
      </c>
      <c r="K19" s="281" t="s">
        <v>552</v>
      </c>
      <c r="L19" s="25">
        <v>44508</v>
      </c>
      <c r="O19" s="26" t="s">
        <v>496</v>
      </c>
      <c r="V19" s="58" t="s">
        <v>71</v>
      </c>
      <c r="W19" s="433">
        <v>2</v>
      </c>
      <c r="X19" s="398">
        <v>99990424</v>
      </c>
      <c r="Y19" s="12"/>
      <c r="Z19" s="398" t="s">
        <v>638</v>
      </c>
      <c r="AA19" s="12"/>
      <c r="AB19" s="12"/>
      <c r="AC19" s="398">
        <v>405</v>
      </c>
      <c r="AD19" s="398" t="s">
        <v>356</v>
      </c>
      <c r="AE19" s="12" t="s">
        <v>83</v>
      </c>
      <c r="AF19" s="31" t="s">
        <v>570</v>
      </c>
      <c r="AG19" s="12"/>
      <c r="AH19" s="12"/>
      <c r="AI19" s="12"/>
      <c r="AJ19" s="12"/>
      <c r="AK19" s="12"/>
      <c r="AL19" s="12"/>
      <c r="AM19" s="449" t="s">
        <v>741</v>
      </c>
    </row>
    <row r="20" spans="1:39" ht="14.25" customHeight="1">
      <c r="A20" s="451">
        <v>1</v>
      </c>
      <c r="B20" s="452">
        <v>81214276</v>
      </c>
      <c r="C20" s="452" t="s">
        <v>38</v>
      </c>
      <c r="D20" s="452" t="s">
        <v>626</v>
      </c>
      <c r="E20" s="453" t="s">
        <v>584</v>
      </c>
      <c r="F20" s="454" t="s">
        <v>585</v>
      </c>
      <c r="G20" s="455">
        <v>397</v>
      </c>
      <c r="H20" s="456" t="s">
        <v>586</v>
      </c>
      <c r="I20" s="455" t="s">
        <v>126</v>
      </c>
      <c r="J20" s="457" t="s">
        <v>587</v>
      </c>
      <c r="K20" s="458" t="s">
        <v>588</v>
      </c>
      <c r="L20" s="459">
        <v>44541</v>
      </c>
      <c r="M20" s="311"/>
      <c r="N20" s="311"/>
      <c r="O20" s="311" t="s">
        <v>496</v>
      </c>
      <c r="P20" s="311" t="s">
        <v>625</v>
      </c>
      <c r="Q20" s="311"/>
      <c r="R20" s="311" t="s">
        <v>413</v>
      </c>
      <c r="V20" s="58" t="s">
        <v>71</v>
      </c>
      <c r="W20" s="433">
        <v>2</v>
      </c>
      <c r="X20" s="398">
        <v>99990431</v>
      </c>
      <c r="Y20" s="12"/>
      <c r="Z20" s="398" t="s">
        <v>639</v>
      </c>
      <c r="AA20" s="12"/>
      <c r="AB20" s="12"/>
      <c r="AC20" s="398">
        <v>405</v>
      </c>
      <c r="AD20" s="398" t="s">
        <v>356</v>
      </c>
      <c r="AE20" s="12" t="s">
        <v>83</v>
      </c>
      <c r="AF20" s="31" t="s">
        <v>570</v>
      </c>
      <c r="AG20" s="12"/>
      <c r="AH20" s="12"/>
      <c r="AI20" s="12"/>
      <c r="AJ20" s="12"/>
      <c r="AK20" s="12"/>
      <c r="AL20" s="12"/>
      <c r="AM20" s="449" t="s">
        <v>741</v>
      </c>
    </row>
    <row r="21" spans="1:39" ht="15.75" thickBot="1">
      <c r="A21" s="469">
        <v>1</v>
      </c>
      <c r="B21" s="470">
        <v>83140501</v>
      </c>
      <c r="C21" s="471" t="s">
        <v>40</v>
      </c>
      <c r="D21" s="472" t="s">
        <v>426</v>
      </c>
      <c r="E21" s="473" t="s">
        <v>395</v>
      </c>
      <c r="F21" s="474" t="s">
        <v>427</v>
      </c>
      <c r="G21" s="455">
        <v>380</v>
      </c>
      <c r="H21" s="456" t="s">
        <v>615</v>
      </c>
      <c r="I21" s="311" t="s">
        <v>83</v>
      </c>
      <c r="J21" s="475" t="s">
        <v>429</v>
      </c>
      <c r="K21" s="476" t="s">
        <v>616</v>
      </c>
      <c r="L21" s="459">
        <v>44515</v>
      </c>
      <c r="M21" s="311"/>
      <c r="N21" s="311"/>
      <c r="O21" s="311" t="s">
        <v>496</v>
      </c>
      <c r="P21" s="311" t="s">
        <v>625</v>
      </c>
      <c r="Q21" s="311"/>
      <c r="R21" s="311" t="s">
        <v>413</v>
      </c>
      <c r="V21" s="58" t="s">
        <v>71</v>
      </c>
      <c r="W21" s="431">
        <v>10</v>
      </c>
      <c r="X21" s="398">
        <v>61004103</v>
      </c>
      <c r="Y21" s="12" t="s">
        <v>38</v>
      </c>
      <c r="Z21" s="398" t="s">
        <v>640</v>
      </c>
      <c r="AA21" s="12"/>
      <c r="AB21" s="12"/>
      <c r="AC21" s="398">
        <v>405</v>
      </c>
      <c r="AD21" s="431" t="s">
        <v>642</v>
      </c>
      <c r="AE21" s="12" t="s">
        <v>83</v>
      </c>
      <c r="AF21" s="12"/>
      <c r="AG21" s="12"/>
      <c r="AH21" s="12"/>
      <c r="AI21" s="12"/>
      <c r="AJ21" s="12"/>
      <c r="AK21" s="12"/>
      <c r="AL21" s="12"/>
      <c r="AM21" s="449" t="s">
        <v>741</v>
      </c>
    </row>
    <row r="22" spans="1:39">
      <c r="A22" s="434">
        <v>1</v>
      </c>
      <c r="B22" s="435">
        <v>81672270</v>
      </c>
      <c r="C22" s="435" t="s">
        <v>122</v>
      </c>
      <c r="D22" s="436" t="s">
        <v>643</v>
      </c>
      <c r="E22" s="436" t="s">
        <v>600</v>
      </c>
      <c r="F22" s="437" t="s">
        <v>601</v>
      </c>
      <c r="G22" s="240">
        <v>403</v>
      </c>
      <c r="H22" s="2" t="s">
        <v>644</v>
      </c>
      <c r="I22" s="240" t="s">
        <v>24</v>
      </c>
      <c r="J22" s="438" t="s">
        <v>604</v>
      </c>
      <c r="K22" s="439" t="s">
        <v>605</v>
      </c>
      <c r="L22" s="25">
        <v>44517</v>
      </c>
      <c r="O22" s="26" t="s">
        <v>496</v>
      </c>
      <c r="V22" s="58" t="s">
        <v>71</v>
      </c>
      <c r="W22" s="432">
        <v>1</v>
      </c>
      <c r="X22" s="398">
        <v>93162004</v>
      </c>
      <c r="Y22" s="12" t="s">
        <v>17</v>
      </c>
      <c r="Z22" s="398" t="s">
        <v>641</v>
      </c>
      <c r="AA22" s="12"/>
      <c r="AB22" s="12"/>
      <c r="AC22" s="398">
        <v>405</v>
      </c>
      <c r="AD22" s="431" t="s">
        <v>642</v>
      </c>
      <c r="AE22" s="12" t="s">
        <v>83</v>
      </c>
      <c r="AF22" s="12"/>
      <c r="AG22" s="12"/>
      <c r="AH22" s="12"/>
      <c r="AI22" s="12"/>
      <c r="AJ22" s="12"/>
      <c r="AK22" s="12"/>
      <c r="AL22" s="12"/>
      <c r="AM22" s="449" t="s">
        <v>741</v>
      </c>
    </row>
    <row r="23" spans="1:39">
      <c r="W23" s="441">
        <v>1</v>
      </c>
      <c r="X23" s="10" t="s">
        <v>646</v>
      </c>
    </row>
    <row r="24" spans="1:39">
      <c r="J24" s="440"/>
      <c r="W24" s="441">
        <v>1</v>
      </c>
      <c r="X24" s="442">
        <v>81027011</v>
      </c>
      <c r="Y24" s="272" t="s">
        <v>438</v>
      </c>
      <c r="Z24" s="443" t="s">
        <v>647</v>
      </c>
      <c r="AA24" s="272" t="s">
        <v>648</v>
      </c>
      <c r="AD24" s="272" t="s">
        <v>649</v>
      </c>
      <c r="AE24" s="240" t="s">
        <v>237</v>
      </c>
      <c r="AF24" s="239" t="s">
        <v>650</v>
      </c>
      <c r="AG24" s="240" t="s">
        <v>651</v>
      </c>
      <c r="AI24" s="25">
        <v>44519</v>
      </c>
    </row>
    <row r="25" spans="1:39">
      <c r="H25" s="8"/>
    </row>
    <row r="48" spans="26:26">
      <c r="Z48" s="244"/>
    </row>
    <row r="49" spans="23:39">
      <c r="Y49" s="10" t="s">
        <v>145</v>
      </c>
    </row>
    <row r="50" spans="23:39">
      <c r="W50" s="10" t="s">
        <v>62</v>
      </c>
    </row>
    <row r="52" spans="23:39">
      <c r="W52" s="10" t="s">
        <v>546</v>
      </c>
    </row>
    <row r="53" spans="23:39">
      <c r="W53" s="285">
        <v>2</v>
      </c>
      <c r="X53" s="286">
        <v>81220017</v>
      </c>
      <c r="Y53" s="218" t="s">
        <v>38</v>
      </c>
      <c r="Z53" s="287" t="s">
        <v>30</v>
      </c>
      <c r="AA53" s="288" t="s">
        <v>41</v>
      </c>
      <c r="AB53" s="218" t="s">
        <v>51</v>
      </c>
      <c r="AC53" s="218">
        <v>370</v>
      </c>
      <c r="AD53" s="218" t="s">
        <v>44</v>
      </c>
      <c r="AE53" s="218" t="s">
        <v>24</v>
      </c>
      <c r="AF53" s="218" t="s">
        <v>43</v>
      </c>
      <c r="AG53" s="218" t="s">
        <v>45</v>
      </c>
      <c r="AH53" s="218">
        <v>699</v>
      </c>
      <c r="AI53" s="219">
        <v>44489</v>
      </c>
      <c r="AJ53" s="219">
        <v>44489</v>
      </c>
      <c r="AK53" s="218"/>
      <c r="AL53" s="218"/>
      <c r="AM53" s="34"/>
    </row>
    <row r="54" spans="23:39">
      <c r="W54" s="285">
        <v>1</v>
      </c>
      <c r="X54" s="286">
        <v>81220018</v>
      </c>
      <c r="Y54" s="218" t="s">
        <v>38</v>
      </c>
      <c r="Z54" s="287" t="s">
        <v>31</v>
      </c>
      <c r="AA54" s="288" t="s">
        <v>41</v>
      </c>
      <c r="AB54" s="218" t="s">
        <v>51</v>
      </c>
      <c r="AC54" s="218">
        <v>370</v>
      </c>
      <c r="AD54" s="218" t="s">
        <v>44</v>
      </c>
      <c r="AE54" s="218" t="s">
        <v>24</v>
      </c>
      <c r="AF54" s="218" t="s">
        <v>43</v>
      </c>
      <c r="AG54" s="218" t="s">
        <v>45</v>
      </c>
      <c r="AH54" s="218">
        <v>699</v>
      </c>
      <c r="AI54" s="219">
        <v>44489</v>
      </c>
      <c r="AJ54" s="219">
        <v>44489</v>
      </c>
      <c r="AK54" s="218"/>
      <c r="AL54" s="218"/>
      <c r="AM54" s="34"/>
    </row>
    <row r="55" spans="23:39">
      <c r="W55" s="285">
        <v>1</v>
      </c>
      <c r="X55" s="286">
        <v>81443085</v>
      </c>
      <c r="Y55" s="218" t="s">
        <v>40</v>
      </c>
      <c r="Z55" s="287" t="s">
        <v>36</v>
      </c>
      <c r="AA55" s="288" t="s">
        <v>42</v>
      </c>
      <c r="AB55" s="218" t="s">
        <v>51</v>
      </c>
      <c r="AC55" s="218">
        <v>370</v>
      </c>
      <c r="AD55" s="218" t="s">
        <v>44</v>
      </c>
      <c r="AE55" s="218" t="s">
        <v>24</v>
      </c>
      <c r="AF55" s="218" t="s">
        <v>43</v>
      </c>
      <c r="AG55" s="218" t="s">
        <v>45</v>
      </c>
      <c r="AH55" s="218">
        <v>699</v>
      </c>
      <c r="AI55" s="219">
        <v>44489</v>
      </c>
      <c r="AJ55" s="219">
        <v>44489</v>
      </c>
      <c r="AK55" s="218"/>
      <c r="AL55" s="218"/>
      <c r="AM55" s="34"/>
    </row>
    <row r="56" spans="23:39">
      <c r="W56" s="285">
        <v>1</v>
      </c>
      <c r="X56" s="286">
        <v>81543209</v>
      </c>
      <c r="Y56" s="218" t="s">
        <v>40</v>
      </c>
      <c r="Z56" s="287" t="s">
        <v>37</v>
      </c>
      <c r="AA56" s="288" t="s">
        <v>42</v>
      </c>
      <c r="AB56" s="218" t="s">
        <v>51</v>
      </c>
      <c r="AC56" s="218">
        <v>370</v>
      </c>
      <c r="AD56" s="218" t="s">
        <v>44</v>
      </c>
      <c r="AE56" s="218" t="s">
        <v>24</v>
      </c>
      <c r="AF56" s="218" t="s">
        <v>43</v>
      </c>
      <c r="AG56" s="218" t="s">
        <v>45</v>
      </c>
      <c r="AH56" s="218">
        <v>699</v>
      </c>
      <c r="AI56" s="219">
        <v>44489</v>
      </c>
      <c r="AJ56" s="219">
        <v>44489</v>
      </c>
      <c r="AK56" s="218"/>
      <c r="AL56" s="218"/>
      <c r="AM56" s="34"/>
    </row>
    <row r="57" spans="23:39">
      <c r="W57" s="34" t="s">
        <v>547</v>
      </c>
    </row>
    <row r="58" spans="23:39">
      <c r="W58" s="226">
        <v>2</v>
      </c>
      <c r="X58" s="226">
        <v>61806040</v>
      </c>
      <c r="Y58" s="226" t="s">
        <v>39</v>
      </c>
      <c r="Z58" s="226" t="s">
        <v>444</v>
      </c>
      <c r="AA58" s="226" t="s">
        <v>443</v>
      </c>
      <c r="AB58" s="289"/>
      <c r="AC58" s="226">
        <v>381</v>
      </c>
      <c r="AD58" s="226" t="s">
        <v>56</v>
      </c>
      <c r="AE58" s="226" t="s">
        <v>56</v>
      </c>
      <c r="AF58" s="92"/>
      <c r="AG58" s="92"/>
      <c r="AH58" s="92"/>
      <c r="AI58" s="92"/>
      <c r="AJ58" s="92"/>
      <c r="AK58" s="92"/>
      <c r="AL58" s="92"/>
    </row>
    <row r="59" spans="23:39">
      <c r="W59" s="299">
        <v>1</v>
      </c>
      <c r="X59" s="300">
        <v>81212026</v>
      </c>
      <c r="Y59" s="215" t="s">
        <v>38</v>
      </c>
      <c r="Z59" s="301" t="s">
        <v>479</v>
      </c>
      <c r="AA59" s="292" t="s">
        <v>481</v>
      </c>
      <c r="AB59" s="298"/>
      <c r="AC59" s="215">
        <v>394</v>
      </c>
      <c r="AD59" s="292" t="s">
        <v>482</v>
      </c>
      <c r="AE59" s="211" t="s">
        <v>83</v>
      </c>
      <c r="AF59" s="249" t="s">
        <v>483</v>
      </c>
      <c r="AG59" s="298"/>
      <c r="AH59" s="211">
        <v>666</v>
      </c>
      <c r="AI59" s="12"/>
      <c r="AJ59" s="12"/>
      <c r="AK59" s="12"/>
      <c r="AL59" s="12"/>
    </row>
    <row r="60" spans="23:39">
      <c r="W60" s="299">
        <v>1</v>
      </c>
      <c r="X60" s="296">
        <v>115890011</v>
      </c>
      <c r="Y60" s="215" t="s">
        <v>38</v>
      </c>
      <c r="Z60" s="297" t="s">
        <v>480</v>
      </c>
      <c r="AA60" s="292" t="s">
        <v>481</v>
      </c>
      <c r="AB60" s="298"/>
      <c r="AC60" s="123">
        <v>394</v>
      </c>
      <c r="AD60" s="292" t="s">
        <v>482</v>
      </c>
      <c r="AE60" s="211" t="s">
        <v>83</v>
      </c>
      <c r="AF60" s="249" t="s">
        <v>483</v>
      </c>
      <c r="AG60" s="298"/>
      <c r="AH60" s="211">
        <v>666</v>
      </c>
      <c r="AI60" s="12"/>
      <c r="AJ60" s="12"/>
      <c r="AK60" s="12"/>
      <c r="AL60" s="12"/>
    </row>
    <row r="61" spans="23:39">
      <c r="W61" s="299">
        <v>1</v>
      </c>
      <c r="X61" s="302">
        <v>20204366</v>
      </c>
      <c r="Y61" s="215" t="s">
        <v>38</v>
      </c>
      <c r="Z61" s="303" t="s">
        <v>503</v>
      </c>
      <c r="AA61" s="292" t="s">
        <v>504</v>
      </c>
      <c r="AB61" s="298"/>
      <c r="AC61" s="215">
        <v>394</v>
      </c>
      <c r="AD61" s="292" t="s">
        <v>505</v>
      </c>
      <c r="AE61" s="211" t="s">
        <v>83</v>
      </c>
      <c r="AF61" s="294" t="s">
        <v>506</v>
      </c>
      <c r="AG61" s="298" t="s">
        <v>507</v>
      </c>
      <c r="AH61" s="211">
        <v>782</v>
      </c>
      <c r="AI61" s="12"/>
      <c r="AJ61" s="12"/>
      <c r="AK61" s="12"/>
      <c r="AL61" s="12"/>
    </row>
    <row r="63" spans="23:39">
      <c r="W63" s="34" t="s">
        <v>576</v>
      </c>
    </row>
    <row r="64" spans="23:39">
      <c r="W64" s="275">
        <v>1</v>
      </c>
      <c r="X64" s="275">
        <v>89720018</v>
      </c>
      <c r="Y64" s="275" t="s">
        <v>17</v>
      </c>
      <c r="Z64" s="123" t="s">
        <v>111</v>
      </c>
      <c r="AA64" s="292" t="s">
        <v>110</v>
      </c>
      <c r="AB64" s="123" t="s">
        <v>51</v>
      </c>
      <c r="AC64" s="123">
        <v>394</v>
      </c>
      <c r="AD64" s="290" t="s">
        <v>112</v>
      </c>
      <c r="AE64" s="123" t="s">
        <v>24</v>
      </c>
      <c r="AF64" s="212" t="s">
        <v>113</v>
      </c>
      <c r="AG64" s="123" t="s">
        <v>114</v>
      </c>
      <c r="AH64" s="123">
        <v>762</v>
      </c>
      <c r="AI64" s="213">
        <v>44494</v>
      </c>
      <c r="AJ64" s="213">
        <v>44494</v>
      </c>
      <c r="AK64" s="12"/>
      <c r="AL64" s="12"/>
    </row>
    <row r="65" spans="23:38" ht="30">
      <c r="W65" s="215">
        <v>1</v>
      </c>
      <c r="X65" s="275" t="s">
        <v>439</v>
      </c>
      <c r="Y65" s="215" t="s">
        <v>438</v>
      </c>
      <c r="Z65" s="217" t="s">
        <v>440</v>
      </c>
      <c r="AA65" s="293"/>
      <c r="AB65" s="276"/>
      <c r="AC65" s="215">
        <v>394</v>
      </c>
      <c r="AD65" s="291" t="s">
        <v>437</v>
      </c>
      <c r="AE65" s="215" t="s">
        <v>237</v>
      </c>
      <c r="AF65" s="294" t="s">
        <v>442</v>
      </c>
      <c r="AG65" s="211" t="s">
        <v>441</v>
      </c>
      <c r="AH65" s="12">
        <v>723</v>
      </c>
      <c r="AI65" s="12"/>
      <c r="AJ65" s="12"/>
      <c r="AK65" s="12"/>
      <c r="AL65" s="12"/>
    </row>
    <row r="66" spans="23:38">
      <c r="W66" s="295">
        <v>2</v>
      </c>
      <c r="X66" s="296">
        <v>81220016</v>
      </c>
      <c r="Y66" s="215" t="s">
        <v>38</v>
      </c>
      <c r="Z66" s="297" t="s">
        <v>29</v>
      </c>
      <c r="AA66" s="292" t="s">
        <v>464</v>
      </c>
      <c r="AB66" s="298"/>
      <c r="AC66" s="123">
        <v>394</v>
      </c>
      <c r="AD66" s="292" t="s">
        <v>465</v>
      </c>
      <c r="AE66" s="123" t="s">
        <v>24</v>
      </c>
      <c r="AF66" s="249" t="s">
        <v>467</v>
      </c>
      <c r="AG66" s="298"/>
      <c r="AH66" s="211">
        <v>708</v>
      </c>
      <c r="AI66" s="12"/>
      <c r="AJ66" s="12"/>
      <c r="AK66" s="12"/>
      <c r="AL66" s="12"/>
    </row>
    <row r="67" spans="23:38">
      <c r="W67" s="295">
        <v>5</v>
      </c>
      <c r="X67" s="296">
        <v>61205009</v>
      </c>
      <c r="Y67" s="215" t="s">
        <v>38</v>
      </c>
      <c r="Z67" s="297" t="s">
        <v>457</v>
      </c>
      <c r="AA67" s="292" t="s">
        <v>464</v>
      </c>
      <c r="AB67" s="298"/>
      <c r="AC67" s="215">
        <v>394</v>
      </c>
      <c r="AD67" s="292" t="s">
        <v>465</v>
      </c>
      <c r="AE67" s="123" t="s">
        <v>24</v>
      </c>
      <c r="AF67" s="249" t="s">
        <v>467</v>
      </c>
      <c r="AG67" s="298"/>
      <c r="AH67" s="211">
        <v>708</v>
      </c>
      <c r="AI67" s="12"/>
      <c r="AJ67" s="12"/>
      <c r="AK67" s="12"/>
      <c r="AL67" s="12"/>
    </row>
    <row r="68" spans="23:38">
      <c r="W68" s="295">
        <v>2</v>
      </c>
      <c r="X68" s="296">
        <v>61604033</v>
      </c>
      <c r="Y68" s="215" t="s">
        <v>38</v>
      </c>
      <c r="Z68" s="297" t="s">
        <v>459</v>
      </c>
      <c r="AA68" s="292" t="s">
        <v>464</v>
      </c>
      <c r="AB68" s="298"/>
      <c r="AC68" s="123">
        <v>394</v>
      </c>
      <c r="AD68" s="292" t="s">
        <v>465</v>
      </c>
      <c r="AE68" s="123" t="s">
        <v>24</v>
      </c>
      <c r="AF68" s="249" t="s">
        <v>467</v>
      </c>
      <c r="AG68" s="298"/>
      <c r="AH68" s="211">
        <v>708</v>
      </c>
      <c r="AI68" s="12"/>
      <c r="AJ68" s="12"/>
      <c r="AK68" s="12"/>
      <c r="AL68" s="12"/>
    </row>
    <row r="70" spans="23:38">
      <c r="W70" s="34" t="s">
        <v>631</v>
      </c>
    </row>
    <row r="71" spans="23:38">
      <c r="W71" s="397">
        <v>12</v>
      </c>
      <c r="X71" s="397">
        <v>81229085</v>
      </c>
      <c r="Y71" s="397" t="s">
        <v>38</v>
      </c>
      <c r="Z71" s="397" t="s">
        <v>583</v>
      </c>
      <c r="AA71" s="129" t="s">
        <v>530</v>
      </c>
      <c r="AB71" s="129" t="s">
        <v>51</v>
      </c>
      <c r="AC71" s="129">
        <v>402</v>
      </c>
      <c r="AD71" s="129" t="s">
        <v>527</v>
      </c>
      <c r="AE71" s="129" t="s">
        <v>24</v>
      </c>
      <c r="AF71" s="146" t="s">
        <v>528</v>
      </c>
      <c r="AG71" s="395" t="s">
        <v>529</v>
      </c>
      <c r="AH71" s="398">
        <v>779</v>
      </c>
      <c r="AI71" s="399">
        <v>44510</v>
      </c>
      <c r="AJ71" s="397"/>
      <c r="AK71" s="397"/>
      <c r="AL71" s="397"/>
    </row>
    <row r="72" spans="23:38">
      <c r="W72" s="397">
        <v>12</v>
      </c>
      <c r="X72" s="397">
        <v>81229085</v>
      </c>
      <c r="Y72" s="397" t="s">
        <v>38</v>
      </c>
      <c r="Z72" s="397" t="s">
        <v>583</v>
      </c>
      <c r="AA72" s="129" t="s">
        <v>530</v>
      </c>
      <c r="AB72" s="397"/>
      <c r="AC72" s="397">
        <v>402</v>
      </c>
      <c r="AD72" s="215" t="s">
        <v>541</v>
      </c>
      <c r="AE72" s="215" t="s">
        <v>24</v>
      </c>
      <c r="AF72" s="401" t="s">
        <v>540</v>
      </c>
      <c r="AG72" s="396" t="s">
        <v>539</v>
      </c>
      <c r="AH72" s="397">
        <v>775</v>
      </c>
      <c r="AI72" s="400">
        <v>44515</v>
      </c>
      <c r="AJ72" s="397"/>
      <c r="AK72" s="397"/>
      <c r="AL72" s="397"/>
    </row>
  </sheetData>
  <mergeCells count="4">
    <mergeCell ref="A2:F2"/>
    <mergeCell ref="W2:AB2"/>
    <mergeCell ref="A3:F3"/>
    <mergeCell ref="W3:AB3"/>
  </mergeCells>
  <phoneticPr fontId="11" type="noConversion"/>
  <hyperlinks>
    <hyperlink ref="AI32" r:id="rId1" display="carlaarteaga2014@gmail.com" xr:uid="{22B422D0-AC68-46D9-9E8A-75DA8F0AA011}"/>
  </hyperlinks>
  <pageMargins left="0.33" right="0.61" top="0.22" bottom="0.16" header="0.16" footer="0.12"/>
  <pageSetup paperSize="9" orientation="landscape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3C628-C519-42F7-B69F-626106FA9684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0CF36-F8A6-4276-A456-2AD3596C9FD5}">
  <sheetPr>
    <tabColor rgb="FF00B050"/>
  </sheetPr>
  <dimension ref="A1:AM72"/>
  <sheetViews>
    <sheetView topLeftCell="E40" zoomScale="71" zoomScaleNormal="71" workbookViewId="0">
      <selection activeCell="X56" sqref="X56"/>
    </sheetView>
  </sheetViews>
  <sheetFormatPr baseColWidth="10" defaultRowHeight="15"/>
  <cols>
    <col min="1" max="1" width="5.5703125" style="272" customWidth="1"/>
    <col min="2" max="2" width="13.85546875" style="272" customWidth="1"/>
    <col min="3" max="3" width="13.42578125" style="272" customWidth="1"/>
    <col min="4" max="4" width="28.5703125" style="272" customWidth="1"/>
    <col min="5" max="5" width="16.7109375" style="272" customWidth="1"/>
    <col min="6" max="6" width="18" style="272" customWidth="1"/>
    <col min="7" max="7" width="11.42578125" style="272"/>
    <col min="8" max="8" width="15.85546875" style="272" customWidth="1"/>
    <col min="9" max="21" width="11.42578125" style="272"/>
    <col min="22" max="22" width="4" style="272" customWidth="1"/>
    <col min="23" max="23" width="7.42578125" style="272" customWidth="1"/>
    <col min="24" max="24" width="11.42578125" style="272"/>
    <col min="25" max="25" width="11" style="272" customWidth="1"/>
    <col min="26" max="26" width="29.5703125" style="272" customWidth="1"/>
    <col min="27" max="27" width="21.5703125" style="272" customWidth="1"/>
    <col min="28" max="28" width="0.42578125" style="272" hidden="1" customWidth="1"/>
    <col min="29" max="29" width="10.28515625" style="272" customWidth="1"/>
    <col min="30" max="30" width="19.7109375" style="272" customWidth="1"/>
    <col min="31" max="31" width="7.42578125" style="272" customWidth="1"/>
    <col min="32" max="16384" width="11.42578125" style="272"/>
  </cols>
  <sheetData>
    <row r="1" spans="1:39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39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39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39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39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39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39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44518</v>
      </c>
      <c r="AA7" s="420" t="s">
        <v>7</v>
      </c>
      <c r="AB7" s="425"/>
      <c r="AC7" s="58"/>
      <c r="AD7" s="58"/>
      <c r="AE7" s="58"/>
      <c r="AF7" s="58"/>
    </row>
    <row r="8" spans="1:39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>
        <v>405</v>
      </c>
      <c r="AA8" s="420"/>
      <c r="AB8" s="429"/>
      <c r="AC8" s="58"/>
      <c r="AD8" s="58"/>
      <c r="AE8" s="58"/>
      <c r="AF8" s="58"/>
    </row>
    <row r="9" spans="1:39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39">
      <c r="A10" s="122">
        <v>1</v>
      </c>
      <c r="B10" s="123">
        <v>93162407</v>
      </c>
      <c r="C10" s="123" t="s">
        <v>17</v>
      </c>
      <c r="D10" s="123" t="s">
        <v>450</v>
      </c>
      <c r="E10" s="159" t="s">
        <v>210</v>
      </c>
      <c r="F10" s="220" t="s">
        <v>451</v>
      </c>
      <c r="G10" s="272">
        <v>381</v>
      </c>
      <c r="H10" s="2" t="s">
        <v>452</v>
      </c>
      <c r="I10" s="272" t="s">
        <v>83</v>
      </c>
      <c r="J10" s="124" t="s">
        <v>453</v>
      </c>
      <c r="K10" s="84" t="s">
        <v>454</v>
      </c>
      <c r="L10" s="25">
        <v>44466</v>
      </c>
      <c r="M10" s="25">
        <v>44466</v>
      </c>
      <c r="O10" s="272" t="s">
        <v>455</v>
      </c>
      <c r="W10" s="441">
        <v>1</v>
      </c>
      <c r="X10" s="10" t="s">
        <v>646</v>
      </c>
    </row>
    <row r="11" spans="1:39">
      <c r="A11" s="278">
        <v>1</v>
      </c>
      <c r="B11" s="279">
        <v>93172390</v>
      </c>
      <c r="C11" s="279" t="s">
        <v>17</v>
      </c>
      <c r="D11" s="280" t="s">
        <v>471</v>
      </c>
      <c r="E11" s="277" t="s">
        <v>472</v>
      </c>
      <c r="F11" s="282" t="s">
        <v>473</v>
      </c>
      <c r="G11" s="272">
        <v>383</v>
      </c>
      <c r="H11" s="272" t="s">
        <v>475</v>
      </c>
      <c r="I11" s="272" t="s">
        <v>83</v>
      </c>
      <c r="J11" s="239" t="s">
        <v>476</v>
      </c>
      <c r="K11" s="240" t="s">
        <v>477</v>
      </c>
      <c r="L11" s="25">
        <v>44496</v>
      </c>
      <c r="M11" s="25">
        <v>44496</v>
      </c>
      <c r="O11" s="272" t="s">
        <v>478</v>
      </c>
      <c r="W11" s="441">
        <v>1</v>
      </c>
      <c r="X11" s="442">
        <v>81027011</v>
      </c>
      <c r="Y11" s="272" t="s">
        <v>438</v>
      </c>
      <c r="Z11" s="443" t="s">
        <v>647</v>
      </c>
      <c r="AA11" s="272" t="s">
        <v>648</v>
      </c>
      <c r="AD11" s="272" t="s">
        <v>649</v>
      </c>
      <c r="AE11" s="240" t="s">
        <v>237</v>
      </c>
      <c r="AF11" s="239" t="s">
        <v>650</v>
      </c>
      <c r="AG11" s="240" t="s">
        <v>651</v>
      </c>
      <c r="AI11" s="25">
        <v>44519</v>
      </c>
      <c r="AK11" s="272" t="s">
        <v>652</v>
      </c>
      <c r="AL11" s="272" t="s">
        <v>653</v>
      </c>
      <c r="AM11" s="272">
        <v>2.52</v>
      </c>
    </row>
    <row r="12" spans="1:39">
      <c r="A12" s="283">
        <v>1</v>
      </c>
      <c r="B12" s="275">
        <v>93172128</v>
      </c>
      <c r="C12" s="275" t="s">
        <v>17</v>
      </c>
      <c r="D12" s="276" t="s">
        <v>474</v>
      </c>
      <c r="E12" s="237" t="s">
        <v>472</v>
      </c>
      <c r="F12" s="284" t="s">
        <v>473</v>
      </c>
      <c r="G12" s="272">
        <v>383</v>
      </c>
      <c r="H12" s="272" t="s">
        <v>475</v>
      </c>
      <c r="I12" s="272" t="s">
        <v>83</v>
      </c>
      <c r="J12" s="239" t="s">
        <v>476</v>
      </c>
      <c r="K12" s="240" t="s">
        <v>477</v>
      </c>
      <c r="L12" s="25">
        <v>44496</v>
      </c>
      <c r="M12" s="25">
        <v>44496</v>
      </c>
      <c r="O12" s="272" t="s">
        <v>478</v>
      </c>
      <c r="W12" s="272">
        <v>1</v>
      </c>
      <c r="X12" s="272">
        <v>81214265</v>
      </c>
      <c r="Y12" s="272" t="s">
        <v>38</v>
      </c>
      <c r="Z12" s="272" t="s">
        <v>663</v>
      </c>
      <c r="AA12" s="272" t="s">
        <v>664</v>
      </c>
      <c r="AD12" s="272" t="s">
        <v>665</v>
      </c>
      <c r="AE12" s="440" t="s">
        <v>237</v>
      </c>
      <c r="AF12" s="203" t="s">
        <v>666</v>
      </c>
      <c r="AG12" s="272" t="s">
        <v>667</v>
      </c>
      <c r="AH12" s="272">
        <v>813</v>
      </c>
    </row>
    <row r="13" spans="1:39">
      <c r="A13" s="275">
        <v>1</v>
      </c>
      <c r="B13" s="275">
        <v>81297041</v>
      </c>
      <c r="C13" s="275" t="s">
        <v>38</v>
      </c>
      <c r="D13" s="159" t="s">
        <v>131</v>
      </c>
      <c r="E13" s="159" t="s">
        <v>132</v>
      </c>
      <c r="F13" s="201" t="s">
        <v>133</v>
      </c>
      <c r="G13" s="12">
        <v>377</v>
      </c>
      <c r="H13" s="199" t="s">
        <v>139</v>
      </c>
      <c r="I13" s="12" t="s">
        <v>83</v>
      </c>
      <c r="J13" s="200" t="s">
        <v>135</v>
      </c>
      <c r="K13" s="200" t="s">
        <v>136</v>
      </c>
      <c r="L13" s="17">
        <v>44494</v>
      </c>
      <c r="M13" s="12"/>
      <c r="N13" s="12"/>
      <c r="O13" s="272" t="s">
        <v>69</v>
      </c>
      <c r="W13" s="272">
        <v>1</v>
      </c>
      <c r="X13" s="272">
        <v>81460132</v>
      </c>
      <c r="Y13" s="240" t="s">
        <v>39</v>
      </c>
      <c r="Z13" s="272" t="s">
        <v>668</v>
      </c>
      <c r="AA13" s="240" t="s">
        <v>669</v>
      </c>
      <c r="AD13" s="240" t="s">
        <v>670</v>
      </c>
      <c r="AE13" s="440" t="s">
        <v>126</v>
      </c>
    </row>
    <row r="14" spans="1:39">
      <c r="A14" s="275">
        <v>2</v>
      </c>
      <c r="B14" s="275">
        <v>81297044</v>
      </c>
      <c r="C14" s="275" t="s">
        <v>38</v>
      </c>
      <c r="D14" s="159" t="s">
        <v>134</v>
      </c>
      <c r="E14" s="159" t="s">
        <v>132</v>
      </c>
      <c r="F14" s="201" t="s">
        <v>133</v>
      </c>
      <c r="G14" s="12">
        <v>377</v>
      </c>
      <c r="H14" s="199" t="s">
        <v>139</v>
      </c>
      <c r="I14" s="12" t="s">
        <v>83</v>
      </c>
      <c r="J14" s="200" t="s">
        <v>135</v>
      </c>
      <c r="K14" s="200" t="s">
        <v>136</v>
      </c>
      <c r="L14" s="17">
        <v>44494</v>
      </c>
      <c r="M14" s="12"/>
      <c r="N14" s="12"/>
      <c r="O14" s="272" t="s">
        <v>69</v>
      </c>
      <c r="AE14" s="440"/>
    </row>
    <row r="15" spans="1:39">
      <c r="A15" s="205"/>
      <c r="B15" s="206"/>
      <c r="C15" s="275"/>
      <c r="D15" s="276"/>
      <c r="E15" s="208"/>
      <c r="F15" s="209"/>
      <c r="H15" s="2"/>
      <c r="J15" s="3"/>
      <c r="K15" s="281"/>
      <c r="AC15" s="8"/>
    </row>
    <row r="16" spans="1:39" ht="15.75" thickBot="1">
      <c r="A16" s="278">
        <v>1</v>
      </c>
      <c r="B16" s="275">
        <v>81722066</v>
      </c>
      <c r="C16" s="275" t="s">
        <v>254</v>
      </c>
      <c r="D16" s="159" t="s">
        <v>490</v>
      </c>
      <c r="E16" s="159" t="s">
        <v>491</v>
      </c>
      <c r="F16" s="42" t="s">
        <v>492</v>
      </c>
      <c r="G16" s="240">
        <v>388</v>
      </c>
      <c r="H16" s="272" t="s">
        <v>494</v>
      </c>
      <c r="I16" s="240" t="s">
        <v>83</v>
      </c>
      <c r="J16" s="41" t="s">
        <v>493</v>
      </c>
      <c r="K16" s="41" t="s">
        <v>495</v>
      </c>
      <c r="L16" s="25">
        <v>44504</v>
      </c>
      <c r="O16" s="240" t="s">
        <v>496</v>
      </c>
      <c r="Y16" s="449"/>
      <c r="Z16" s="449"/>
      <c r="AA16" s="449"/>
      <c r="AE16" s="440"/>
    </row>
    <row r="17" spans="1:31">
      <c r="A17" s="434">
        <v>1</v>
      </c>
      <c r="B17" s="435">
        <v>81298074</v>
      </c>
      <c r="C17" s="435" t="s">
        <v>38</v>
      </c>
      <c r="D17" s="435" t="s">
        <v>606</v>
      </c>
      <c r="E17" s="436" t="s">
        <v>132</v>
      </c>
      <c r="F17" s="89" t="s">
        <v>607</v>
      </c>
      <c r="G17" s="240">
        <v>401</v>
      </c>
      <c r="H17" s="2" t="s">
        <v>608</v>
      </c>
      <c r="I17" s="240" t="s">
        <v>24</v>
      </c>
      <c r="J17" s="124" t="s">
        <v>609</v>
      </c>
      <c r="K17" s="84" t="s">
        <v>610</v>
      </c>
      <c r="L17" s="25">
        <v>44510</v>
      </c>
      <c r="O17" s="26" t="s">
        <v>496</v>
      </c>
      <c r="Y17" s="449"/>
      <c r="Z17" s="449"/>
      <c r="AA17" s="449"/>
      <c r="AC17" s="8"/>
    </row>
    <row r="18" spans="1:31">
      <c r="A18" s="278">
        <v>1</v>
      </c>
      <c r="B18" s="279">
        <v>93172390</v>
      </c>
      <c r="C18" s="279" t="s">
        <v>17</v>
      </c>
      <c r="D18" s="280" t="s">
        <v>548</v>
      </c>
      <c r="E18" s="277" t="s">
        <v>472</v>
      </c>
      <c r="F18" s="282" t="s">
        <v>549</v>
      </c>
      <c r="G18" s="240">
        <v>393</v>
      </c>
      <c r="H18" s="2" t="s">
        <v>550</v>
      </c>
      <c r="I18" s="240" t="s">
        <v>83</v>
      </c>
      <c r="J18" s="3" t="s">
        <v>551</v>
      </c>
      <c r="K18" s="281" t="s">
        <v>552</v>
      </c>
      <c r="L18" s="25">
        <v>44508</v>
      </c>
      <c r="O18" s="26" t="s">
        <v>496</v>
      </c>
      <c r="Y18" s="449"/>
      <c r="Z18" s="449"/>
      <c r="AA18" s="449"/>
      <c r="AE18" s="440"/>
    </row>
    <row r="19" spans="1:31">
      <c r="A19" s="283">
        <v>1</v>
      </c>
      <c r="B19" s="275">
        <v>93172128</v>
      </c>
      <c r="C19" s="275" t="s">
        <v>17</v>
      </c>
      <c r="D19" s="276" t="s">
        <v>474</v>
      </c>
      <c r="E19" s="159" t="s">
        <v>472</v>
      </c>
      <c r="F19" s="284" t="s">
        <v>549</v>
      </c>
      <c r="G19" s="240">
        <v>393</v>
      </c>
      <c r="H19" s="2" t="s">
        <v>550</v>
      </c>
      <c r="I19" s="240" t="s">
        <v>83</v>
      </c>
      <c r="J19" s="3" t="s">
        <v>551</v>
      </c>
      <c r="K19" s="281" t="s">
        <v>552</v>
      </c>
      <c r="L19" s="25">
        <v>44508</v>
      </c>
      <c r="O19" s="26" t="s">
        <v>496</v>
      </c>
      <c r="Y19" s="449"/>
      <c r="Z19" s="449"/>
      <c r="AA19" s="449"/>
      <c r="AC19" s="8"/>
    </row>
    <row r="20" spans="1:31" ht="14.25" customHeight="1">
      <c r="J20" s="440"/>
      <c r="Y20" s="449"/>
      <c r="Z20" s="449"/>
      <c r="AA20" s="449"/>
      <c r="AE20" s="440"/>
    </row>
    <row r="21" spans="1:31" ht="15.75" thickBot="1">
      <c r="H21" s="8"/>
      <c r="Y21" s="449"/>
      <c r="Z21" s="449"/>
      <c r="AA21" s="449"/>
      <c r="AE21" s="440"/>
    </row>
    <row r="22" spans="1:31">
      <c r="A22" s="434">
        <v>1</v>
      </c>
      <c r="B22" s="435">
        <v>81672270</v>
      </c>
      <c r="C22" s="435" t="s">
        <v>122</v>
      </c>
      <c r="D22" s="436" t="s">
        <v>643</v>
      </c>
      <c r="E22" s="436" t="s">
        <v>600</v>
      </c>
      <c r="F22" s="437" t="s">
        <v>601</v>
      </c>
      <c r="G22" s="240">
        <v>403</v>
      </c>
      <c r="H22" s="2" t="s">
        <v>644</v>
      </c>
      <c r="I22" s="240" t="s">
        <v>24</v>
      </c>
      <c r="J22" s="438" t="s">
        <v>604</v>
      </c>
      <c r="K22" s="439" t="s">
        <v>605</v>
      </c>
      <c r="L22" s="25">
        <v>44517</v>
      </c>
      <c r="O22" s="26" t="s">
        <v>496</v>
      </c>
      <c r="Y22" s="449"/>
      <c r="Z22" s="449"/>
      <c r="AA22" s="449"/>
      <c r="AC22" s="8"/>
    </row>
    <row r="23" spans="1:31">
      <c r="A23" s="449"/>
      <c r="B23" s="449"/>
      <c r="C23" s="449"/>
      <c r="D23" s="449"/>
      <c r="E23" s="449"/>
      <c r="F23" s="449"/>
      <c r="G23" s="449"/>
      <c r="H23" s="449"/>
      <c r="I23" s="449"/>
      <c r="J23" s="449"/>
      <c r="K23" s="449"/>
      <c r="L23" s="449"/>
      <c r="M23" s="449"/>
      <c r="N23" s="449"/>
      <c r="O23" s="449"/>
      <c r="P23" s="449"/>
      <c r="Y23" s="449"/>
      <c r="Z23" s="449"/>
      <c r="AA23" s="449"/>
    </row>
    <row r="24" spans="1:31">
      <c r="A24" s="449"/>
      <c r="B24" s="449"/>
      <c r="C24" s="449"/>
      <c r="D24" s="449"/>
      <c r="E24" s="449"/>
      <c r="F24" s="449"/>
      <c r="G24" s="449"/>
      <c r="H24" s="8"/>
      <c r="I24" s="449"/>
      <c r="J24" s="449"/>
      <c r="K24" s="449"/>
      <c r="L24" s="449"/>
      <c r="M24" s="449"/>
      <c r="N24" s="449"/>
      <c r="O24" s="449"/>
      <c r="P24" s="449"/>
      <c r="Y24" s="449"/>
      <c r="Z24" s="449"/>
      <c r="AA24" s="449"/>
    </row>
    <row r="25" spans="1:31">
      <c r="A25" s="449"/>
      <c r="B25" s="449"/>
      <c r="C25" s="449"/>
      <c r="D25" s="449"/>
      <c r="E25" s="449"/>
      <c r="F25" s="449"/>
      <c r="G25" s="449"/>
      <c r="H25" s="449"/>
      <c r="I25" s="449"/>
      <c r="J25" s="449"/>
      <c r="K25" s="449"/>
      <c r="L25" s="449"/>
      <c r="M25" s="449"/>
      <c r="N25" s="449"/>
      <c r="O25" s="449"/>
      <c r="P25" s="449"/>
    </row>
    <row r="27" spans="1:31">
      <c r="H27" s="8"/>
    </row>
    <row r="48" spans="26:26">
      <c r="Z48" s="244"/>
    </row>
    <row r="49" spans="23:39">
      <c r="Y49" s="10" t="s">
        <v>145</v>
      </c>
    </row>
    <row r="50" spans="23:39">
      <c r="W50" s="10" t="s">
        <v>62</v>
      </c>
    </row>
    <row r="52" spans="23:39">
      <c r="W52" s="10" t="s">
        <v>546</v>
      </c>
    </row>
    <row r="53" spans="23:39">
      <c r="W53" s="285">
        <v>2</v>
      </c>
      <c r="X53" s="286">
        <v>81220017</v>
      </c>
      <c r="Y53" s="218" t="s">
        <v>38</v>
      </c>
      <c r="Z53" s="287" t="s">
        <v>30</v>
      </c>
      <c r="AA53" s="288" t="s">
        <v>41</v>
      </c>
      <c r="AB53" s="218" t="s">
        <v>51</v>
      </c>
      <c r="AC53" s="218">
        <v>370</v>
      </c>
      <c r="AD53" s="218" t="s">
        <v>44</v>
      </c>
      <c r="AE53" s="218" t="s">
        <v>24</v>
      </c>
      <c r="AF53" s="218" t="s">
        <v>43</v>
      </c>
      <c r="AG53" s="218" t="s">
        <v>45</v>
      </c>
      <c r="AH53" s="218">
        <v>699</v>
      </c>
      <c r="AI53" s="219">
        <v>44489</v>
      </c>
      <c r="AJ53" s="219">
        <v>44489</v>
      </c>
      <c r="AK53" s="218"/>
      <c r="AL53" s="218"/>
      <c r="AM53" s="34"/>
    </row>
    <row r="54" spans="23:39">
      <c r="W54" s="285">
        <v>1</v>
      </c>
      <c r="X54" s="286">
        <v>81220018</v>
      </c>
      <c r="Y54" s="218" t="s">
        <v>38</v>
      </c>
      <c r="Z54" s="287" t="s">
        <v>31</v>
      </c>
      <c r="AA54" s="288" t="s">
        <v>41</v>
      </c>
      <c r="AB54" s="218" t="s">
        <v>51</v>
      </c>
      <c r="AC54" s="218">
        <v>370</v>
      </c>
      <c r="AD54" s="218" t="s">
        <v>44</v>
      </c>
      <c r="AE54" s="218" t="s">
        <v>24</v>
      </c>
      <c r="AF54" s="218" t="s">
        <v>43</v>
      </c>
      <c r="AG54" s="218" t="s">
        <v>45</v>
      </c>
      <c r="AH54" s="218">
        <v>699</v>
      </c>
      <c r="AI54" s="219">
        <v>44489</v>
      </c>
      <c r="AJ54" s="219">
        <v>44489</v>
      </c>
      <c r="AK54" s="218"/>
      <c r="AL54" s="218"/>
      <c r="AM54" s="34"/>
    </row>
    <row r="55" spans="23:39">
      <c r="W55" s="285">
        <v>1</v>
      </c>
      <c r="X55" s="286">
        <v>81443085</v>
      </c>
      <c r="Y55" s="218" t="s">
        <v>40</v>
      </c>
      <c r="Z55" s="287" t="s">
        <v>36</v>
      </c>
      <c r="AA55" s="288" t="s">
        <v>42</v>
      </c>
      <c r="AB55" s="218" t="s">
        <v>51</v>
      </c>
      <c r="AC55" s="218">
        <v>370</v>
      </c>
      <c r="AD55" s="218" t="s">
        <v>44</v>
      </c>
      <c r="AE55" s="218" t="s">
        <v>24</v>
      </c>
      <c r="AF55" s="218" t="s">
        <v>43</v>
      </c>
      <c r="AG55" s="218" t="s">
        <v>45</v>
      </c>
      <c r="AH55" s="218">
        <v>699</v>
      </c>
      <c r="AI55" s="219">
        <v>44489</v>
      </c>
      <c r="AJ55" s="219">
        <v>44489</v>
      </c>
      <c r="AK55" s="218"/>
      <c r="AL55" s="218"/>
      <c r="AM55" s="34"/>
    </row>
    <row r="56" spans="23:39">
      <c r="W56" s="285">
        <v>1</v>
      </c>
      <c r="X56" s="286">
        <v>81543209</v>
      </c>
      <c r="Y56" s="218" t="s">
        <v>40</v>
      </c>
      <c r="Z56" s="287" t="s">
        <v>37</v>
      </c>
      <c r="AA56" s="288" t="s">
        <v>42</v>
      </c>
      <c r="AB56" s="218" t="s">
        <v>51</v>
      </c>
      <c r="AC56" s="218">
        <v>370</v>
      </c>
      <c r="AD56" s="218" t="s">
        <v>44</v>
      </c>
      <c r="AE56" s="218" t="s">
        <v>24</v>
      </c>
      <c r="AF56" s="218" t="s">
        <v>43</v>
      </c>
      <c r="AG56" s="218" t="s">
        <v>45</v>
      </c>
      <c r="AH56" s="218">
        <v>699</v>
      </c>
      <c r="AI56" s="219">
        <v>44489</v>
      </c>
      <c r="AJ56" s="219">
        <v>44489</v>
      </c>
      <c r="AK56" s="218"/>
      <c r="AL56" s="218"/>
      <c r="AM56" s="34"/>
    </row>
    <row r="57" spans="23:39">
      <c r="W57" s="34" t="s">
        <v>547</v>
      </c>
    </row>
    <row r="58" spans="23:39">
      <c r="W58" s="226">
        <v>2</v>
      </c>
      <c r="X58" s="226">
        <v>61806040</v>
      </c>
      <c r="Y58" s="226" t="s">
        <v>39</v>
      </c>
      <c r="Z58" s="226" t="s">
        <v>444</v>
      </c>
      <c r="AA58" s="226" t="s">
        <v>443</v>
      </c>
      <c r="AB58" s="289"/>
      <c r="AC58" s="226">
        <v>381</v>
      </c>
      <c r="AD58" s="226" t="s">
        <v>56</v>
      </c>
      <c r="AE58" s="226" t="s">
        <v>56</v>
      </c>
      <c r="AF58" s="92"/>
      <c r="AG58" s="92"/>
      <c r="AH58" s="92"/>
      <c r="AI58" s="92"/>
      <c r="AJ58" s="92"/>
      <c r="AK58" s="92"/>
      <c r="AL58" s="92"/>
    </row>
    <row r="59" spans="23:39">
      <c r="W59" s="299">
        <v>1</v>
      </c>
      <c r="X59" s="300">
        <v>81212026</v>
      </c>
      <c r="Y59" s="215" t="s">
        <v>38</v>
      </c>
      <c r="Z59" s="301" t="s">
        <v>479</v>
      </c>
      <c r="AA59" s="292" t="s">
        <v>481</v>
      </c>
      <c r="AB59" s="298"/>
      <c r="AC59" s="215">
        <v>394</v>
      </c>
      <c r="AD59" s="292" t="s">
        <v>482</v>
      </c>
      <c r="AE59" s="211" t="s">
        <v>83</v>
      </c>
      <c r="AF59" s="249" t="s">
        <v>483</v>
      </c>
      <c r="AG59" s="298"/>
      <c r="AH59" s="211">
        <v>666</v>
      </c>
      <c r="AI59" s="12"/>
      <c r="AJ59" s="12"/>
      <c r="AK59" s="12"/>
      <c r="AL59" s="12"/>
    </row>
    <row r="60" spans="23:39">
      <c r="W60" s="299">
        <v>1</v>
      </c>
      <c r="X60" s="296">
        <v>115890011</v>
      </c>
      <c r="Y60" s="215" t="s">
        <v>38</v>
      </c>
      <c r="Z60" s="297" t="s">
        <v>480</v>
      </c>
      <c r="AA60" s="292" t="s">
        <v>481</v>
      </c>
      <c r="AB60" s="298"/>
      <c r="AC60" s="123">
        <v>394</v>
      </c>
      <c r="AD60" s="292" t="s">
        <v>482</v>
      </c>
      <c r="AE60" s="211" t="s">
        <v>83</v>
      </c>
      <c r="AF60" s="249" t="s">
        <v>483</v>
      </c>
      <c r="AG60" s="298"/>
      <c r="AH60" s="211">
        <v>666</v>
      </c>
      <c r="AI60" s="12"/>
      <c r="AJ60" s="12"/>
      <c r="AK60" s="12"/>
      <c r="AL60" s="12"/>
    </row>
    <row r="61" spans="23:39">
      <c r="W61" s="299">
        <v>1</v>
      </c>
      <c r="X61" s="302">
        <v>20204366</v>
      </c>
      <c r="Y61" s="215" t="s">
        <v>38</v>
      </c>
      <c r="Z61" s="303" t="s">
        <v>503</v>
      </c>
      <c r="AA61" s="292" t="s">
        <v>504</v>
      </c>
      <c r="AB61" s="298"/>
      <c r="AC61" s="215">
        <v>394</v>
      </c>
      <c r="AD61" s="292" t="s">
        <v>505</v>
      </c>
      <c r="AE61" s="211" t="s">
        <v>83</v>
      </c>
      <c r="AF61" s="294" t="s">
        <v>506</v>
      </c>
      <c r="AG61" s="298" t="s">
        <v>507</v>
      </c>
      <c r="AH61" s="211">
        <v>782</v>
      </c>
      <c r="AI61" s="12"/>
      <c r="AJ61" s="12"/>
      <c r="AK61" s="12"/>
      <c r="AL61" s="12"/>
    </row>
    <row r="63" spans="23:39">
      <c r="W63" s="34" t="s">
        <v>576</v>
      </c>
    </row>
    <row r="64" spans="23:39">
      <c r="W64" s="275">
        <v>1</v>
      </c>
      <c r="X64" s="275">
        <v>89720018</v>
      </c>
      <c r="Y64" s="275" t="s">
        <v>17</v>
      </c>
      <c r="Z64" s="123" t="s">
        <v>111</v>
      </c>
      <c r="AA64" s="292" t="s">
        <v>110</v>
      </c>
      <c r="AB64" s="123" t="s">
        <v>51</v>
      </c>
      <c r="AC64" s="123">
        <v>394</v>
      </c>
      <c r="AD64" s="290" t="s">
        <v>112</v>
      </c>
      <c r="AE64" s="123" t="s">
        <v>24</v>
      </c>
      <c r="AF64" s="212" t="s">
        <v>113</v>
      </c>
      <c r="AG64" s="123" t="s">
        <v>114</v>
      </c>
      <c r="AH64" s="123">
        <v>762</v>
      </c>
      <c r="AI64" s="213">
        <v>44494</v>
      </c>
      <c r="AJ64" s="213">
        <v>44494</v>
      </c>
      <c r="AK64" s="12"/>
      <c r="AL64" s="12"/>
    </row>
    <row r="65" spans="23:38" ht="30">
      <c r="W65" s="215">
        <v>1</v>
      </c>
      <c r="X65" s="275" t="s">
        <v>439</v>
      </c>
      <c r="Y65" s="215" t="s">
        <v>438</v>
      </c>
      <c r="Z65" s="217" t="s">
        <v>440</v>
      </c>
      <c r="AA65" s="293"/>
      <c r="AB65" s="276"/>
      <c r="AC65" s="215">
        <v>394</v>
      </c>
      <c r="AD65" s="291" t="s">
        <v>437</v>
      </c>
      <c r="AE65" s="215" t="s">
        <v>237</v>
      </c>
      <c r="AF65" s="294" t="s">
        <v>442</v>
      </c>
      <c r="AG65" s="211" t="s">
        <v>441</v>
      </c>
      <c r="AH65" s="12">
        <v>723</v>
      </c>
      <c r="AI65" s="12"/>
      <c r="AJ65" s="12"/>
      <c r="AK65" s="12"/>
      <c r="AL65" s="12"/>
    </row>
    <row r="66" spans="23:38">
      <c r="W66" s="295">
        <v>2</v>
      </c>
      <c r="X66" s="296">
        <v>81220016</v>
      </c>
      <c r="Y66" s="215" t="s">
        <v>38</v>
      </c>
      <c r="Z66" s="297" t="s">
        <v>29</v>
      </c>
      <c r="AA66" s="292" t="s">
        <v>464</v>
      </c>
      <c r="AB66" s="298"/>
      <c r="AC66" s="123">
        <v>394</v>
      </c>
      <c r="AD66" s="292" t="s">
        <v>465</v>
      </c>
      <c r="AE66" s="123" t="s">
        <v>24</v>
      </c>
      <c r="AF66" s="249" t="s">
        <v>467</v>
      </c>
      <c r="AG66" s="298"/>
      <c r="AH66" s="211">
        <v>708</v>
      </c>
      <c r="AI66" s="12"/>
      <c r="AJ66" s="12"/>
      <c r="AK66" s="12"/>
      <c r="AL66" s="12"/>
    </row>
    <row r="67" spans="23:38">
      <c r="W67" s="295">
        <v>5</v>
      </c>
      <c r="X67" s="296">
        <v>61205009</v>
      </c>
      <c r="Y67" s="215" t="s">
        <v>38</v>
      </c>
      <c r="Z67" s="297" t="s">
        <v>457</v>
      </c>
      <c r="AA67" s="292" t="s">
        <v>464</v>
      </c>
      <c r="AB67" s="298"/>
      <c r="AC67" s="215">
        <v>394</v>
      </c>
      <c r="AD67" s="292" t="s">
        <v>465</v>
      </c>
      <c r="AE67" s="123" t="s">
        <v>24</v>
      </c>
      <c r="AF67" s="249" t="s">
        <v>467</v>
      </c>
      <c r="AG67" s="298"/>
      <c r="AH67" s="211">
        <v>708</v>
      </c>
      <c r="AI67" s="12"/>
      <c r="AJ67" s="12"/>
      <c r="AK67" s="12"/>
      <c r="AL67" s="12"/>
    </row>
    <row r="68" spans="23:38">
      <c r="W68" s="295">
        <v>2</v>
      </c>
      <c r="X68" s="296">
        <v>61604033</v>
      </c>
      <c r="Y68" s="215" t="s">
        <v>38</v>
      </c>
      <c r="Z68" s="297" t="s">
        <v>459</v>
      </c>
      <c r="AA68" s="292" t="s">
        <v>464</v>
      </c>
      <c r="AB68" s="298"/>
      <c r="AC68" s="123">
        <v>394</v>
      </c>
      <c r="AD68" s="292" t="s">
        <v>465</v>
      </c>
      <c r="AE68" s="123" t="s">
        <v>24</v>
      </c>
      <c r="AF68" s="249" t="s">
        <v>467</v>
      </c>
      <c r="AG68" s="298"/>
      <c r="AH68" s="211">
        <v>708</v>
      </c>
      <c r="AI68" s="12"/>
      <c r="AJ68" s="12"/>
      <c r="AK68" s="12"/>
      <c r="AL68" s="12"/>
    </row>
    <row r="70" spans="23:38">
      <c r="W70" s="34" t="s">
        <v>631</v>
      </c>
    </row>
    <row r="71" spans="23:38">
      <c r="W71" s="397">
        <v>12</v>
      </c>
      <c r="X71" s="397">
        <v>81229085</v>
      </c>
      <c r="Y71" s="397" t="s">
        <v>38</v>
      </c>
      <c r="Z71" s="397" t="s">
        <v>583</v>
      </c>
      <c r="AA71" s="129" t="s">
        <v>530</v>
      </c>
      <c r="AB71" s="129" t="s">
        <v>51</v>
      </c>
      <c r="AC71" s="129">
        <v>402</v>
      </c>
      <c r="AD71" s="129" t="s">
        <v>527</v>
      </c>
      <c r="AE71" s="129" t="s">
        <v>24</v>
      </c>
      <c r="AF71" s="146" t="s">
        <v>528</v>
      </c>
      <c r="AG71" s="395" t="s">
        <v>529</v>
      </c>
      <c r="AH71" s="398">
        <v>779</v>
      </c>
      <c r="AI71" s="399">
        <v>44510</v>
      </c>
      <c r="AJ71" s="397"/>
      <c r="AK71" s="397"/>
      <c r="AL71" s="397"/>
    </row>
    <row r="72" spans="23:38">
      <c r="W72" s="397">
        <v>12</v>
      </c>
      <c r="X72" s="397">
        <v>81229085</v>
      </c>
      <c r="Y72" s="397" t="s">
        <v>38</v>
      </c>
      <c r="Z72" s="397" t="s">
        <v>583</v>
      </c>
      <c r="AA72" s="129" t="s">
        <v>530</v>
      </c>
      <c r="AB72" s="397"/>
      <c r="AC72" s="397">
        <v>402</v>
      </c>
      <c r="AD72" s="215" t="s">
        <v>541</v>
      </c>
      <c r="AE72" s="215" t="s">
        <v>24</v>
      </c>
      <c r="AF72" s="401" t="s">
        <v>540</v>
      </c>
      <c r="AG72" s="396" t="s">
        <v>539</v>
      </c>
      <c r="AH72" s="397">
        <v>775</v>
      </c>
      <c r="AI72" s="400">
        <v>44515</v>
      </c>
      <c r="AJ72" s="397"/>
      <c r="AK72" s="397"/>
      <c r="AL72" s="397"/>
    </row>
  </sheetData>
  <mergeCells count="4">
    <mergeCell ref="A2:F2"/>
    <mergeCell ref="W2:AB2"/>
    <mergeCell ref="A3:F3"/>
    <mergeCell ref="W3:AB3"/>
  </mergeCells>
  <hyperlinks>
    <hyperlink ref="AI32" r:id="rId1" display="carlaarteaga2014@gmail.com" xr:uid="{D96DADE5-35F2-4206-B6F3-3FB68BC08C19}"/>
  </hyperlinks>
  <pageMargins left="0.33" right="0.61" top="0.22" bottom="0.16" header="0.16" footer="0.12"/>
  <pageSetup paperSize="9" orientation="landscape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0C208-B4DD-47A8-94FC-19D151207F56}">
  <sheetPr>
    <tabColor rgb="FF00B050"/>
  </sheetPr>
  <dimension ref="A1:AN87"/>
  <sheetViews>
    <sheetView topLeftCell="M10" zoomScale="71" zoomScaleNormal="71" workbookViewId="0">
      <selection activeCell="X25" sqref="X25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16384" width="11.42578125" style="449"/>
  </cols>
  <sheetData>
    <row r="1" spans="1:38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38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38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38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38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38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38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44532</v>
      </c>
      <c r="AA7" s="420" t="s">
        <v>7</v>
      </c>
      <c r="AB7" s="425"/>
      <c r="AC7" s="58"/>
      <c r="AD7" s="58"/>
      <c r="AE7" s="58"/>
      <c r="AF7" s="58"/>
    </row>
    <row r="8" spans="1:38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>
        <v>430</v>
      </c>
      <c r="AA8" s="420"/>
      <c r="AB8" s="429"/>
      <c r="AC8" s="58"/>
      <c r="AD8" s="58"/>
      <c r="AE8" s="58"/>
      <c r="AF8" s="58"/>
    </row>
    <row r="9" spans="1:38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38">
      <c r="A10" s="122">
        <v>1</v>
      </c>
      <c r="B10" s="123">
        <v>93162407</v>
      </c>
      <c r="C10" s="123" t="s">
        <v>17</v>
      </c>
      <c r="D10" s="123" t="s">
        <v>450</v>
      </c>
      <c r="E10" s="159" t="s">
        <v>210</v>
      </c>
      <c r="F10" s="220" t="s">
        <v>451</v>
      </c>
      <c r="G10" s="449">
        <v>381</v>
      </c>
      <c r="H10" s="2" t="s">
        <v>452</v>
      </c>
      <c r="I10" s="449" t="s">
        <v>83</v>
      </c>
      <c r="J10" s="124" t="s">
        <v>453</v>
      </c>
      <c r="K10" s="84" t="s">
        <v>454</v>
      </c>
      <c r="L10" s="25">
        <v>44466</v>
      </c>
      <c r="M10" s="25">
        <v>44466</v>
      </c>
      <c r="O10" s="449" t="s">
        <v>455</v>
      </c>
      <c r="W10" s="565">
        <v>2</v>
      </c>
      <c r="X10" s="566">
        <v>60904257</v>
      </c>
      <c r="Y10" s="594" t="s">
        <v>38</v>
      </c>
      <c r="Z10" s="567" t="s">
        <v>722</v>
      </c>
      <c r="AA10" s="595" t="s">
        <v>731</v>
      </c>
      <c r="AB10" s="595"/>
      <c r="AC10" s="596">
        <v>430</v>
      </c>
      <c r="AD10" s="597" t="s">
        <v>732</v>
      </c>
      <c r="AE10" s="598" t="s">
        <v>24</v>
      </c>
      <c r="AF10" s="599" t="s">
        <v>728</v>
      </c>
      <c r="AG10" s="594" t="s">
        <v>729</v>
      </c>
      <c r="AH10" s="597">
        <v>676</v>
      </c>
      <c r="AI10" s="595"/>
      <c r="AJ10" s="595" t="s">
        <v>730</v>
      </c>
      <c r="AK10" s="595"/>
      <c r="AL10" s="595"/>
    </row>
    <row r="11" spans="1:38">
      <c r="A11" s="278">
        <v>1</v>
      </c>
      <c r="B11" s="279">
        <v>93172390</v>
      </c>
      <c r="C11" s="279" t="s">
        <v>17</v>
      </c>
      <c r="D11" s="280" t="s">
        <v>471</v>
      </c>
      <c r="E11" s="277" t="s">
        <v>472</v>
      </c>
      <c r="F11" s="282" t="s">
        <v>473</v>
      </c>
      <c r="G11" s="449">
        <v>383</v>
      </c>
      <c r="H11" s="449" t="s">
        <v>475</v>
      </c>
      <c r="I11" s="449" t="s">
        <v>83</v>
      </c>
      <c r="J11" s="239" t="s">
        <v>476</v>
      </c>
      <c r="K11" s="240" t="s">
        <v>477</v>
      </c>
      <c r="L11" s="25">
        <v>44496</v>
      </c>
      <c r="M11" s="25">
        <v>44496</v>
      </c>
      <c r="O11" s="449" t="s">
        <v>478</v>
      </c>
      <c r="W11" s="569">
        <v>1</v>
      </c>
      <c r="X11" s="570">
        <v>81227106</v>
      </c>
      <c r="Y11" s="594" t="s">
        <v>38</v>
      </c>
      <c r="Z11" s="571" t="s">
        <v>723</v>
      </c>
      <c r="AA11" s="595" t="s">
        <v>731</v>
      </c>
      <c r="AB11" s="595"/>
      <c r="AC11" s="596">
        <v>430</v>
      </c>
      <c r="AD11" s="597" t="s">
        <v>732</v>
      </c>
      <c r="AE11" s="598" t="s">
        <v>24</v>
      </c>
      <c r="AF11" s="599" t="s">
        <v>728</v>
      </c>
      <c r="AG11" s="594" t="s">
        <v>729</v>
      </c>
      <c r="AH11" s="597">
        <v>676</v>
      </c>
      <c r="AI11" s="595"/>
      <c r="AJ11" s="595" t="s">
        <v>730</v>
      </c>
      <c r="AK11" s="595"/>
      <c r="AL11" s="595"/>
    </row>
    <row r="12" spans="1:38">
      <c r="A12" s="283">
        <v>1</v>
      </c>
      <c r="B12" s="275">
        <v>93172128</v>
      </c>
      <c r="C12" s="275" t="s">
        <v>17</v>
      </c>
      <c r="D12" s="276" t="s">
        <v>474</v>
      </c>
      <c r="E12" s="237" t="s">
        <v>472</v>
      </c>
      <c r="F12" s="284" t="s">
        <v>473</v>
      </c>
      <c r="G12" s="449">
        <v>383</v>
      </c>
      <c r="H12" s="449" t="s">
        <v>475</v>
      </c>
      <c r="I12" s="449" t="s">
        <v>83</v>
      </c>
      <c r="J12" s="239" t="s">
        <v>476</v>
      </c>
      <c r="K12" s="240" t="s">
        <v>477</v>
      </c>
      <c r="L12" s="25">
        <v>44496</v>
      </c>
      <c r="M12" s="25">
        <v>44496</v>
      </c>
      <c r="O12" s="449" t="s">
        <v>478</v>
      </c>
      <c r="W12" s="569">
        <v>2</v>
      </c>
      <c r="X12" s="570">
        <v>81221020</v>
      </c>
      <c r="Y12" s="594" t="s">
        <v>38</v>
      </c>
      <c r="Z12" s="571" t="s">
        <v>724</v>
      </c>
      <c r="AA12" s="595" t="s">
        <v>731</v>
      </c>
      <c r="AB12" s="595"/>
      <c r="AC12" s="596">
        <v>430</v>
      </c>
      <c r="AD12" s="597" t="s">
        <v>732</v>
      </c>
      <c r="AE12" s="598" t="s">
        <v>24</v>
      </c>
      <c r="AF12" s="599" t="s">
        <v>728</v>
      </c>
      <c r="AG12" s="594" t="s">
        <v>729</v>
      </c>
      <c r="AH12" s="597">
        <v>676</v>
      </c>
      <c r="AI12" s="595"/>
      <c r="AJ12" s="595" t="s">
        <v>730</v>
      </c>
      <c r="AK12" s="595"/>
      <c r="AL12" s="595"/>
    </row>
    <row r="13" spans="1:38">
      <c r="A13" s="278">
        <v>1</v>
      </c>
      <c r="B13" s="275">
        <v>81722066</v>
      </c>
      <c r="C13" s="275" t="s">
        <v>254</v>
      </c>
      <c r="D13" s="159" t="s">
        <v>490</v>
      </c>
      <c r="E13" s="159" t="s">
        <v>491</v>
      </c>
      <c r="F13" s="42" t="s">
        <v>492</v>
      </c>
      <c r="G13" s="240">
        <v>388</v>
      </c>
      <c r="H13" s="449" t="s">
        <v>494</v>
      </c>
      <c r="I13" s="240" t="s">
        <v>83</v>
      </c>
      <c r="J13" s="41" t="s">
        <v>493</v>
      </c>
      <c r="K13" s="41" t="s">
        <v>495</v>
      </c>
      <c r="L13" s="25">
        <v>44504</v>
      </c>
      <c r="O13" s="240" t="s">
        <v>496</v>
      </c>
      <c r="W13" s="569">
        <v>1</v>
      </c>
      <c r="X13" s="570">
        <v>81215079</v>
      </c>
      <c r="Y13" s="594" t="s">
        <v>38</v>
      </c>
      <c r="Z13" s="571" t="s">
        <v>725</v>
      </c>
      <c r="AA13" s="595" t="s">
        <v>731</v>
      </c>
      <c r="AB13" s="595"/>
      <c r="AC13" s="596">
        <v>430</v>
      </c>
      <c r="AD13" s="597" t="s">
        <v>732</v>
      </c>
      <c r="AE13" s="598" t="s">
        <v>24</v>
      </c>
      <c r="AF13" s="599" t="s">
        <v>728</v>
      </c>
      <c r="AG13" s="594" t="s">
        <v>729</v>
      </c>
      <c r="AH13" s="597">
        <v>676</v>
      </c>
      <c r="AI13" s="595"/>
      <c r="AJ13" s="595" t="s">
        <v>730</v>
      </c>
      <c r="AK13" s="595"/>
      <c r="AL13" s="595"/>
    </row>
    <row r="14" spans="1:38">
      <c r="A14" s="278">
        <v>1</v>
      </c>
      <c r="B14" s="279">
        <v>93172390</v>
      </c>
      <c r="C14" s="279" t="s">
        <v>17</v>
      </c>
      <c r="D14" s="280" t="s">
        <v>548</v>
      </c>
      <c r="E14" s="277" t="s">
        <v>472</v>
      </c>
      <c r="F14" s="282" t="s">
        <v>549</v>
      </c>
      <c r="G14" s="240">
        <v>393</v>
      </c>
      <c r="H14" s="2" t="s">
        <v>550</v>
      </c>
      <c r="I14" s="240" t="s">
        <v>83</v>
      </c>
      <c r="J14" s="3" t="s">
        <v>551</v>
      </c>
      <c r="K14" s="281" t="s">
        <v>552</v>
      </c>
      <c r="L14" s="25">
        <v>44508</v>
      </c>
      <c r="O14" s="26" t="s">
        <v>496</v>
      </c>
      <c r="W14" s="569">
        <v>1</v>
      </c>
      <c r="X14" s="570">
        <v>81221072</v>
      </c>
      <c r="Y14" s="594" t="s">
        <v>38</v>
      </c>
      <c r="Z14" s="571" t="s">
        <v>72</v>
      </c>
      <c r="AA14" s="595" t="s">
        <v>731</v>
      </c>
      <c r="AB14" s="595"/>
      <c r="AC14" s="596">
        <v>430</v>
      </c>
      <c r="AD14" s="597" t="s">
        <v>732</v>
      </c>
      <c r="AE14" s="598" t="s">
        <v>24</v>
      </c>
      <c r="AF14" s="599" t="s">
        <v>728</v>
      </c>
      <c r="AG14" s="594" t="s">
        <v>729</v>
      </c>
      <c r="AH14" s="597">
        <v>676</v>
      </c>
      <c r="AI14" s="595"/>
      <c r="AJ14" s="595" t="s">
        <v>730</v>
      </c>
      <c r="AK14" s="595"/>
      <c r="AL14" s="595"/>
    </row>
    <row r="15" spans="1:38" ht="15.75" thickBot="1">
      <c r="A15" s="283">
        <v>1</v>
      </c>
      <c r="B15" s="275">
        <v>93172128</v>
      </c>
      <c r="C15" s="275" t="s">
        <v>17</v>
      </c>
      <c r="D15" s="276" t="s">
        <v>474</v>
      </c>
      <c r="E15" s="159" t="s">
        <v>472</v>
      </c>
      <c r="F15" s="284" t="s">
        <v>549</v>
      </c>
      <c r="G15" s="240">
        <v>393</v>
      </c>
      <c r="H15" s="2" t="s">
        <v>550</v>
      </c>
      <c r="I15" s="240" t="s">
        <v>83</v>
      </c>
      <c r="J15" s="3" t="s">
        <v>551</v>
      </c>
      <c r="K15" s="281" t="s">
        <v>552</v>
      </c>
      <c r="L15" s="25">
        <v>44508</v>
      </c>
      <c r="O15" s="26" t="s">
        <v>496</v>
      </c>
      <c r="W15" s="569">
        <v>1</v>
      </c>
      <c r="X15" s="570">
        <v>81227114</v>
      </c>
      <c r="Y15" s="594" t="s">
        <v>38</v>
      </c>
      <c r="Z15" s="571" t="s">
        <v>72</v>
      </c>
      <c r="AA15" s="595" t="s">
        <v>731</v>
      </c>
      <c r="AB15" s="595"/>
      <c r="AC15" s="596">
        <v>430</v>
      </c>
      <c r="AD15" s="597" t="s">
        <v>732</v>
      </c>
      <c r="AE15" s="598" t="s">
        <v>24</v>
      </c>
      <c r="AF15" s="599" t="s">
        <v>728</v>
      </c>
      <c r="AG15" s="594" t="s">
        <v>729</v>
      </c>
      <c r="AH15" s="597">
        <v>676</v>
      </c>
      <c r="AI15" s="595"/>
      <c r="AJ15" s="595" t="s">
        <v>730</v>
      </c>
      <c r="AK15" s="595"/>
      <c r="AL15" s="595"/>
    </row>
    <row r="16" spans="1:38">
      <c r="A16" s="444">
        <v>1</v>
      </c>
      <c r="B16" s="445">
        <v>81672270</v>
      </c>
      <c r="C16" s="445" t="s">
        <v>122</v>
      </c>
      <c r="D16" s="446" t="s">
        <v>643</v>
      </c>
      <c r="E16" s="446" t="s">
        <v>600</v>
      </c>
      <c r="F16" s="447" t="s">
        <v>601</v>
      </c>
      <c r="G16" s="240">
        <v>403</v>
      </c>
      <c r="H16" s="2" t="s">
        <v>644</v>
      </c>
      <c r="I16" s="240" t="s">
        <v>24</v>
      </c>
      <c r="J16" s="450" t="s">
        <v>604</v>
      </c>
      <c r="K16" s="448" t="s">
        <v>605</v>
      </c>
      <c r="L16" s="25">
        <v>44517</v>
      </c>
      <c r="O16" s="26" t="s">
        <v>496</v>
      </c>
      <c r="W16" s="569">
        <v>1</v>
      </c>
      <c r="X16" s="570">
        <v>81221079</v>
      </c>
      <c r="Y16" s="594" t="s">
        <v>38</v>
      </c>
      <c r="Z16" s="571" t="s">
        <v>726</v>
      </c>
      <c r="AA16" s="595" t="s">
        <v>731</v>
      </c>
      <c r="AB16" s="595"/>
      <c r="AC16" s="596">
        <v>430</v>
      </c>
      <c r="AD16" s="597" t="s">
        <v>732</v>
      </c>
      <c r="AE16" s="598" t="s">
        <v>24</v>
      </c>
      <c r="AF16" s="599" t="s">
        <v>728</v>
      </c>
      <c r="AG16" s="594" t="s">
        <v>729</v>
      </c>
      <c r="AH16" s="597">
        <v>676</v>
      </c>
      <c r="AI16" s="595"/>
      <c r="AJ16" s="595" t="s">
        <v>730</v>
      </c>
      <c r="AK16" s="595"/>
      <c r="AL16" s="595"/>
    </row>
    <row r="17" spans="1:38">
      <c r="A17" s="483">
        <v>1</v>
      </c>
      <c r="B17" s="484">
        <v>81598299</v>
      </c>
      <c r="C17" s="275" t="s">
        <v>564</v>
      </c>
      <c r="D17" s="485" t="s">
        <v>704</v>
      </c>
      <c r="E17" s="485" t="s">
        <v>78</v>
      </c>
      <c r="F17" s="209" t="s">
        <v>705</v>
      </c>
      <c r="G17" s="449">
        <v>414</v>
      </c>
      <c r="H17" s="2" t="s">
        <v>79</v>
      </c>
      <c r="I17" s="240" t="s">
        <v>706</v>
      </c>
      <c r="J17" s="3" t="s">
        <v>707</v>
      </c>
      <c r="L17" s="25">
        <v>44525</v>
      </c>
      <c r="O17" s="449" t="s">
        <v>496</v>
      </c>
      <c r="W17" s="569">
        <v>1</v>
      </c>
      <c r="X17" s="570">
        <v>81221080</v>
      </c>
      <c r="Y17" s="594" t="s">
        <v>38</v>
      </c>
      <c r="Z17" s="571" t="s">
        <v>727</v>
      </c>
      <c r="AA17" s="595" t="s">
        <v>731</v>
      </c>
      <c r="AB17" s="595"/>
      <c r="AC17" s="596">
        <v>430</v>
      </c>
      <c r="AD17" s="597" t="s">
        <v>732</v>
      </c>
      <c r="AE17" s="598" t="s">
        <v>24</v>
      </c>
      <c r="AF17" s="599" t="s">
        <v>728</v>
      </c>
      <c r="AG17" s="594" t="s">
        <v>729</v>
      </c>
      <c r="AH17" s="597">
        <v>676</v>
      </c>
      <c r="AI17" s="595"/>
      <c r="AJ17" s="595" t="s">
        <v>730</v>
      </c>
      <c r="AK17" s="595"/>
      <c r="AL17" s="595"/>
    </row>
    <row r="18" spans="1:38" ht="15.75" thickBot="1">
      <c r="A18" s="278">
        <v>1</v>
      </c>
      <c r="B18" s="279">
        <v>83340903</v>
      </c>
      <c r="C18" s="279" t="s">
        <v>708</v>
      </c>
      <c r="D18" s="280" t="s">
        <v>709</v>
      </c>
      <c r="E18" s="277" t="s">
        <v>710</v>
      </c>
      <c r="F18" s="42" t="s">
        <v>711</v>
      </c>
      <c r="G18" s="240">
        <v>415</v>
      </c>
      <c r="H18" s="2" t="s">
        <v>712</v>
      </c>
      <c r="I18" s="240" t="s">
        <v>419</v>
      </c>
      <c r="J18" s="3" t="s">
        <v>587</v>
      </c>
      <c r="K18" s="281" t="s">
        <v>713</v>
      </c>
      <c r="L18" s="25">
        <v>44525</v>
      </c>
      <c r="O18" s="449" t="s">
        <v>496</v>
      </c>
      <c r="W18" s="572">
        <v>1</v>
      </c>
      <c r="X18" s="573">
        <v>60803247</v>
      </c>
      <c r="Y18" s="594" t="s">
        <v>38</v>
      </c>
      <c r="Z18" s="571" t="s">
        <v>753</v>
      </c>
      <c r="AA18" s="595"/>
      <c r="AB18" s="595"/>
      <c r="AC18" s="596">
        <v>430</v>
      </c>
      <c r="AD18" s="595"/>
      <c r="AE18" s="598" t="s">
        <v>83</v>
      </c>
      <c r="AF18" s="600" t="s">
        <v>755</v>
      </c>
      <c r="AG18" s="598"/>
      <c r="AH18" s="595"/>
      <c r="AI18" s="595"/>
      <c r="AJ18" s="595" t="s">
        <v>754</v>
      </c>
      <c r="AK18" s="595"/>
      <c r="AL18" s="595"/>
    </row>
    <row r="19" spans="1:38">
      <c r="A19" s="444">
        <v>1</v>
      </c>
      <c r="B19" s="253">
        <v>81213007</v>
      </c>
      <c r="C19" s="445" t="s">
        <v>38</v>
      </c>
      <c r="D19" s="446" t="s">
        <v>766</v>
      </c>
      <c r="E19" s="446" t="s">
        <v>53</v>
      </c>
      <c r="F19" s="254" t="s">
        <v>767</v>
      </c>
      <c r="G19" s="240">
        <v>421</v>
      </c>
      <c r="H19" s="2" t="s">
        <v>769</v>
      </c>
      <c r="I19" s="240" t="s">
        <v>83</v>
      </c>
      <c r="J19" s="558" t="s">
        <v>770</v>
      </c>
      <c r="K19" s="5" t="s">
        <v>771</v>
      </c>
      <c r="L19" s="25">
        <v>44529</v>
      </c>
      <c r="O19" s="449" t="s">
        <v>496</v>
      </c>
      <c r="W19" s="572">
        <v>1</v>
      </c>
      <c r="X19" s="573">
        <v>89160226</v>
      </c>
      <c r="Y19" s="594" t="s">
        <v>39</v>
      </c>
      <c r="Z19" s="593" t="s">
        <v>796</v>
      </c>
      <c r="AA19" s="601" t="s">
        <v>793</v>
      </c>
      <c r="AB19" s="595"/>
      <c r="AC19" s="596">
        <v>430</v>
      </c>
      <c r="AD19" s="597" t="s">
        <v>795</v>
      </c>
      <c r="AE19" s="594" t="s">
        <v>56</v>
      </c>
      <c r="AF19" s="602" t="s">
        <v>794</v>
      </c>
      <c r="AG19" s="594" t="s">
        <v>797</v>
      </c>
      <c r="AH19" s="597">
        <v>853</v>
      </c>
      <c r="AI19" s="603">
        <v>44530</v>
      </c>
      <c r="AJ19" s="595"/>
      <c r="AK19" s="595"/>
      <c r="AL19" s="595"/>
    </row>
    <row r="20" spans="1:38" ht="14.25" customHeight="1">
      <c r="A20" s="657">
        <v>1</v>
      </c>
      <c r="B20" s="555">
        <v>81214276</v>
      </c>
      <c r="C20" s="555" t="s">
        <v>38</v>
      </c>
      <c r="D20" s="658" t="s">
        <v>843</v>
      </c>
      <c r="E20" s="659" t="s">
        <v>64</v>
      </c>
      <c r="F20" s="375" t="s">
        <v>807</v>
      </c>
      <c r="G20" s="172">
        <v>426</v>
      </c>
      <c r="H20" s="392" t="s">
        <v>808</v>
      </c>
      <c r="I20" s="172" t="s">
        <v>24</v>
      </c>
      <c r="J20" s="330" t="s">
        <v>809</v>
      </c>
      <c r="K20" s="387" t="s">
        <v>810</v>
      </c>
      <c r="L20" s="310">
        <v>44531</v>
      </c>
      <c r="M20" s="178"/>
      <c r="N20" s="178"/>
      <c r="O20" s="178" t="s">
        <v>496</v>
      </c>
      <c r="P20" s="178" t="s">
        <v>844</v>
      </c>
      <c r="Q20" s="178"/>
      <c r="R20" s="178" t="s">
        <v>945</v>
      </c>
      <c r="W20" s="606">
        <v>1</v>
      </c>
      <c r="X20" s="606">
        <v>81597039</v>
      </c>
      <c r="Y20" s="594" t="s">
        <v>708</v>
      </c>
      <c r="Z20" s="593" t="s">
        <v>37</v>
      </c>
      <c r="AA20" s="601" t="s">
        <v>802</v>
      </c>
      <c r="AB20" s="595"/>
      <c r="AC20" s="596">
        <v>430</v>
      </c>
      <c r="AD20" s="597" t="s">
        <v>803</v>
      </c>
      <c r="AE20" s="594" t="s">
        <v>25</v>
      </c>
      <c r="AF20" s="604" t="s">
        <v>804</v>
      </c>
      <c r="AG20" s="607" t="s">
        <v>805</v>
      </c>
      <c r="AH20" s="597">
        <v>396</v>
      </c>
      <c r="AI20" s="603">
        <v>44531</v>
      </c>
      <c r="AJ20" s="595"/>
      <c r="AK20" s="595"/>
      <c r="AL20" s="595"/>
    </row>
    <row r="21" spans="1:38">
      <c r="A21" s="657">
        <v>1</v>
      </c>
      <c r="B21" s="555">
        <v>81214250</v>
      </c>
      <c r="C21" s="555" t="s">
        <v>38</v>
      </c>
      <c r="D21" s="658" t="s">
        <v>54</v>
      </c>
      <c r="E21" s="659" t="s">
        <v>64</v>
      </c>
      <c r="F21" s="375" t="s">
        <v>807</v>
      </c>
      <c r="G21" s="172">
        <v>426</v>
      </c>
      <c r="H21" s="392" t="s">
        <v>808</v>
      </c>
      <c r="I21" s="172" t="s">
        <v>24</v>
      </c>
      <c r="J21" s="330" t="s">
        <v>809</v>
      </c>
      <c r="K21" s="387" t="s">
        <v>810</v>
      </c>
      <c r="L21" s="310">
        <v>44531</v>
      </c>
      <c r="M21" s="178"/>
      <c r="N21" s="178"/>
      <c r="O21" s="178" t="s">
        <v>496</v>
      </c>
      <c r="P21" s="178" t="s">
        <v>844</v>
      </c>
      <c r="Q21" s="178"/>
      <c r="R21" s="178" t="s">
        <v>945</v>
      </c>
      <c r="W21" s="572">
        <v>1</v>
      </c>
      <c r="X21" s="573">
        <v>82026503</v>
      </c>
      <c r="Y21" s="594" t="s">
        <v>708</v>
      </c>
      <c r="Z21" s="593" t="s">
        <v>823</v>
      </c>
      <c r="AA21" s="601" t="s">
        <v>784</v>
      </c>
      <c r="AB21" s="595"/>
      <c r="AC21" s="596">
        <v>430</v>
      </c>
      <c r="AD21" s="597" t="s">
        <v>148</v>
      </c>
      <c r="AE21" s="594" t="s">
        <v>24</v>
      </c>
      <c r="AF21" s="605" t="s">
        <v>824</v>
      </c>
      <c r="AG21" s="594" t="s">
        <v>825</v>
      </c>
      <c r="AH21" s="597">
        <v>856</v>
      </c>
      <c r="AI21" s="603">
        <v>44530</v>
      </c>
      <c r="AJ21" s="595"/>
      <c r="AK21" s="595"/>
      <c r="AL21" s="595"/>
    </row>
    <row r="22" spans="1:38" ht="30">
      <c r="A22" s="657">
        <v>1</v>
      </c>
      <c r="B22" s="555">
        <v>81722067</v>
      </c>
      <c r="C22" s="555" t="s">
        <v>254</v>
      </c>
      <c r="D22" s="658" t="s">
        <v>811</v>
      </c>
      <c r="E22" s="659" t="s">
        <v>812</v>
      </c>
      <c r="F22" s="375" t="s">
        <v>813</v>
      </c>
      <c r="G22" s="172">
        <v>247</v>
      </c>
      <c r="H22" s="392" t="s">
        <v>814</v>
      </c>
      <c r="I22" s="172" t="s">
        <v>706</v>
      </c>
      <c r="J22" s="330" t="s">
        <v>815</v>
      </c>
      <c r="K22" s="387" t="s">
        <v>816</v>
      </c>
      <c r="L22" s="310">
        <v>44531</v>
      </c>
      <c r="M22" s="178"/>
      <c r="N22" s="178"/>
      <c r="O22" s="178" t="s">
        <v>496</v>
      </c>
      <c r="P22" s="178" t="s">
        <v>844</v>
      </c>
      <c r="Q22" s="178"/>
      <c r="R22" s="178" t="s">
        <v>945</v>
      </c>
      <c r="W22" s="576">
        <v>1</v>
      </c>
      <c r="X22" s="577">
        <v>61001274</v>
      </c>
      <c r="Z22" s="581" t="s">
        <v>826</v>
      </c>
      <c r="AD22" s="580" t="s">
        <v>799</v>
      </c>
      <c r="AE22" s="578" t="s">
        <v>237</v>
      </c>
      <c r="AF22" s="203" t="s">
        <v>800</v>
      </c>
      <c r="AG22" s="578" t="s">
        <v>827</v>
      </c>
      <c r="AH22" s="580">
        <v>860</v>
      </c>
      <c r="AI22" s="25">
        <v>44532</v>
      </c>
    </row>
    <row r="23" spans="1:38">
      <c r="A23" s="591">
        <v>1</v>
      </c>
      <c r="B23" s="488">
        <v>82409602</v>
      </c>
      <c r="C23" s="488" t="s">
        <v>40</v>
      </c>
      <c r="D23" s="592" t="s">
        <v>817</v>
      </c>
      <c r="E23" s="110" t="s">
        <v>818</v>
      </c>
      <c r="F23" s="282" t="s">
        <v>819</v>
      </c>
      <c r="G23" s="240">
        <v>428</v>
      </c>
      <c r="H23" s="2" t="s">
        <v>820</v>
      </c>
      <c r="I23" s="240" t="s">
        <v>83</v>
      </c>
      <c r="J23" s="3" t="s">
        <v>821</v>
      </c>
      <c r="K23" s="5" t="s">
        <v>822</v>
      </c>
      <c r="L23" s="25">
        <v>44531</v>
      </c>
      <c r="O23" s="449" t="s">
        <v>496</v>
      </c>
      <c r="W23" s="576">
        <v>1</v>
      </c>
      <c r="X23" s="577">
        <v>81220029</v>
      </c>
      <c r="Z23" s="581" t="s">
        <v>773</v>
      </c>
      <c r="AA23" s="240" t="s">
        <v>828</v>
      </c>
    </row>
    <row r="24" spans="1:38">
      <c r="W24" s="569">
        <v>1</v>
      </c>
      <c r="X24" s="570">
        <v>81221020</v>
      </c>
      <c r="Y24" s="561"/>
      <c r="Z24" s="575" t="s">
        <v>773</v>
      </c>
      <c r="AA24" s="28" t="s">
        <v>828</v>
      </c>
      <c r="AB24" s="28"/>
      <c r="AC24" s="559"/>
      <c r="AD24" s="562" t="s">
        <v>830</v>
      </c>
      <c r="AE24" s="560" t="s">
        <v>24</v>
      </c>
      <c r="AF24" s="608" t="s">
        <v>829</v>
      </c>
      <c r="AG24" s="561" t="s">
        <v>831</v>
      </c>
      <c r="AH24" s="562">
        <v>858</v>
      </c>
      <c r="AI24" s="563">
        <v>44532</v>
      </c>
      <c r="AJ24" s="28"/>
      <c r="AK24" s="28"/>
      <c r="AL24" s="26"/>
    </row>
    <row r="25" spans="1:38">
      <c r="A25" s="547"/>
      <c r="B25" s="547"/>
      <c r="C25" s="547"/>
      <c r="D25" s="547"/>
      <c r="E25" s="547"/>
      <c r="F25" s="548"/>
      <c r="G25" s="240"/>
      <c r="I25" s="240"/>
      <c r="J25" s="203"/>
      <c r="L25" s="25"/>
      <c r="W25" s="572">
        <v>1</v>
      </c>
      <c r="X25" s="573">
        <v>83140209</v>
      </c>
      <c r="Y25" s="561"/>
      <c r="Z25" s="571" t="s">
        <v>156</v>
      </c>
      <c r="AA25" s="28" t="s">
        <v>634</v>
      </c>
      <c r="AB25" s="28"/>
      <c r="AC25" s="559"/>
      <c r="AD25" s="562" t="s">
        <v>830</v>
      </c>
      <c r="AE25" s="560" t="s">
        <v>24</v>
      </c>
      <c r="AF25" s="608" t="s">
        <v>829</v>
      </c>
      <c r="AG25" s="561" t="s">
        <v>831</v>
      </c>
      <c r="AH25" s="562">
        <v>858</v>
      </c>
      <c r="AI25" s="563">
        <v>44532</v>
      </c>
      <c r="AJ25" s="28"/>
      <c r="AK25" s="28"/>
      <c r="AL25" s="26"/>
    </row>
    <row r="26" spans="1:38">
      <c r="A26" s="547"/>
      <c r="B26" s="547"/>
      <c r="C26" s="547"/>
      <c r="D26" s="547"/>
      <c r="E26" s="547"/>
      <c r="F26" s="548"/>
      <c r="G26" s="240"/>
      <c r="H26" s="8"/>
      <c r="I26" s="240"/>
      <c r="J26" s="203"/>
      <c r="L26" s="25"/>
      <c r="W26" s="572">
        <v>1</v>
      </c>
      <c r="X26" s="566">
        <v>83140501</v>
      </c>
      <c r="Y26" s="561"/>
      <c r="Z26" s="567" t="s">
        <v>512</v>
      </c>
      <c r="AA26" s="28" t="s">
        <v>634</v>
      </c>
      <c r="AB26" s="28"/>
      <c r="AC26" s="559"/>
      <c r="AD26" s="562" t="s">
        <v>830</v>
      </c>
      <c r="AE26" s="560" t="s">
        <v>24</v>
      </c>
      <c r="AF26" s="608" t="s">
        <v>829</v>
      </c>
      <c r="AG26" s="561" t="s">
        <v>831</v>
      </c>
      <c r="AH26" s="562">
        <v>858</v>
      </c>
      <c r="AI26" s="563">
        <v>44532</v>
      </c>
      <c r="AJ26" s="28"/>
      <c r="AK26" s="28"/>
      <c r="AL26" s="26"/>
    </row>
    <row r="27" spans="1:38">
      <c r="W27" s="569">
        <v>1</v>
      </c>
      <c r="X27" s="570">
        <v>83130639</v>
      </c>
      <c r="Y27" s="561"/>
      <c r="Z27" s="571" t="s">
        <v>84</v>
      </c>
      <c r="AA27" s="28" t="s">
        <v>634</v>
      </c>
      <c r="AB27" s="28"/>
      <c r="AC27" s="559"/>
      <c r="AD27" s="562" t="s">
        <v>830</v>
      </c>
      <c r="AE27" s="560" t="s">
        <v>24</v>
      </c>
      <c r="AF27" s="608" t="s">
        <v>829</v>
      </c>
      <c r="AG27" s="561" t="s">
        <v>831</v>
      </c>
      <c r="AH27" s="562">
        <v>858</v>
      </c>
      <c r="AI27" s="563">
        <v>44532</v>
      </c>
      <c r="AJ27" s="28"/>
      <c r="AK27" s="28"/>
      <c r="AL27" s="26"/>
    </row>
    <row r="28" spans="1:38">
      <c r="W28" s="569"/>
      <c r="X28" s="570"/>
      <c r="Y28" s="561"/>
      <c r="Z28" s="571"/>
      <c r="AA28" s="28"/>
      <c r="AB28" s="28"/>
      <c r="AC28" s="559"/>
      <c r="AD28" s="562"/>
      <c r="AE28" s="560"/>
      <c r="AF28" s="568"/>
      <c r="AG28" s="561"/>
      <c r="AH28" s="562"/>
      <c r="AI28" s="28"/>
      <c r="AJ28" s="28"/>
      <c r="AK28" s="28"/>
      <c r="AL28" s="26"/>
    </row>
    <row r="29" spans="1:38">
      <c r="A29" s="547"/>
      <c r="B29" s="547"/>
      <c r="C29" s="547"/>
      <c r="D29" s="547"/>
      <c r="E29" s="547"/>
      <c r="F29" s="548"/>
      <c r="G29" s="240"/>
      <c r="H29" s="2"/>
      <c r="I29" s="240"/>
      <c r="J29" s="203"/>
      <c r="L29" s="25"/>
      <c r="W29" s="569"/>
      <c r="X29" s="570"/>
      <c r="Y29" s="561"/>
      <c r="Z29" s="571"/>
      <c r="AA29" s="28"/>
      <c r="AB29" s="28"/>
      <c r="AC29" s="559"/>
      <c r="AD29" s="562"/>
      <c r="AE29" s="560"/>
      <c r="AF29" s="568"/>
      <c r="AG29" s="561"/>
      <c r="AH29" s="562"/>
      <c r="AI29" s="28"/>
      <c r="AJ29" s="28"/>
      <c r="AK29" s="28"/>
      <c r="AL29" s="26"/>
    </row>
    <row r="30" spans="1:38">
      <c r="A30" s="547"/>
      <c r="B30" s="547"/>
      <c r="C30" s="547"/>
      <c r="D30" s="547"/>
      <c r="E30" s="547"/>
      <c r="F30" s="548"/>
      <c r="G30" s="240"/>
      <c r="H30" s="2"/>
      <c r="I30" s="240"/>
      <c r="J30" s="203"/>
      <c r="L30" s="25"/>
      <c r="V30" s="10"/>
      <c r="W30" s="586"/>
      <c r="X30" s="573"/>
      <c r="Y30" s="587"/>
      <c r="Z30" s="588"/>
      <c r="AA30" s="22"/>
      <c r="AB30" s="22"/>
      <c r="AC30" s="546"/>
      <c r="AD30" s="22"/>
      <c r="AE30" s="589"/>
      <c r="AF30" s="590"/>
      <c r="AG30" s="589"/>
      <c r="AH30" s="22"/>
      <c r="AI30" s="28"/>
      <c r="AJ30" s="28"/>
      <c r="AK30" s="28"/>
      <c r="AL30" s="10"/>
    </row>
    <row r="31" spans="1:38">
      <c r="A31" s="547"/>
      <c r="B31" s="547"/>
      <c r="C31" s="547"/>
      <c r="D31" s="547"/>
      <c r="E31" s="547"/>
      <c r="F31" s="548"/>
      <c r="G31" s="240"/>
      <c r="H31" s="2"/>
      <c r="I31" s="240"/>
      <c r="J31" s="203"/>
      <c r="L31" s="25"/>
    </row>
    <row r="32" spans="1:38">
      <c r="A32" s="547"/>
      <c r="B32" s="547"/>
      <c r="C32" s="547"/>
      <c r="D32" s="547"/>
      <c r="E32" s="547"/>
      <c r="F32" s="548"/>
      <c r="G32" s="240"/>
      <c r="H32" s="2"/>
      <c r="I32" s="240"/>
      <c r="J32" s="203"/>
      <c r="L32" s="25"/>
    </row>
    <row r="33" spans="1:40">
      <c r="A33" s="547"/>
      <c r="B33" s="547"/>
      <c r="C33" s="547"/>
      <c r="D33" s="547"/>
      <c r="E33" s="547"/>
      <c r="F33" s="548"/>
      <c r="G33" s="240"/>
      <c r="H33" s="2"/>
      <c r="I33" s="240"/>
      <c r="J33" s="203"/>
      <c r="L33" s="25"/>
    </row>
    <row r="34" spans="1:40">
      <c r="A34" s="547"/>
      <c r="B34" s="547"/>
      <c r="C34" s="547"/>
      <c r="D34" s="547"/>
      <c r="E34" s="547"/>
      <c r="F34" s="548"/>
      <c r="G34" s="240"/>
      <c r="H34" s="2"/>
      <c r="I34" s="240"/>
      <c r="J34" s="203"/>
      <c r="L34" s="25"/>
    </row>
    <row r="35" spans="1:40">
      <c r="A35" s="547"/>
      <c r="B35" s="547"/>
      <c r="C35" s="547"/>
      <c r="D35" s="547"/>
      <c r="E35" s="547"/>
      <c r="F35" s="548"/>
      <c r="G35" s="240"/>
      <c r="H35" s="2"/>
      <c r="I35" s="240"/>
      <c r="J35" s="203"/>
      <c r="L35" s="25"/>
    </row>
    <row r="36" spans="1:40">
      <c r="A36" s="547"/>
      <c r="B36" s="547"/>
      <c r="C36" s="547"/>
      <c r="D36" s="547"/>
      <c r="E36" s="547"/>
      <c r="F36" s="548"/>
      <c r="G36" s="240"/>
      <c r="H36" s="2"/>
      <c r="I36" s="240"/>
      <c r="J36" s="203"/>
      <c r="L36" s="25"/>
    </row>
    <row r="37" spans="1:40">
      <c r="A37" s="547"/>
      <c r="B37" s="547"/>
      <c r="C37" s="547"/>
      <c r="D37" s="547"/>
      <c r="E37" s="547"/>
      <c r="F37" s="548"/>
      <c r="G37" s="240"/>
      <c r="H37" s="2"/>
      <c r="I37" s="240"/>
      <c r="J37" s="203"/>
      <c r="L37" s="25"/>
    </row>
    <row r="38" spans="1:40">
      <c r="A38" s="547"/>
      <c r="B38" s="547"/>
      <c r="C38" s="547"/>
      <c r="D38" s="547"/>
      <c r="E38" s="547"/>
      <c r="F38" s="548"/>
      <c r="G38" s="240"/>
      <c r="H38" s="2"/>
      <c r="I38" s="240"/>
      <c r="J38" s="203"/>
      <c r="L38" s="25"/>
    </row>
    <row r="39" spans="1:40">
      <c r="AA39" s="244"/>
    </row>
    <row r="40" spans="1:40">
      <c r="Z40" s="10" t="s">
        <v>145</v>
      </c>
    </row>
    <row r="41" spans="1:40">
      <c r="X41" s="10" t="s">
        <v>62</v>
      </c>
    </row>
    <row r="43" spans="1:40">
      <c r="X43" s="10" t="s">
        <v>546</v>
      </c>
    </row>
    <row r="44" spans="1:40">
      <c r="X44" s="285">
        <v>2</v>
      </c>
      <c r="Y44" s="286">
        <v>81220017</v>
      </c>
      <c r="Z44" s="218" t="s">
        <v>38</v>
      </c>
      <c r="AA44" s="287" t="s">
        <v>30</v>
      </c>
      <c r="AB44" s="288" t="s">
        <v>41</v>
      </c>
      <c r="AC44" s="218" t="s">
        <v>51</v>
      </c>
      <c r="AD44" s="218">
        <v>370</v>
      </c>
      <c r="AE44" s="218" t="s">
        <v>44</v>
      </c>
      <c r="AF44" s="218" t="s">
        <v>24</v>
      </c>
      <c r="AG44" s="218" t="s">
        <v>43</v>
      </c>
      <c r="AH44" s="218" t="s">
        <v>45</v>
      </c>
      <c r="AI44" s="218">
        <v>699</v>
      </c>
      <c r="AJ44" s="219">
        <v>44489</v>
      </c>
      <c r="AK44" s="219">
        <v>44489</v>
      </c>
      <c r="AL44" s="218"/>
      <c r="AM44" s="218"/>
      <c r="AN44" s="34"/>
    </row>
    <row r="45" spans="1:40">
      <c r="X45" s="285">
        <v>1</v>
      </c>
      <c r="Y45" s="286">
        <v>81220018</v>
      </c>
      <c r="Z45" s="218" t="s">
        <v>38</v>
      </c>
      <c r="AA45" s="287" t="s">
        <v>31</v>
      </c>
      <c r="AB45" s="288" t="s">
        <v>41</v>
      </c>
      <c r="AC45" s="218" t="s">
        <v>51</v>
      </c>
      <c r="AD45" s="218">
        <v>370</v>
      </c>
      <c r="AE45" s="218" t="s">
        <v>44</v>
      </c>
      <c r="AF45" s="218" t="s">
        <v>24</v>
      </c>
      <c r="AG45" s="218" t="s">
        <v>43</v>
      </c>
      <c r="AH45" s="218" t="s">
        <v>45</v>
      </c>
      <c r="AI45" s="218">
        <v>699</v>
      </c>
      <c r="AJ45" s="219">
        <v>44489</v>
      </c>
      <c r="AK45" s="219">
        <v>44489</v>
      </c>
      <c r="AL45" s="218"/>
      <c r="AM45" s="218"/>
      <c r="AN45" s="34"/>
    </row>
    <row r="46" spans="1:40">
      <c r="X46" s="285">
        <v>1</v>
      </c>
      <c r="Y46" s="286">
        <v>81443085</v>
      </c>
      <c r="Z46" s="218" t="s">
        <v>40</v>
      </c>
      <c r="AA46" s="287" t="s">
        <v>36</v>
      </c>
      <c r="AB46" s="288" t="s">
        <v>42</v>
      </c>
      <c r="AC46" s="218" t="s">
        <v>51</v>
      </c>
      <c r="AD46" s="218">
        <v>370</v>
      </c>
      <c r="AE46" s="218" t="s">
        <v>44</v>
      </c>
      <c r="AF46" s="218" t="s">
        <v>24</v>
      </c>
      <c r="AG46" s="218" t="s">
        <v>43</v>
      </c>
      <c r="AH46" s="218" t="s">
        <v>45</v>
      </c>
      <c r="AI46" s="218">
        <v>699</v>
      </c>
      <c r="AJ46" s="219">
        <v>44489</v>
      </c>
      <c r="AK46" s="219">
        <v>44489</v>
      </c>
      <c r="AL46" s="218"/>
      <c r="AM46" s="218"/>
      <c r="AN46" s="34"/>
    </row>
    <row r="47" spans="1:40">
      <c r="X47" s="285">
        <v>1</v>
      </c>
      <c r="Y47" s="286">
        <v>81543209</v>
      </c>
      <c r="Z47" s="218" t="s">
        <v>40</v>
      </c>
      <c r="AA47" s="287" t="s">
        <v>37</v>
      </c>
      <c r="AB47" s="288" t="s">
        <v>42</v>
      </c>
      <c r="AC47" s="218" t="s">
        <v>51</v>
      </c>
      <c r="AD47" s="218">
        <v>370</v>
      </c>
      <c r="AE47" s="218" t="s">
        <v>44</v>
      </c>
      <c r="AF47" s="218" t="s">
        <v>24</v>
      </c>
      <c r="AG47" s="218" t="s">
        <v>43</v>
      </c>
      <c r="AH47" s="218" t="s">
        <v>45</v>
      </c>
      <c r="AI47" s="218">
        <v>699</v>
      </c>
      <c r="AJ47" s="219">
        <v>44489</v>
      </c>
      <c r="AK47" s="219">
        <v>44489</v>
      </c>
      <c r="AL47" s="218"/>
      <c r="AM47" s="218"/>
      <c r="AN47" s="34"/>
    </row>
    <row r="48" spans="1:40">
      <c r="X48" s="34" t="s">
        <v>547</v>
      </c>
    </row>
    <row r="49" spans="24:39">
      <c r="X49" s="226">
        <v>2</v>
      </c>
      <c r="Y49" s="226">
        <v>61806040</v>
      </c>
      <c r="Z49" s="226" t="s">
        <v>39</v>
      </c>
      <c r="AA49" s="226" t="s">
        <v>444</v>
      </c>
      <c r="AB49" s="226" t="s">
        <v>443</v>
      </c>
      <c r="AC49" s="289"/>
      <c r="AD49" s="226">
        <v>381</v>
      </c>
      <c r="AE49" s="226" t="s">
        <v>56</v>
      </c>
      <c r="AF49" s="226" t="s">
        <v>56</v>
      </c>
      <c r="AG49" s="92"/>
      <c r="AH49" s="92"/>
      <c r="AI49" s="92"/>
      <c r="AJ49" s="92"/>
      <c r="AK49" s="92"/>
      <c r="AL49" s="92"/>
      <c r="AM49" s="92"/>
    </row>
    <row r="50" spans="24:39">
      <c r="X50" s="299">
        <v>1</v>
      </c>
      <c r="Y50" s="300">
        <v>81212026</v>
      </c>
      <c r="Z50" s="215" t="s">
        <v>38</v>
      </c>
      <c r="AA50" s="301" t="s">
        <v>479</v>
      </c>
      <c r="AB50" s="292" t="s">
        <v>481</v>
      </c>
      <c r="AC50" s="298"/>
      <c r="AD50" s="215">
        <v>394</v>
      </c>
      <c r="AE50" s="292" t="s">
        <v>482</v>
      </c>
      <c r="AF50" s="211" t="s">
        <v>83</v>
      </c>
      <c r="AG50" s="249" t="s">
        <v>483</v>
      </c>
      <c r="AH50" s="298"/>
      <c r="AI50" s="211">
        <v>666</v>
      </c>
      <c r="AJ50" s="12"/>
      <c r="AK50" s="12"/>
      <c r="AL50" s="12"/>
      <c r="AM50" s="12"/>
    </row>
    <row r="51" spans="24:39">
      <c r="X51" s="299">
        <v>1</v>
      </c>
      <c r="Y51" s="296">
        <v>115890011</v>
      </c>
      <c r="Z51" s="215" t="s">
        <v>38</v>
      </c>
      <c r="AA51" s="297" t="s">
        <v>480</v>
      </c>
      <c r="AB51" s="292" t="s">
        <v>481</v>
      </c>
      <c r="AC51" s="298"/>
      <c r="AD51" s="123">
        <v>394</v>
      </c>
      <c r="AE51" s="292" t="s">
        <v>482</v>
      </c>
      <c r="AF51" s="211" t="s">
        <v>83</v>
      </c>
      <c r="AG51" s="249" t="s">
        <v>483</v>
      </c>
      <c r="AH51" s="298"/>
      <c r="AI51" s="211">
        <v>666</v>
      </c>
      <c r="AJ51" s="12"/>
      <c r="AK51" s="12"/>
      <c r="AL51" s="12"/>
      <c r="AM51" s="12"/>
    </row>
    <row r="52" spans="24:39">
      <c r="X52" s="299">
        <v>1</v>
      </c>
      <c r="Y52" s="302">
        <v>20204366</v>
      </c>
      <c r="Z52" s="215" t="s">
        <v>38</v>
      </c>
      <c r="AA52" s="303" t="s">
        <v>503</v>
      </c>
      <c r="AB52" s="292" t="s">
        <v>504</v>
      </c>
      <c r="AC52" s="298"/>
      <c r="AD52" s="215">
        <v>394</v>
      </c>
      <c r="AE52" s="292" t="s">
        <v>505</v>
      </c>
      <c r="AF52" s="211" t="s">
        <v>83</v>
      </c>
      <c r="AG52" s="294" t="s">
        <v>506</v>
      </c>
      <c r="AH52" s="298" t="s">
        <v>507</v>
      </c>
      <c r="AI52" s="211">
        <v>782</v>
      </c>
      <c r="AJ52" s="12"/>
      <c r="AK52" s="12"/>
      <c r="AL52" s="12"/>
      <c r="AM52" s="12"/>
    </row>
    <row r="54" spans="24:39">
      <c r="X54" s="34" t="s">
        <v>576</v>
      </c>
    </row>
    <row r="55" spans="24:39">
      <c r="X55" s="275">
        <v>1</v>
      </c>
      <c r="Y55" s="275">
        <v>89720018</v>
      </c>
      <c r="Z55" s="275" t="s">
        <v>17</v>
      </c>
      <c r="AA55" s="123" t="s">
        <v>111</v>
      </c>
      <c r="AB55" s="292" t="s">
        <v>110</v>
      </c>
      <c r="AC55" s="123" t="s">
        <v>51</v>
      </c>
      <c r="AD55" s="123">
        <v>394</v>
      </c>
      <c r="AE55" s="290" t="s">
        <v>112</v>
      </c>
      <c r="AF55" s="123" t="s">
        <v>24</v>
      </c>
      <c r="AG55" s="212" t="s">
        <v>113</v>
      </c>
      <c r="AH55" s="123" t="s">
        <v>114</v>
      </c>
      <c r="AI55" s="123">
        <v>762</v>
      </c>
      <c r="AJ55" s="213">
        <v>44494</v>
      </c>
      <c r="AK55" s="213">
        <v>44494</v>
      </c>
      <c r="AL55" s="12"/>
      <c r="AM55" s="12"/>
    </row>
    <row r="56" spans="24:39" ht="45">
      <c r="X56" s="215">
        <v>1</v>
      </c>
      <c r="Y56" s="275" t="s">
        <v>439</v>
      </c>
      <c r="Z56" s="215" t="s">
        <v>438</v>
      </c>
      <c r="AA56" s="217" t="s">
        <v>440</v>
      </c>
      <c r="AB56" s="293"/>
      <c r="AC56" s="276"/>
      <c r="AD56" s="215">
        <v>394</v>
      </c>
      <c r="AE56" s="291" t="s">
        <v>437</v>
      </c>
      <c r="AF56" s="215" t="s">
        <v>237</v>
      </c>
      <c r="AG56" s="294" t="s">
        <v>442</v>
      </c>
      <c r="AH56" s="211" t="s">
        <v>441</v>
      </c>
      <c r="AI56" s="12">
        <v>723</v>
      </c>
      <c r="AJ56" s="12"/>
      <c r="AK56" s="12"/>
      <c r="AL56" s="12"/>
      <c r="AM56" s="12"/>
    </row>
    <row r="57" spans="24:39">
      <c r="X57" s="295">
        <v>2</v>
      </c>
      <c r="Y57" s="296">
        <v>81220016</v>
      </c>
      <c r="Z57" s="215" t="s">
        <v>38</v>
      </c>
      <c r="AA57" s="297" t="s">
        <v>29</v>
      </c>
      <c r="AB57" s="292" t="s">
        <v>464</v>
      </c>
      <c r="AC57" s="298"/>
      <c r="AD57" s="123">
        <v>394</v>
      </c>
      <c r="AE57" s="292" t="s">
        <v>465</v>
      </c>
      <c r="AF57" s="123" t="s">
        <v>24</v>
      </c>
      <c r="AG57" s="249" t="s">
        <v>467</v>
      </c>
      <c r="AH57" s="298"/>
      <c r="AI57" s="211">
        <v>708</v>
      </c>
      <c r="AJ57" s="12"/>
      <c r="AK57" s="12"/>
      <c r="AL57" s="12"/>
      <c r="AM57" s="12"/>
    </row>
    <row r="58" spans="24:39" ht="25.5">
      <c r="X58" s="295">
        <v>5</v>
      </c>
      <c r="Y58" s="296">
        <v>61205009</v>
      </c>
      <c r="Z58" s="215" t="s">
        <v>38</v>
      </c>
      <c r="AA58" s="297" t="s">
        <v>457</v>
      </c>
      <c r="AB58" s="292" t="s">
        <v>464</v>
      </c>
      <c r="AC58" s="298"/>
      <c r="AD58" s="215">
        <v>394</v>
      </c>
      <c r="AE58" s="292" t="s">
        <v>465</v>
      </c>
      <c r="AF58" s="123" t="s">
        <v>24</v>
      </c>
      <c r="AG58" s="249" t="s">
        <v>467</v>
      </c>
      <c r="AH58" s="298"/>
      <c r="AI58" s="211">
        <v>708</v>
      </c>
      <c r="AJ58" s="12"/>
      <c r="AK58" s="12"/>
      <c r="AL58" s="12"/>
      <c r="AM58" s="12"/>
    </row>
    <row r="59" spans="24:39">
      <c r="X59" s="295">
        <v>2</v>
      </c>
      <c r="Y59" s="296">
        <v>61604033</v>
      </c>
      <c r="Z59" s="215" t="s">
        <v>38</v>
      </c>
      <c r="AA59" s="297" t="s">
        <v>459</v>
      </c>
      <c r="AB59" s="292" t="s">
        <v>464</v>
      </c>
      <c r="AC59" s="298"/>
      <c r="AD59" s="123">
        <v>394</v>
      </c>
      <c r="AE59" s="292" t="s">
        <v>465</v>
      </c>
      <c r="AF59" s="123" t="s">
        <v>24</v>
      </c>
      <c r="AG59" s="249" t="s">
        <v>467</v>
      </c>
      <c r="AH59" s="298"/>
      <c r="AI59" s="211">
        <v>708</v>
      </c>
      <c r="AJ59" s="12"/>
      <c r="AK59" s="12"/>
      <c r="AL59" s="12"/>
      <c r="AM59" s="12"/>
    </row>
    <row r="61" spans="24:39">
      <c r="X61" s="34" t="s">
        <v>631</v>
      </c>
    </row>
    <row r="62" spans="24:39">
      <c r="X62" s="397">
        <v>12</v>
      </c>
      <c r="Y62" s="397">
        <v>81229085</v>
      </c>
      <c r="Z62" s="397" t="s">
        <v>38</v>
      </c>
      <c r="AA62" s="397" t="s">
        <v>583</v>
      </c>
      <c r="AB62" s="129" t="s">
        <v>530</v>
      </c>
      <c r="AC62" s="129" t="s">
        <v>51</v>
      </c>
      <c r="AD62" s="129">
        <v>402</v>
      </c>
      <c r="AE62" s="129" t="s">
        <v>527</v>
      </c>
      <c r="AF62" s="129" t="s">
        <v>24</v>
      </c>
      <c r="AG62" s="146" t="s">
        <v>528</v>
      </c>
      <c r="AH62" s="395" t="s">
        <v>529</v>
      </c>
      <c r="AI62" s="398">
        <v>779</v>
      </c>
      <c r="AJ62" s="399">
        <v>44510</v>
      </c>
      <c r="AK62" s="397"/>
      <c r="AL62" s="397"/>
      <c r="AM62" s="397"/>
    </row>
    <row r="63" spans="24:39">
      <c r="X63" s="397">
        <v>12</v>
      </c>
      <c r="Y63" s="397">
        <v>81229085</v>
      </c>
      <c r="Z63" s="397" t="s">
        <v>38</v>
      </c>
      <c r="AA63" s="397" t="s">
        <v>583</v>
      </c>
      <c r="AB63" s="129" t="s">
        <v>530</v>
      </c>
      <c r="AC63" s="397"/>
      <c r="AD63" s="397">
        <v>402</v>
      </c>
      <c r="AE63" s="215" t="s">
        <v>541</v>
      </c>
      <c r="AF63" s="215" t="s">
        <v>24</v>
      </c>
      <c r="AG63" s="401" t="s">
        <v>540</v>
      </c>
      <c r="AH63" s="396" t="s">
        <v>539</v>
      </c>
      <c r="AI63" s="397">
        <v>775</v>
      </c>
      <c r="AJ63" s="400">
        <v>44515</v>
      </c>
      <c r="AK63" s="397"/>
      <c r="AL63" s="397"/>
      <c r="AM63" s="397"/>
    </row>
    <row r="65" spans="23:39">
      <c r="X65" s="35" t="s">
        <v>692</v>
      </c>
      <c r="AB65" s="449" t="s">
        <v>693</v>
      </c>
    </row>
    <row r="66" spans="23:39">
      <c r="X66" s="402">
        <v>4</v>
      </c>
      <c r="Y66" s="418">
        <v>81221020</v>
      </c>
      <c r="Z66" s="418" t="s">
        <v>38</v>
      </c>
      <c r="AA66" s="418" t="s">
        <v>54</v>
      </c>
      <c r="AB66" s="418" t="s">
        <v>91</v>
      </c>
      <c r="AC66" s="12"/>
      <c r="AD66" s="12">
        <v>411</v>
      </c>
      <c r="AE66" s="418" t="s">
        <v>675</v>
      </c>
      <c r="AF66" s="479" t="s">
        <v>24</v>
      </c>
      <c r="AG66" s="31" t="s">
        <v>677</v>
      </c>
      <c r="AH66" s="418" t="s">
        <v>667</v>
      </c>
      <c r="AI66" s="12">
        <v>814</v>
      </c>
      <c r="AJ66" s="17">
        <v>44522</v>
      </c>
      <c r="AK66" s="12"/>
      <c r="AL66" s="12"/>
      <c r="AM66" s="12"/>
    </row>
    <row r="67" spans="23:39">
      <c r="X67" s="402">
        <v>1</v>
      </c>
      <c r="Y67" s="418">
        <v>81221072</v>
      </c>
      <c r="Z67" s="418" t="s">
        <v>38</v>
      </c>
      <c r="AA67" s="418" t="s">
        <v>72</v>
      </c>
      <c r="AB67" s="418" t="s">
        <v>91</v>
      </c>
      <c r="AC67" s="12"/>
      <c r="AD67" s="12">
        <v>411</v>
      </c>
      <c r="AE67" s="418" t="s">
        <v>675</v>
      </c>
      <c r="AF67" s="479" t="s">
        <v>24</v>
      </c>
      <c r="AG67" s="31" t="s">
        <v>677</v>
      </c>
      <c r="AH67" s="418" t="s">
        <v>667</v>
      </c>
      <c r="AI67" s="12">
        <v>814</v>
      </c>
      <c r="AJ67" s="17">
        <v>44522</v>
      </c>
      <c r="AK67" s="12"/>
      <c r="AL67" s="12"/>
      <c r="AM67" s="12"/>
    </row>
    <row r="69" spans="23:39">
      <c r="W69" s="226">
        <v>2</v>
      </c>
      <c r="X69" s="226">
        <v>61806040</v>
      </c>
      <c r="Y69" s="226" t="s">
        <v>39</v>
      </c>
      <c r="Z69" s="226" t="s">
        <v>444</v>
      </c>
      <c r="AA69" s="226" t="s">
        <v>443</v>
      </c>
      <c r="AB69" s="289"/>
      <c r="AC69" s="226">
        <v>381</v>
      </c>
      <c r="AD69" s="226" t="s">
        <v>56</v>
      </c>
      <c r="AE69" s="226" t="s">
        <v>56</v>
      </c>
      <c r="AF69" s="92"/>
      <c r="AG69" s="92"/>
      <c r="AH69" s="92"/>
      <c r="AI69" s="92"/>
      <c r="AJ69" s="92"/>
      <c r="AK69" s="92"/>
      <c r="AL69" s="92"/>
    </row>
    <row r="70" spans="23:39">
      <c r="W70" s="299">
        <v>1</v>
      </c>
      <c r="X70" s="300">
        <v>81212026</v>
      </c>
      <c r="Y70" s="215" t="s">
        <v>38</v>
      </c>
      <c r="Z70" s="301" t="s">
        <v>479</v>
      </c>
      <c r="AA70" s="292" t="s">
        <v>481</v>
      </c>
      <c r="AB70" s="298"/>
      <c r="AC70" s="215">
        <v>394</v>
      </c>
      <c r="AD70" s="292" t="s">
        <v>482</v>
      </c>
      <c r="AE70" s="211" t="s">
        <v>83</v>
      </c>
      <c r="AF70" s="249" t="s">
        <v>483</v>
      </c>
      <c r="AG70" s="298"/>
      <c r="AH70" s="211">
        <v>666</v>
      </c>
      <c r="AI70" s="12"/>
      <c r="AJ70" s="12"/>
      <c r="AK70" s="12"/>
      <c r="AL70" s="12"/>
    </row>
    <row r="71" spans="23:39">
      <c r="W71" s="299">
        <v>1</v>
      </c>
      <c r="X71" s="296">
        <v>115890011</v>
      </c>
      <c r="Y71" s="215" t="s">
        <v>38</v>
      </c>
      <c r="Z71" s="297" t="s">
        <v>480</v>
      </c>
      <c r="AA71" s="292" t="s">
        <v>481</v>
      </c>
      <c r="AB71" s="298"/>
      <c r="AC71" s="123">
        <v>394</v>
      </c>
      <c r="AD71" s="292" t="s">
        <v>482</v>
      </c>
      <c r="AE71" s="211" t="s">
        <v>83</v>
      </c>
      <c r="AF71" s="249" t="s">
        <v>483</v>
      </c>
      <c r="AG71" s="298"/>
      <c r="AH71" s="211">
        <v>666</v>
      </c>
      <c r="AI71" s="12"/>
      <c r="AJ71" s="12"/>
      <c r="AK71" s="12"/>
      <c r="AL71" s="12"/>
    </row>
    <row r="72" spans="23:39">
      <c r="W72" s="299">
        <v>1</v>
      </c>
      <c r="X72" s="302">
        <v>20204366</v>
      </c>
      <c r="Y72" s="215" t="s">
        <v>38</v>
      </c>
      <c r="Z72" s="303" t="s">
        <v>503</v>
      </c>
      <c r="AA72" s="292" t="s">
        <v>504</v>
      </c>
      <c r="AB72" s="298"/>
      <c r="AC72" s="215">
        <v>394</v>
      </c>
      <c r="AD72" s="292" t="s">
        <v>505</v>
      </c>
      <c r="AE72" s="211" t="s">
        <v>83</v>
      </c>
      <c r="AF72" s="294" t="s">
        <v>506</v>
      </c>
      <c r="AG72" s="298" t="s">
        <v>507</v>
      </c>
      <c r="AH72" s="211">
        <v>782</v>
      </c>
      <c r="AI72" s="12"/>
      <c r="AJ72" s="12"/>
      <c r="AK72" s="12"/>
      <c r="AL72" s="12"/>
    </row>
    <row r="74" spans="23:39">
      <c r="W74" s="34" t="s">
        <v>576</v>
      </c>
    </row>
    <row r="75" spans="23:39">
      <c r="W75" s="275">
        <v>1</v>
      </c>
      <c r="X75" s="275">
        <v>89720018</v>
      </c>
      <c r="Y75" s="275" t="s">
        <v>17</v>
      </c>
      <c r="Z75" s="123" t="s">
        <v>111</v>
      </c>
      <c r="AA75" s="292" t="s">
        <v>110</v>
      </c>
      <c r="AB75" s="123" t="s">
        <v>51</v>
      </c>
      <c r="AC75" s="123">
        <v>394</v>
      </c>
      <c r="AD75" s="290" t="s">
        <v>112</v>
      </c>
      <c r="AE75" s="123" t="s">
        <v>24</v>
      </c>
      <c r="AF75" s="212" t="s">
        <v>113</v>
      </c>
      <c r="AG75" s="123" t="s">
        <v>114</v>
      </c>
      <c r="AH75" s="123">
        <v>762</v>
      </c>
      <c r="AI75" s="213">
        <v>44494</v>
      </c>
      <c r="AJ75" s="213">
        <v>44494</v>
      </c>
      <c r="AK75" s="12"/>
      <c r="AL75" s="12"/>
    </row>
    <row r="76" spans="23:39" ht="30">
      <c r="W76" s="215">
        <v>1</v>
      </c>
      <c r="X76" s="275" t="s">
        <v>439</v>
      </c>
      <c r="Y76" s="215" t="s">
        <v>438</v>
      </c>
      <c r="Z76" s="217" t="s">
        <v>440</v>
      </c>
      <c r="AA76" s="293"/>
      <c r="AB76" s="276"/>
      <c r="AC76" s="215">
        <v>394</v>
      </c>
      <c r="AD76" s="291" t="s">
        <v>437</v>
      </c>
      <c r="AE76" s="215" t="s">
        <v>237</v>
      </c>
      <c r="AF76" s="294" t="s">
        <v>442</v>
      </c>
      <c r="AG76" s="211" t="s">
        <v>441</v>
      </c>
      <c r="AH76" s="12">
        <v>723</v>
      </c>
      <c r="AI76" s="12"/>
      <c r="AJ76" s="12"/>
      <c r="AK76" s="12"/>
      <c r="AL76" s="12"/>
    </row>
    <row r="77" spans="23:39">
      <c r="W77" s="295">
        <v>2</v>
      </c>
      <c r="X77" s="296">
        <v>81220016</v>
      </c>
      <c r="Y77" s="215" t="s">
        <v>38</v>
      </c>
      <c r="Z77" s="297" t="s">
        <v>29</v>
      </c>
      <c r="AA77" s="292" t="s">
        <v>464</v>
      </c>
      <c r="AB77" s="298"/>
      <c r="AC77" s="123">
        <v>394</v>
      </c>
      <c r="AD77" s="292" t="s">
        <v>465</v>
      </c>
      <c r="AE77" s="123" t="s">
        <v>24</v>
      </c>
      <c r="AF77" s="249" t="s">
        <v>467</v>
      </c>
      <c r="AG77" s="298"/>
      <c r="AH77" s="211">
        <v>708</v>
      </c>
      <c r="AI77" s="12"/>
      <c r="AJ77" s="12"/>
      <c r="AK77" s="12"/>
      <c r="AL77" s="12"/>
    </row>
    <row r="78" spans="23:39">
      <c r="W78" s="295">
        <v>5</v>
      </c>
      <c r="X78" s="296">
        <v>61205009</v>
      </c>
      <c r="Y78" s="215" t="s">
        <v>38</v>
      </c>
      <c r="Z78" s="297" t="s">
        <v>457</v>
      </c>
      <c r="AA78" s="292" t="s">
        <v>464</v>
      </c>
      <c r="AB78" s="298"/>
      <c r="AC78" s="215">
        <v>394</v>
      </c>
      <c r="AD78" s="292" t="s">
        <v>465</v>
      </c>
      <c r="AE78" s="123" t="s">
        <v>24</v>
      </c>
      <c r="AF78" s="249" t="s">
        <v>467</v>
      </c>
      <c r="AG78" s="298"/>
      <c r="AH78" s="211">
        <v>708</v>
      </c>
      <c r="AI78" s="12"/>
      <c r="AJ78" s="12"/>
      <c r="AK78" s="12"/>
      <c r="AL78" s="12"/>
    </row>
    <row r="79" spans="23:39">
      <c r="W79" s="295">
        <v>2</v>
      </c>
      <c r="X79" s="296">
        <v>61604033</v>
      </c>
      <c r="Y79" s="215" t="s">
        <v>38</v>
      </c>
      <c r="Z79" s="297" t="s">
        <v>459</v>
      </c>
      <c r="AA79" s="292" t="s">
        <v>464</v>
      </c>
      <c r="AB79" s="298"/>
      <c r="AC79" s="123">
        <v>394</v>
      </c>
      <c r="AD79" s="292" t="s">
        <v>465</v>
      </c>
      <c r="AE79" s="123" t="s">
        <v>24</v>
      </c>
      <c r="AF79" s="249" t="s">
        <v>467</v>
      </c>
      <c r="AG79" s="298"/>
      <c r="AH79" s="211">
        <v>708</v>
      </c>
      <c r="AI79" s="12"/>
      <c r="AJ79" s="12"/>
      <c r="AK79" s="12"/>
      <c r="AL79" s="12"/>
    </row>
    <row r="81" spans="23:38">
      <c r="W81" s="34" t="s">
        <v>631</v>
      </c>
    </row>
    <row r="82" spans="23:38">
      <c r="W82" s="397">
        <v>12</v>
      </c>
      <c r="X82" s="397">
        <v>81229085</v>
      </c>
      <c r="Y82" s="397" t="s">
        <v>38</v>
      </c>
      <c r="Z82" s="397" t="s">
        <v>583</v>
      </c>
      <c r="AA82" s="129" t="s">
        <v>530</v>
      </c>
      <c r="AB82" s="129" t="s">
        <v>51</v>
      </c>
      <c r="AC82" s="129">
        <v>402</v>
      </c>
      <c r="AD82" s="129" t="s">
        <v>527</v>
      </c>
      <c r="AE82" s="129" t="s">
        <v>24</v>
      </c>
      <c r="AF82" s="146" t="s">
        <v>528</v>
      </c>
      <c r="AG82" s="395" t="s">
        <v>529</v>
      </c>
      <c r="AH82" s="398">
        <v>779</v>
      </c>
      <c r="AI82" s="399">
        <v>44510</v>
      </c>
      <c r="AJ82" s="397"/>
      <c r="AK82" s="397"/>
      <c r="AL82" s="397"/>
    </row>
    <row r="83" spans="23:38">
      <c r="W83" s="397">
        <v>12</v>
      </c>
      <c r="X83" s="397">
        <v>81229085</v>
      </c>
      <c r="Y83" s="397" t="s">
        <v>38</v>
      </c>
      <c r="Z83" s="397" t="s">
        <v>583</v>
      </c>
      <c r="AA83" s="129" t="s">
        <v>530</v>
      </c>
      <c r="AB83" s="397"/>
      <c r="AC83" s="397">
        <v>402</v>
      </c>
      <c r="AD83" s="215" t="s">
        <v>541</v>
      </c>
      <c r="AE83" s="215" t="s">
        <v>24</v>
      </c>
      <c r="AF83" s="401" t="s">
        <v>540</v>
      </c>
      <c r="AG83" s="396" t="s">
        <v>539</v>
      </c>
      <c r="AH83" s="397">
        <v>775</v>
      </c>
      <c r="AI83" s="400">
        <v>44515</v>
      </c>
      <c r="AJ83" s="397"/>
      <c r="AK83" s="397"/>
      <c r="AL83" s="397"/>
    </row>
    <row r="85" spans="23:38">
      <c r="W85" s="35" t="s">
        <v>692</v>
      </c>
      <c r="AA85" s="449" t="s">
        <v>693</v>
      </c>
    </row>
    <row r="86" spans="23:38">
      <c r="W86" s="402">
        <v>4</v>
      </c>
      <c r="X86" s="418">
        <v>81221020</v>
      </c>
      <c r="Y86" s="418" t="s">
        <v>38</v>
      </c>
      <c r="Z86" s="418" t="s">
        <v>54</v>
      </c>
      <c r="AA86" s="418" t="s">
        <v>91</v>
      </c>
      <c r="AB86" s="12"/>
      <c r="AC86" s="12">
        <v>411</v>
      </c>
      <c r="AD86" s="418" t="s">
        <v>675</v>
      </c>
      <c r="AE86" s="479" t="s">
        <v>24</v>
      </c>
      <c r="AF86" s="31" t="s">
        <v>677</v>
      </c>
      <c r="AG86" s="418" t="s">
        <v>667</v>
      </c>
      <c r="AH86" s="12">
        <v>814</v>
      </c>
      <c r="AI86" s="17">
        <v>44522</v>
      </c>
      <c r="AJ86" s="12"/>
      <c r="AK86" s="12"/>
      <c r="AL86" s="12"/>
    </row>
    <row r="87" spans="23:38">
      <c r="W87" s="402">
        <v>1</v>
      </c>
      <c r="X87" s="418">
        <v>81221072</v>
      </c>
      <c r="Y87" s="418" t="s">
        <v>38</v>
      </c>
      <c r="Z87" s="418" t="s">
        <v>72</v>
      </c>
      <c r="AA87" s="418" t="s">
        <v>91</v>
      </c>
      <c r="AB87" s="12"/>
      <c r="AC87" s="12">
        <v>411</v>
      </c>
      <c r="AD87" s="418" t="s">
        <v>675</v>
      </c>
      <c r="AE87" s="479" t="s">
        <v>24</v>
      </c>
      <c r="AF87" s="31" t="s">
        <v>677</v>
      </c>
      <c r="AG87" s="418" t="s">
        <v>667</v>
      </c>
      <c r="AH87" s="12">
        <v>814</v>
      </c>
      <c r="AI87" s="17">
        <v>44522</v>
      </c>
      <c r="AJ87" s="12"/>
      <c r="AK87" s="12"/>
      <c r="AL87" s="12"/>
    </row>
  </sheetData>
  <mergeCells count="4">
    <mergeCell ref="A2:F2"/>
    <mergeCell ref="W2:AB2"/>
    <mergeCell ref="A3:F3"/>
    <mergeCell ref="W3:AB3"/>
  </mergeCells>
  <pageMargins left="0.33" right="0.61" top="0.22" bottom="0.16" header="0.16" footer="0.12"/>
  <pageSetup paperSize="9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973CA-A65F-4783-A28A-F1A3BB6EAAF2}">
  <sheetPr>
    <tabColor rgb="FFFFFF00"/>
  </sheetPr>
  <dimension ref="A1:AP72"/>
  <sheetViews>
    <sheetView topLeftCell="L40" zoomScale="71" zoomScaleNormal="71" workbookViewId="0">
      <selection activeCell="X56" sqref="X56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16384" width="11.42578125" style="449"/>
  </cols>
  <sheetData>
    <row r="1" spans="1:42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2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2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2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2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2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2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44523</v>
      </c>
      <c r="AA7" s="420" t="s">
        <v>7</v>
      </c>
      <c r="AB7" s="425"/>
      <c r="AC7" s="58"/>
      <c r="AD7" s="58"/>
      <c r="AE7" s="58"/>
      <c r="AF7" s="58"/>
    </row>
    <row r="8" spans="1:42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>
        <v>411</v>
      </c>
      <c r="AA8" s="420"/>
      <c r="AB8" s="429"/>
      <c r="AC8" s="58"/>
      <c r="AD8" s="58"/>
      <c r="AE8" s="58"/>
      <c r="AF8" s="58"/>
    </row>
    <row r="9" spans="1:42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2">
      <c r="A10" s="122">
        <v>1</v>
      </c>
      <c r="B10" s="123">
        <v>93162407</v>
      </c>
      <c r="C10" s="123" t="s">
        <v>17</v>
      </c>
      <c r="D10" s="123" t="s">
        <v>450</v>
      </c>
      <c r="E10" s="159" t="s">
        <v>210</v>
      </c>
      <c r="F10" s="220" t="s">
        <v>451</v>
      </c>
      <c r="G10" s="449">
        <v>381</v>
      </c>
      <c r="H10" s="2" t="s">
        <v>452</v>
      </c>
      <c r="I10" s="449" t="s">
        <v>83</v>
      </c>
      <c r="J10" s="124" t="s">
        <v>453</v>
      </c>
      <c r="K10" s="84" t="s">
        <v>454</v>
      </c>
      <c r="L10" s="25">
        <v>44466</v>
      </c>
      <c r="M10" s="25">
        <v>44466</v>
      </c>
      <c r="O10" s="449" t="s">
        <v>455</v>
      </c>
      <c r="V10" s="178" t="s">
        <v>71</v>
      </c>
      <c r="W10" s="782">
        <v>1</v>
      </c>
      <c r="X10" s="184" t="s">
        <v>652</v>
      </c>
      <c r="Y10" s="184" t="s">
        <v>438</v>
      </c>
      <c r="Z10" s="184" t="s">
        <v>678</v>
      </c>
      <c r="AA10" s="184" t="s">
        <v>648</v>
      </c>
      <c r="AB10" s="184"/>
      <c r="AC10" s="184">
        <v>411</v>
      </c>
      <c r="AD10" s="184" t="s">
        <v>649</v>
      </c>
      <c r="AE10" s="184" t="s">
        <v>237</v>
      </c>
      <c r="AF10" s="190" t="s">
        <v>650</v>
      </c>
      <c r="AG10" s="184" t="s">
        <v>651</v>
      </c>
      <c r="AH10" s="184"/>
      <c r="AI10" s="191">
        <v>44519</v>
      </c>
      <c r="AJ10" s="184"/>
      <c r="AK10" s="184"/>
      <c r="AL10" s="184"/>
      <c r="AM10" s="311" t="s">
        <v>742</v>
      </c>
      <c r="AN10" s="178"/>
      <c r="AO10" s="311" t="s">
        <v>1107</v>
      </c>
    </row>
    <row r="11" spans="1:42">
      <c r="A11" s="278">
        <v>1</v>
      </c>
      <c r="B11" s="279">
        <v>93172390</v>
      </c>
      <c r="C11" s="279" t="s">
        <v>17</v>
      </c>
      <c r="D11" s="280" t="s">
        <v>471</v>
      </c>
      <c r="E11" s="277" t="s">
        <v>472</v>
      </c>
      <c r="F11" s="282" t="s">
        <v>473</v>
      </c>
      <c r="G11" s="449">
        <v>383</v>
      </c>
      <c r="H11" s="449" t="s">
        <v>475</v>
      </c>
      <c r="I11" s="449" t="s">
        <v>83</v>
      </c>
      <c r="J11" s="239" t="s">
        <v>476</v>
      </c>
      <c r="K11" s="240" t="s">
        <v>477</v>
      </c>
      <c r="L11" s="25">
        <v>44496</v>
      </c>
      <c r="M11" s="25">
        <v>44496</v>
      </c>
      <c r="O11" s="449" t="s">
        <v>478</v>
      </c>
      <c r="V11" s="178" t="s">
        <v>71</v>
      </c>
      <c r="W11" s="782">
        <v>1</v>
      </c>
      <c r="X11" s="184">
        <v>81214265</v>
      </c>
      <c r="Y11" s="184" t="s">
        <v>38</v>
      </c>
      <c r="Z11" s="184" t="s">
        <v>663</v>
      </c>
      <c r="AA11" s="184" t="s">
        <v>664</v>
      </c>
      <c r="AB11" s="184"/>
      <c r="AC11" s="184">
        <v>411</v>
      </c>
      <c r="AD11" s="184" t="s">
        <v>665</v>
      </c>
      <c r="AE11" s="783" t="s">
        <v>237</v>
      </c>
      <c r="AF11" s="190" t="s">
        <v>666</v>
      </c>
      <c r="AG11" s="184" t="s">
        <v>667</v>
      </c>
      <c r="AH11" s="184">
        <v>813</v>
      </c>
      <c r="AI11" s="191">
        <v>44522</v>
      </c>
      <c r="AJ11" s="184"/>
      <c r="AK11" s="184"/>
      <c r="AL11" s="184"/>
      <c r="AM11" s="311" t="s">
        <v>743</v>
      </c>
      <c r="AN11" s="178"/>
      <c r="AO11" s="311" t="s">
        <v>1107</v>
      </c>
      <c r="AP11" s="311" t="s">
        <v>1108</v>
      </c>
    </row>
    <row r="12" spans="1:42">
      <c r="A12" s="283">
        <v>1</v>
      </c>
      <c r="B12" s="275">
        <v>93172128</v>
      </c>
      <c r="C12" s="275" t="s">
        <v>17</v>
      </c>
      <c r="D12" s="276" t="s">
        <v>474</v>
      </c>
      <c r="E12" s="237" t="s">
        <v>472</v>
      </c>
      <c r="F12" s="284" t="s">
        <v>473</v>
      </c>
      <c r="G12" s="449">
        <v>383</v>
      </c>
      <c r="H12" s="449" t="s">
        <v>475</v>
      </c>
      <c r="I12" s="449" t="s">
        <v>83</v>
      </c>
      <c r="J12" s="239" t="s">
        <v>476</v>
      </c>
      <c r="K12" s="240" t="s">
        <v>477</v>
      </c>
      <c r="L12" s="25">
        <v>44496</v>
      </c>
      <c r="M12" s="25">
        <v>44496</v>
      </c>
      <c r="O12" s="449" t="s">
        <v>478</v>
      </c>
      <c r="V12" s="178" t="s">
        <v>71</v>
      </c>
      <c r="W12" s="782">
        <v>1</v>
      </c>
      <c r="X12" s="184">
        <v>81460132</v>
      </c>
      <c r="Y12" s="184" t="s">
        <v>39</v>
      </c>
      <c r="Z12" s="184" t="s">
        <v>668</v>
      </c>
      <c r="AA12" s="184" t="s">
        <v>669</v>
      </c>
      <c r="AB12" s="184"/>
      <c r="AC12" s="184">
        <v>411</v>
      </c>
      <c r="AD12" s="184" t="s">
        <v>670</v>
      </c>
      <c r="AE12" s="783" t="s">
        <v>126</v>
      </c>
      <c r="AF12" s="184"/>
      <c r="AG12" s="184"/>
      <c r="AH12" s="184"/>
      <c r="AI12" s="191">
        <v>44522</v>
      </c>
      <c r="AJ12" s="184"/>
      <c r="AK12" s="184"/>
      <c r="AL12" s="184"/>
      <c r="AM12" s="311" t="s">
        <v>744</v>
      </c>
      <c r="AN12" s="178"/>
      <c r="AO12" s="311" t="s">
        <v>1107</v>
      </c>
    </row>
    <row r="13" spans="1:42">
      <c r="A13" s="275">
        <v>1</v>
      </c>
      <c r="B13" s="275">
        <v>81297041</v>
      </c>
      <c r="C13" s="275" t="s">
        <v>38</v>
      </c>
      <c r="D13" s="159" t="s">
        <v>131</v>
      </c>
      <c r="E13" s="159" t="s">
        <v>132</v>
      </c>
      <c r="F13" s="201" t="s">
        <v>133</v>
      </c>
      <c r="G13" s="12">
        <v>377</v>
      </c>
      <c r="H13" s="199" t="s">
        <v>139</v>
      </c>
      <c r="I13" s="12" t="s">
        <v>83</v>
      </c>
      <c r="J13" s="200" t="s">
        <v>135</v>
      </c>
      <c r="K13" s="200" t="s">
        <v>136</v>
      </c>
      <c r="L13" s="17">
        <v>44494</v>
      </c>
      <c r="M13" s="12"/>
      <c r="N13" s="12"/>
      <c r="O13" s="449" t="s">
        <v>69</v>
      </c>
      <c r="V13" s="802" t="s">
        <v>71</v>
      </c>
      <c r="W13" s="803">
        <v>5</v>
      </c>
      <c r="X13" s="92">
        <v>61004103</v>
      </c>
      <c r="Y13" s="92" t="s">
        <v>38</v>
      </c>
      <c r="Z13" s="92" t="s">
        <v>687</v>
      </c>
      <c r="AA13" s="92" t="s">
        <v>680</v>
      </c>
      <c r="AB13" s="92"/>
      <c r="AC13" s="92">
        <v>411</v>
      </c>
      <c r="AD13" s="92" t="s">
        <v>672</v>
      </c>
      <c r="AE13" s="804" t="s">
        <v>56</v>
      </c>
      <c r="AF13" s="805" t="s">
        <v>673</v>
      </c>
      <c r="AG13" s="92" t="s">
        <v>674</v>
      </c>
      <c r="AH13" s="92">
        <v>821</v>
      </c>
      <c r="AI13" s="228">
        <v>44522</v>
      </c>
      <c r="AJ13" s="218" t="s">
        <v>688</v>
      </c>
      <c r="AK13" s="92"/>
      <c r="AL13" s="92"/>
      <c r="AM13" s="35"/>
      <c r="AN13" s="35"/>
      <c r="AO13" s="35"/>
      <c r="AP13" s="35" t="s">
        <v>1114</v>
      </c>
    </row>
    <row r="14" spans="1:42">
      <c r="A14" s="275">
        <v>2</v>
      </c>
      <c r="B14" s="275">
        <v>81297044</v>
      </c>
      <c r="C14" s="275" t="s">
        <v>38</v>
      </c>
      <c r="D14" s="159" t="s">
        <v>134</v>
      </c>
      <c r="E14" s="159" t="s">
        <v>132</v>
      </c>
      <c r="F14" s="201" t="s">
        <v>133</v>
      </c>
      <c r="G14" s="12">
        <v>377</v>
      </c>
      <c r="H14" s="199" t="s">
        <v>139</v>
      </c>
      <c r="I14" s="12" t="s">
        <v>83</v>
      </c>
      <c r="J14" s="200" t="s">
        <v>135</v>
      </c>
      <c r="K14" s="200" t="s">
        <v>136</v>
      </c>
      <c r="L14" s="17">
        <v>44494</v>
      </c>
      <c r="M14" s="12"/>
      <c r="N14" s="12"/>
      <c r="O14" s="449" t="s">
        <v>69</v>
      </c>
      <c r="V14" s="172" t="s">
        <v>71</v>
      </c>
      <c r="W14" s="782">
        <v>1</v>
      </c>
      <c r="X14" s="184">
        <v>81216012</v>
      </c>
      <c r="Y14" s="184" t="s">
        <v>38</v>
      </c>
      <c r="Z14" s="184" t="s">
        <v>54</v>
      </c>
      <c r="AA14" s="184" t="s">
        <v>91</v>
      </c>
      <c r="AB14" s="184"/>
      <c r="AC14" s="184">
        <v>411</v>
      </c>
      <c r="AD14" s="184" t="s">
        <v>675</v>
      </c>
      <c r="AE14" s="783" t="s">
        <v>24</v>
      </c>
      <c r="AF14" s="190" t="s">
        <v>677</v>
      </c>
      <c r="AG14" s="184" t="s">
        <v>667</v>
      </c>
      <c r="AH14" s="184">
        <v>814</v>
      </c>
      <c r="AI14" s="191">
        <v>44522</v>
      </c>
      <c r="AJ14" s="184"/>
      <c r="AK14" s="184"/>
      <c r="AL14" s="184"/>
      <c r="AM14" s="178"/>
      <c r="AN14" s="178"/>
      <c r="AO14" s="178"/>
    </row>
    <row r="15" spans="1:42">
      <c r="A15" s="205"/>
      <c r="B15" s="206"/>
      <c r="C15" s="275"/>
      <c r="D15" s="276"/>
      <c r="E15" s="208"/>
      <c r="F15" s="209"/>
      <c r="H15" s="2"/>
      <c r="J15" s="3"/>
      <c r="K15" s="281"/>
      <c r="W15" s="402">
        <v>4</v>
      </c>
      <c r="X15" s="418">
        <v>81221020</v>
      </c>
      <c r="Y15" s="418" t="s">
        <v>38</v>
      </c>
      <c r="Z15" s="418" t="s">
        <v>54</v>
      </c>
      <c r="AA15" s="418" t="s">
        <v>91</v>
      </c>
      <c r="AB15" s="12"/>
      <c r="AC15" s="12">
        <v>411</v>
      </c>
      <c r="AD15" s="418" t="s">
        <v>675</v>
      </c>
      <c r="AE15" s="479" t="s">
        <v>24</v>
      </c>
      <c r="AF15" s="31" t="s">
        <v>677</v>
      </c>
      <c r="AG15" s="418" t="s">
        <v>667</v>
      </c>
      <c r="AH15" s="12">
        <v>814</v>
      </c>
      <c r="AI15" s="17">
        <v>44522</v>
      </c>
      <c r="AJ15" s="12"/>
      <c r="AK15" s="12"/>
      <c r="AL15" s="12"/>
    </row>
    <row r="16" spans="1:42" ht="15.75" thickBot="1">
      <c r="A16" s="278">
        <v>1</v>
      </c>
      <c r="B16" s="275">
        <v>81722066</v>
      </c>
      <c r="C16" s="275" t="s">
        <v>254</v>
      </c>
      <c r="D16" s="159" t="s">
        <v>490</v>
      </c>
      <c r="E16" s="159" t="s">
        <v>491</v>
      </c>
      <c r="F16" s="42" t="s">
        <v>492</v>
      </c>
      <c r="G16" s="240">
        <v>388</v>
      </c>
      <c r="H16" s="449" t="s">
        <v>494</v>
      </c>
      <c r="I16" s="240" t="s">
        <v>83</v>
      </c>
      <c r="J16" s="41" t="s">
        <v>493</v>
      </c>
      <c r="K16" s="41" t="s">
        <v>495</v>
      </c>
      <c r="L16" s="25">
        <v>44504</v>
      </c>
      <c r="O16" s="240" t="s">
        <v>496</v>
      </c>
      <c r="W16" s="402">
        <v>1</v>
      </c>
      <c r="X16" s="418">
        <v>81221072</v>
      </c>
      <c r="Y16" s="418" t="s">
        <v>38</v>
      </c>
      <c r="Z16" s="418" t="s">
        <v>72</v>
      </c>
      <c r="AA16" s="418" t="s">
        <v>91</v>
      </c>
      <c r="AB16" s="12"/>
      <c r="AC16" s="12">
        <v>411</v>
      </c>
      <c r="AD16" s="418" t="s">
        <v>675</v>
      </c>
      <c r="AE16" s="479" t="s">
        <v>24</v>
      </c>
      <c r="AF16" s="31" t="s">
        <v>677</v>
      </c>
      <c r="AG16" s="418" t="s">
        <v>667</v>
      </c>
      <c r="AH16" s="12">
        <v>814</v>
      </c>
      <c r="AI16" s="17">
        <v>44522</v>
      </c>
      <c r="AJ16" s="12"/>
      <c r="AK16" s="12"/>
      <c r="AL16" s="12"/>
      <c r="AN16" s="10" t="s">
        <v>752</v>
      </c>
    </row>
    <row r="17" spans="1:41">
      <c r="A17" s="444">
        <v>1</v>
      </c>
      <c r="B17" s="445">
        <v>81298074</v>
      </c>
      <c r="C17" s="445" t="s">
        <v>38</v>
      </c>
      <c r="D17" s="445" t="s">
        <v>606</v>
      </c>
      <c r="E17" s="446" t="s">
        <v>132</v>
      </c>
      <c r="F17" s="89" t="s">
        <v>607</v>
      </c>
      <c r="G17" s="240">
        <v>401</v>
      </c>
      <c r="H17" s="2" t="s">
        <v>608</v>
      </c>
      <c r="I17" s="240" t="s">
        <v>24</v>
      </c>
      <c r="J17" s="124" t="s">
        <v>609</v>
      </c>
      <c r="K17" s="84" t="s">
        <v>610</v>
      </c>
      <c r="L17" s="25">
        <v>44510</v>
      </c>
      <c r="O17" s="26" t="s">
        <v>496</v>
      </c>
      <c r="V17" s="178" t="s">
        <v>71</v>
      </c>
      <c r="W17" s="782">
        <v>2</v>
      </c>
      <c r="X17" s="184">
        <v>81222085</v>
      </c>
      <c r="Y17" s="184" t="s">
        <v>38</v>
      </c>
      <c r="Z17" s="184" t="s">
        <v>676</v>
      </c>
      <c r="AA17" s="184" t="s">
        <v>91</v>
      </c>
      <c r="AB17" s="184"/>
      <c r="AC17" s="184">
        <v>411</v>
      </c>
      <c r="AD17" s="184" t="s">
        <v>675</v>
      </c>
      <c r="AE17" s="783" t="s">
        <v>24</v>
      </c>
      <c r="AF17" s="190" t="s">
        <v>677</v>
      </c>
      <c r="AG17" s="184" t="s">
        <v>667</v>
      </c>
      <c r="AH17" s="184">
        <v>814</v>
      </c>
      <c r="AI17" s="191">
        <v>44522</v>
      </c>
      <c r="AJ17" s="184"/>
      <c r="AK17" s="184"/>
      <c r="AL17" s="184"/>
      <c r="AM17" s="178"/>
      <c r="AN17" s="178"/>
      <c r="AO17" s="311" t="s">
        <v>1107</v>
      </c>
    </row>
    <row r="18" spans="1:41">
      <c r="A18" s="278">
        <v>1</v>
      </c>
      <c r="B18" s="279">
        <v>93172390</v>
      </c>
      <c r="C18" s="279" t="s">
        <v>17</v>
      </c>
      <c r="D18" s="280" t="s">
        <v>548</v>
      </c>
      <c r="E18" s="277" t="s">
        <v>472</v>
      </c>
      <c r="F18" s="282" t="s">
        <v>549</v>
      </c>
      <c r="G18" s="240">
        <v>393</v>
      </c>
      <c r="H18" s="2" t="s">
        <v>550</v>
      </c>
      <c r="I18" s="240" t="s">
        <v>83</v>
      </c>
      <c r="J18" s="3" t="s">
        <v>551</v>
      </c>
      <c r="K18" s="281" t="s">
        <v>552</v>
      </c>
      <c r="L18" s="25">
        <v>44508</v>
      </c>
      <c r="O18" s="26" t="s">
        <v>496</v>
      </c>
      <c r="V18" s="311" t="s">
        <v>71</v>
      </c>
      <c r="W18" s="782">
        <v>1</v>
      </c>
      <c r="X18" s="184">
        <v>81227048</v>
      </c>
      <c r="Y18" s="184" t="s">
        <v>38</v>
      </c>
      <c r="Z18" s="184" t="s">
        <v>676</v>
      </c>
      <c r="AA18" s="184" t="s">
        <v>91</v>
      </c>
      <c r="AB18" s="184"/>
      <c r="AC18" s="184">
        <v>411</v>
      </c>
      <c r="AD18" s="184" t="s">
        <v>675</v>
      </c>
      <c r="AE18" s="783" t="s">
        <v>24</v>
      </c>
      <c r="AF18" s="190" t="s">
        <v>677</v>
      </c>
      <c r="AG18" s="184" t="s">
        <v>667</v>
      </c>
      <c r="AH18" s="184">
        <v>814</v>
      </c>
      <c r="AI18" s="191">
        <v>44522</v>
      </c>
      <c r="AJ18" s="315" t="s">
        <v>689</v>
      </c>
      <c r="AK18" s="184"/>
      <c r="AL18" s="184"/>
      <c r="AM18" s="178"/>
      <c r="AN18" s="178"/>
      <c r="AO18" s="311" t="s">
        <v>1107</v>
      </c>
    </row>
    <row r="19" spans="1:41">
      <c r="A19" s="283">
        <v>1</v>
      </c>
      <c r="B19" s="275">
        <v>93172128</v>
      </c>
      <c r="C19" s="275" t="s">
        <v>17</v>
      </c>
      <c r="D19" s="276" t="s">
        <v>474</v>
      </c>
      <c r="E19" s="159" t="s">
        <v>472</v>
      </c>
      <c r="F19" s="284" t="s">
        <v>549</v>
      </c>
      <c r="G19" s="240">
        <v>393</v>
      </c>
      <c r="H19" s="2" t="s">
        <v>550</v>
      </c>
      <c r="I19" s="240" t="s">
        <v>83</v>
      </c>
      <c r="J19" s="3" t="s">
        <v>551</v>
      </c>
      <c r="K19" s="281" t="s">
        <v>552</v>
      </c>
      <c r="L19" s="25">
        <v>44508</v>
      </c>
      <c r="O19" s="26" t="s">
        <v>496</v>
      </c>
      <c r="V19" s="178" t="s">
        <v>71</v>
      </c>
      <c r="W19" s="782">
        <v>2</v>
      </c>
      <c r="X19" s="184">
        <v>61004114</v>
      </c>
      <c r="Y19" s="184" t="s">
        <v>38</v>
      </c>
      <c r="Z19" s="184" t="s">
        <v>690</v>
      </c>
      <c r="AA19" s="184"/>
      <c r="AB19" s="184"/>
      <c r="AC19" s="184">
        <v>411</v>
      </c>
      <c r="AD19" s="184" t="s">
        <v>356</v>
      </c>
      <c r="AE19" s="184"/>
      <c r="AF19" s="184"/>
      <c r="AG19" s="184"/>
      <c r="AH19" s="184"/>
      <c r="AI19" s="184"/>
      <c r="AJ19" s="184"/>
      <c r="AK19" s="184"/>
      <c r="AL19" s="184"/>
      <c r="AM19" s="178"/>
      <c r="AN19" s="178"/>
      <c r="AO19" s="311" t="s">
        <v>1107</v>
      </c>
    </row>
    <row r="20" spans="1:41" ht="14.25" customHeight="1">
      <c r="J20" s="440"/>
      <c r="V20" s="172" t="s">
        <v>71</v>
      </c>
      <c r="W20" s="782">
        <v>1</v>
      </c>
      <c r="X20" s="184">
        <v>61604033</v>
      </c>
      <c r="Y20" s="184" t="s">
        <v>38</v>
      </c>
      <c r="Z20" s="184" t="s">
        <v>691</v>
      </c>
      <c r="AA20" s="184"/>
      <c r="AB20" s="184"/>
      <c r="AC20" s="184">
        <v>411</v>
      </c>
      <c r="AD20" s="184" t="s">
        <v>642</v>
      </c>
      <c r="AE20" s="783"/>
      <c r="AF20" s="184"/>
      <c r="AG20" s="184"/>
      <c r="AH20" s="184"/>
      <c r="AI20" s="184"/>
      <c r="AJ20" s="184"/>
      <c r="AK20" s="184"/>
      <c r="AL20" s="184"/>
      <c r="AM20" s="178"/>
      <c r="AN20" s="178"/>
      <c r="AO20" s="311" t="s">
        <v>1107</v>
      </c>
    </row>
    <row r="21" spans="1:41" ht="15.75" thickBot="1">
      <c r="H21" s="8"/>
    </row>
    <row r="22" spans="1:41" ht="15.75" thickBot="1">
      <c r="A22" s="304">
        <v>1</v>
      </c>
      <c r="B22" s="306">
        <v>81672270</v>
      </c>
      <c r="C22" s="306" t="s">
        <v>122</v>
      </c>
      <c r="D22" s="307" t="s">
        <v>643</v>
      </c>
      <c r="E22" s="307" t="s">
        <v>600</v>
      </c>
      <c r="F22" s="549" t="s">
        <v>601</v>
      </c>
      <c r="G22" s="172">
        <v>403</v>
      </c>
      <c r="H22" s="392" t="s">
        <v>644</v>
      </c>
      <c r="I22" s="172" t="s">
        <v>24</v>
      </c>
      <c r="J22" s="377" t="s">
        <v>604</v>
      </c>
      <c r="K22" s="550" t="s">
        <v>605</v>
      </c>
      <c r="L22" s="310">
        <v>44517</v>
      </c>
      <c r="M22" s="178"/>
      <c r="N22" s="178"/>
      <c r="O22" s="372" t="s">
        <v>496</v>
      </c>
      <c r="P22" s="178" t="s">
        <v>671</v>
      </c>
      <c r="Q22" s="178"/>
      <c r="R22" s="178"/>
      <c r="W22" s="477">
        <v>1</v>
      </c>
      <c r="X22" s="26">
        <v>81672511</v>
      </c>
      <c r="Y22" s="449" t="s">
        <v>122</v>
      </c>
      <c r="Z22" s="449" t="s">
        <v>679</v>
      </c>
      <c r="AA22" s="478" t="s">
        <v>124</v>
      </c>
      <c r="AD22" s="449" t="s">
        <v>670</v>
      </c>
      <c r="AE22" s="449" t="s">
        <v>126</v>
      </c>
    </row>
    <row r="23" spans="1:41" ht="15.75" thickBot="1">
      <c r="A23" s="304">
        <v>1</v>
      </c>
      <c r="B23" s="306">
        <v>81596006</v>
      </c>
      <c r="C23" s="306" t="s">
        <v>40</v>
      </c>
      <c r="D23" s="307" t="s">
        <v>72</v>
      </c>
      <c r="E23" s="307" t="s">
        <v>85</v>
      </c>
      <c r="F23" s="549" t="s">
        <v>659</v>
      </c>
      <c r="G23" s="172">
        <v>407</v>
      </c>
      <c r="H23" s="392" t="s">
        <v>662</v>
      </c>
      <c r="I23" s="172" t="s">
        <v>237</v>
      </c>
      <c r="J23" s="377" t="s">
        <v>661</v>
      </c>
      <c r="K23" s="550" t="s">
        <v>660</v>
      </c>
      <c r="L23" s="310">
        <v>44520</v>
      </c>
      <c r="M23" s="178"/>
      <c r="N23" s="178"/>
      <c r="O23" s="372" t="s">
        <v>496</v>
      </c>
      <c r="P23" s="178" t="s">
        <v>671</v>
      </c>
      <c r="Q23" s="178"/>
    </row>
    <row r="24" spans="1:41">
      <c r="A24" s="304">
        <v>1</v>
      </c>
      <c r="B24" s="306">
        <v>81596006</v>
      </c>
      <c r="C24" s="306" t="s">
        <v>40</v>
      </c>
      <c r="D24" s="307" t="s">
        <v>72</v>
      </c>
      <c r="E24" s="307" t="s">
        <v>282</v>
      </c>
      <c r="F24" s="389" t="s">
        <v>655</v>
      </c>
      <c r="G24" s="178">
        <v>408</v>
      </c>
      <c r="H24" s="392" t="s">
        <v>656</v>
      </c>
      <c r="I24" s="178" t="s">
        <v>24</v>
      </c>
      <c r="J24" s="330" t="s">
        <v>657</v>
      </c>
      <c r="K24" s="387" t="s">
        <v>658</v>
      </c>
      <c r="L24" s="310">
        <v>44520</v>
      </c>
      <c r="M24" s="178"/>
      <c r="N24" s="178"/>
      <c r="O24" s="178" t="s">
        <v>496</v>
      </c>
      <c r="P24" s="178" t="s">
        <v>671</v>
      </c>
      <c r="Q24" s="178"/>
      <c r="R24" s="178"/>
    </row>
    <row r="27" spans="1:41">
      <c r="H27" s="8"/>
    </row>
    <row r="48" spans="26:26">
      <c r="Z48" s="244"/>
    </row>
    <row r="49" spans="23:39">
      <c r="Y49" s="10" t="s">
        <v>145</v>
      </c>
    </row>
    <row r="50" spans="23:39">
      <c r="W50" s="10" t="s">
        <v>62</v>
      </c>
    </row>
    <row r="52" spans="23:39">
      <c r="W52" s="10" t="s">
        <v>546</v>
      </c>
    </row>
    <row r="53" spans="23:39">
      <c r="W53" s="285">
        <v>2</v>
      </c>
      <c r="X53" s="286">
        <v>81220017</v>
      </c>
      <c r="Y53" s="218" t="s">
        <v>38</v>
      </c>
      <c r="Z53" s="287" t="s">
        <v>30</v>
      </c>
      <c r="AA53" s="288" t="s">
        <v>41</v>
      </c>
      <c r="AB53" s="218" t="s">
        <v>51</v>
      </c>
      <c r="AC53" s="218">
        <v>370</v>
      </c>
      <c r="AD53" s="218" t="s">
        <v>44</v>
      </c>
      <c r="AE53" s="218" t="s">
        <v>24</v>
      </c>
      <c r="AF53" s="218" t="s">
        <v>43</v>
      </c>
      <c r="AG53" s="218" t="s">
        <v>45</v>
      </c>
      <c r="AH53" s="218">
        <v>699</v>
      </c>
      <c r="AI53" s="219">
        <v>44489</v>
      </c>
      <c r="AJ53" s="219">
        <v>44489</v>
      </c>
      <c r="AK53" s="218"/>
      <c r="AL53" s="218"/>
      <c r="AM53" s="34"/>
    </row>
    <row r="54" spans="23:39">
      <c r="W54" s="285">
        <v>1</v>
      </c>
      <c r="X54" s="286">
        <v>81220018</v>
      </c>
      <c r="Y54" s="218" t="s">
        <v>38</v>
      </c>
      <c r="Z54" s="287" t="s">
        <v>31</v>
      </c>
      <c r="AA54" s="288" t="s">
        <v>41</v>
      </c>
      <c r="AB54" s="218" t="s">
        <v>51</v>
      </c>
      <c r="AC54" s="218">
        <v>370</v>
      </c>
      <c r="AD54" s="218" t="s">
        <v>44</v>
      </c>
      <c r="AE54" s="218" t="s">
        <v>24</v>
      </c>
      <c r="AF54" s="218" t="s">
        <v>43</v>
      </c>
      <c r="AG54" s="218" t="s">
        <v>45</v>
      </c>
      <c r="AH54" s="218">
        <v>699</v>
      </c>
      <c r="AI54" s="219">
        <v>44489</v>
      </c>
      <c r="AJ54" s="219">
        <v>44489</v>
      </c>
      <c r="AK54" s="218"/>
      <c r="AL54" s="218"/>
      <c r="AM54" s="34"/>
    </row>
    <row r="55" spans="23:39">
      <c r="W55" s="285">
        <v>1</v>
      </c>
      <c r="X55" s="286">
        <v>81443085</v>
      </c>
      <c r="Y55" s="218" t="s">
        <v>40</v>
      </c>
      <c r="Z55" s="287" t="s">
        <v>36</v>
      </c>
      <c r="AA55" s="288" t="s">
        <v>42</v>
      </c>
      <c r="AB55" s="218" t="s">
        <v>51</v>
      </c>
      <c r="AC55" s="218">
        <v>370</v>
      </c>
      <c r="AD55" s="218" t="s">
        <v>44</v>
      </c>
      <c r="AE55" s="218" t="s">
        <v>24</v>
      </c>
      <c r="AF55" s="218" t="s">
        <v>43</v>
      </c>
      <c r="AG55" s="218" t="s">
        <v>45</v>
      </c>
      <c r="AH55" s="218">
        <v>699</v>
      </c>
      <c r="AI55" s="219">
        <v>44489</v>
      </c>
      <c r="AJ55" s="219">
        <v>44489</v>
      </c>
      <c r="AK55" s="218"/>
      <c r="AL55" s="218"/>
      <c r="AM55" s="34"/>
    </row>
    <row r="56" spans="23:39">
      <c r="W56" s="285">
        <v>1</v>
      </c>
      <c r="X56" s="286">
        <v>81543209</v>
      </c>
      <c r="Y56" s="218" t="s">
        <v>40</v>
      </c>
      <c r="Z56" s="287" t="s">
        <v>37</v>
      </c>
      <c r="AA56" s="288" t="s">
        <v>42</v>
      </c>
      <c r="AB56" s="218" t="s">
        <v>51</v>
      </c>
      <c r="AC56" s="218">
        <v>370</v>
      </c>
      <c r="AD56" s="218" t="s">
        <v>44</v>
      </c>
      <c r="AE56" s="218" t="s">
        <v>24</v>
      </c>
      <c r="AF56" s="218" t="s">
        <v>43</v>
      </c>
      <c r="AG56" s="218" t="s">
        <v>45</v>
      </c>
      <c r="AH56" s="218">
        <v>699</v>
      </c>
      <c r="AI56" s="219">
        <v>44489</v>
      </c>
      <c r="AJ56" s="219">
        <v>44489</v>
      </c>
      <c r="AK56" s="218"/>
      <c r="AL56" s="218"/>
      <c r="AM56" s="34"/>
    </row>
    <row r="57" spans="23:39">
      <c r="W57" s="34" t="s">
        <v>547</v>
      </c>
    </row>
    <row r="58" spans="23:39">
      <c r="W58" s="226">
        <v>2</v>
      </c>
      <c r="X58" s="226">
        <v>61806040</v>
      </c>
      <c r="Y58" s="226" t="s">
        <v>39</v>
      </c>
      <c r="Z58" s="226" t="s">
        <v>444</v>
      </c>
      <c r="AA58" s="226" t="s">
        <v>443</v>
      </c>
      <c r="AB58" s="289"/>
      <c r="AC58" s="226">
        <v>381</v>
      </c>
      <c r="AD58" s="226" t="s">
        <v>56</v>
      </c>
      <c r="AE58" s="226" t="s">
        <v>56</v>
      </c>
      <c r="AF58" s="92"/>
      <c r="AG58" s="92"/>
      <c r="AH58" s="92"/>
      <c r="AI58" s="92"/>
      <c r="AJ58" s="92"/>
      <c r="AK58" s="92"/>
      <c r="AL58" s="92"/>
    </row>
    <row r="59" spans="23:39">
      <c r="W59" s="299">
        <v>1</v>
      </c>
      <c r="X59" s="300">
        <v>81212026</v>
      </c>
      <c r="Y59" s="215" t="s">
        <v>38</v>
      </c>
      <c r="Z59" s="301" t="s">
        <v>479</v>
      </c>
      <c r="AA59" s="292" t="s">
        <v>481</v>
      </c>
      <c r="AB59" s="298"/>
      <c r="AC59" s="215">
        <v>394</v>
      </c>
      <c r="AD59" s="292" t="s">
        <v>482</v>
      </c>
      <c r="AE59" s="211" t="s">
        <v>83</v>
      </c>
      <c r="AF59" s="249" t="s">
        <v>483</v>
      </c>
      <c r="AG59" s="298"/>
      <c r="AH59" s="211">
        <v>666</v>
      </c>
      <c r="AI59" s="12"/>
      <c r="AJ59" s="12"/>
      <c r="AK59" s="12"/>
      <c r="AL59" s="12"/>
    </row>
    <row r="60" spans="23:39">
      <c r="W60" s="299">
        <v>1</v>
      </c>
      <c r="X60" s="296">
        <v>115890011</v>
      </c>
      <c r="Y60" s="215" t="s">
        <v>38</v>
      </c>
      <c r="Z60" s="297" t="s">
        <v>480</v>
      </c>
      <c r="AA60" s="292" t="s">
        <v>481</v>
      </c>
      <c r="AB60" s="298"/>
      <c r="AC60" s="123">
        <v>394</v>
      </c>
      <c r="AD60" s="292" t="s">
        <v>482</v>
      </c>
      <c r="AE60" s="211" t="s">
        <v>83</v>
      </c>
      <c r="AF60" s="249" t="s">
        <v>483</v>
      </c>
      <c r="AG60" s="298"/>
      <c r="AH60" s="211">
        <v>666</v>
      </c>
      <c r="AI60" s="12"/>
      <c r="AJ60" s="12"/>
      <c r="AK60" s="12"/>
      <c r="AL60" s="12"/>
    </row>
    <row r="61" spans="23:39">
      <c r="W61" s="299">
        <v>1</v>
      </c>
      <c r="X61" s="302">
        <v>20204366</v>
      </c>
      <c r="Y61" s="215" t="s">
        <v>38</v>
      </c>
      <c r="Z61" s="303" t="s">
        <v>503</v>
      </c>
      <c r="AA61" s="292" t="s">
        <v>504</v>
      </c>
      <c r="AB61" s="298"/>
      <c r="AC61" s="215">
        <v>394</v>
      </c>
      <c r="AD61" s="292" t="s">
        <v>505</v>
      </c>
      <c r="AE61" s="211" t="s">
        <v>83</v>
      </c>
      <c r="AF61" s="294" t="s">
        <v>506</v>
      </c>
      <c r="AG61" s="298" t="s">
        <v>507</v>
      </c>
      <c r="AH61" s="211">
        <v>782</v>
      </c>
      <c r="AI61" s="12"/>
      <c r="AJ61" s="12"/>
      <c r="AK61" s="12"/>
      <c r="AL61" s="12"/>
    </row>
    <row r="63" spans="23:39">
      <c r="W63" s="34" t="s">
        <v>576</v>
      </c>
    </row>
    <row r="64" spans="23:39">
      <c r="W64" s="275">
        <v>1</v>
      </c>
      <c r="X64" s="275">
        <v>89720018</v>
      </c>
      <c r="Y64" s="275" t="s">
        <v>17</v>
      </c>
      <c r="Z64" s="123" t="s">
        <v>111</v>
      </c>
      <c r="AA64" s="292" t="s">
        <v>110</v>
      </c>
      <c r="AB64" s="123" t="s">
        <v>51</v>
      </c>
      <c r="AC64" s="123">
        <v>394</v>
      </c>
      <c r="AD64" s="290" t="s">
        <v>112</v>
      </c>
      <c r="AE64" s="123" t="s">
        <v>24</v>
      </c>
      <c r="AF64" s="212" t="s">
        <v>113</v>
      </c>
      <c r="AG64" s="123" t="s">
        <v>114</v>
      </c>
      <c r="AH64" s="123">
        <v>762</v>
      </c>
      <c r="AI64" s="213">
        <v>44494</v>
      </c>
      <c r="AJ64" s="213">
        <v>44494</v>
      </c>
      <c r="AK64" s="12"/>
      <c r="AL64" s="12"/>
    </row>
    <row r="65" spans="23:38" ht="30">
      <c r="W65" s="215">
        <v>1</v>
      </c>
      <c r="X65" s="275" t="s">
        <v>439</v>
      </c>
      <c r="Y65" s="215" t="s">
        <v>438</v>
      </c>
      <c r="Z65" s="217" t="s">
        <v>440</v>
      </c>
      <c r="AA65" s="293"/>
      <c r="AB65" s="276"/>
      <c r="AC65" s="215">
        <v>394</v>
      </c>
      <c r="AD65" s="291" t="s">
        <v>437</v>
      </c>
      <c r="AE65" s="215" t="s">
        <v>237</v>
      </c>
      <c r="AF65" s="294" t="s">
        <v>442</v>
      </c>
      <c r="AG65" s="211" t="s">
        <v>441</v>
      </c>
      <c r="AH65" s="12">
        <v>723</v>
      </c>
      <c r="AI65" s="12"/>
      <c r="AJ65" s="12"/>
      <c r="AK65" s="12"/>
      <c r="AL65" s="12"/>
    </row>
    <row r="66" spans="23:38">
      <c r="W66" s="295">
        <v>2</v>
      </c>
      <c r="X66" s="296">
        <v>81220016</v>
      </c>
      <c r="Y66" s="215" t="s">
        <v>38</v>
      </c>
      <c r="Z66" s="297" t="s">
        <v>29</v>
      </c>
      <c r="AA66" s="292" t="s">
        <v>464</v>
      </c>
      <c r="AB66" s="298"/>
      <c r="AC66" s="123">
        <v>394</v>
      </c>
      <c r="AD66" s="292" t="s">
        <v>465</v>
      </c>
      <c r="AE66" s="123" t="s">
        <v>24</v>
      </c>
      <c r="AF66" s="249" t="s">
        <v>467</v>
      </c>
      <c r="AG66" s="298"/>
      <c r="AH66" s="211">
        <v>708</v>
      </c>
      <c r="AI66" s="12"/>
      <c r="AJ66" s="12"/>
      <c r="AK66" s="12"/>
      <c r="AL66" s="12"/>
    </row>
    <row r="67" spans="23:38">
      <c r="W67" s="295">
        <v>5</v>
      </c>
      <c r="X67" s="296">
        <v>61205009</v>
      </c>
      <c r="Y67" s="215" t="s">
        <v>38</v>
      </c>
      <c r="Z67" s="297" t="s">
        <v>457</v>
      </c>
      <c r="AA67" s="292" t="s">
        <v>464</v>
      </c>
      <c r="AB67" s="298"/>
      <c r="AC67" s="215">
        <v>394</v>
      </c>
      <c r="AD67" s="292" t="s">
        <v>465</v>
      </c>
      <c r="AE67" s="123" t="s">
        <v>24</v>
      </c>
      <c r="AF67" s="249" t="s">
        <v>467</v>
      </c>
      <c r="AG67" s="298"/>
      <c r="AH67" s="211">
        <v>708</v>
      </c>
      <c r="AI67" s="12"/>
      <c r="AJ67" s="12"/>
      <c r="AK67" s="12"/>
      <c r="AL67" s="12"/>
    </row>
    <row r="68" spans="23:38">
      <c r="W68" s="295">
        <v>2</v>
      </c>
      <c r="X68" s="296">
        <v>61604033</v>
      </c>
      <c r="Y68" s="215" t="s">
        <v>38</v>
      </c>
      <c r="Z68" s="297" t="s">
        <v>459</v>
      </c>
      <c r="AA68" s="292" t="s">
        <v>464</v>
      </c>
      <c r="AB68" s="298"/>
      <c r="AC68" s="123">
        <v>394</v>
      </c>
      <c r="AD68" s="292" t="s">
        <v>465</v>
      </c>
      <c r="AE68" s="123" t="s">
        <v>24</v>
      </c>
      <c r="AF68" s="249" t="s">
        <v>467</v>
      </c>
      <c r="AG68" s="298"/>
      <c r="AH68" s="211">
        <v>708</v>
      </c>
      <c r="AI68" s="12"/>
      <c r="AJ68" s="12"/>
      <c r="AK68" s="12"/>
      <c r="AL68" s="12"/>
    </row>
    <row r="70" spans="23:38">
      <c r="W70" s="34" t="s">
        <v>631</v>
      </c>
    </row>
    <row r="71" spans="23:38">
      <c r="W71" s="397">
        <v>12</v>
      </c>
      <c r="X71" s="397">
        <v>81229085</v>
      </c>
      <c r="Y71" s="397" t="s">
        <v>38</v>
      </c>
      <c r="Z71" s="397" t="s">
        <v>583</v>
      </c>
      <c r="AA71" s="129" t="s">
        <v>530</v>
      </c>
      <c r="AB71" s="129" t="s">
        <v>51</v>
      </c>
      <c r="AC71" s="129">
        <v>402</v>
      </c>
      <c r="AD71" s="129" t="s">
        <v>527</v>
      </c>
      <c r="AE71" s="129" t="s">
        <v>24</v>
      </c>
      <c r="AF71" s="146" t="s">
        <v>528</v>
      </c>
      <c r="AG71" s="395" t="s">
        <v>529</v>
      </c>
      <c r="AH71" s="398">
        <v>779</v>
      </c>
      <c r="AI71" s="399">
        <v>44510</v>
      </c>
      <c r="AJ71" s="397"/>
      <c r="AK71" s="397"/>
      <c r="AL71" s="397"/>
    </row>
    <row r="72" spans="23:38">
      <c r="W72" s="397">
        <v>12</v>
      </c>
      <c r="X72" s="397">
        <v>81229085</v>
      </c>
      <c r="Y72" s="397" t="s">
        <v>38</v>
      </c>
      <c r="Z72" s="397" t="s">
        <v>583</v>
      </c>
      <c r="AA72" s="129" t="s">
        <v>530</v>
      </c>
      <c r="AB72" s="397"/>
      <c r="AC72" s="397">
        <v>402</v>
      </c>
      <c r="AD72" s="215" t="s">
        <v>541</v>
      </c>
      <c r="AE72" s="215" t="s">
        <v>24</v>
      </c>
      <c r="AF72" s="401" t="s">
        <v>540</v>
      </c>
      <c r="AG72" s="396" t="s">
        <v>539</v>
      </c>
      <c r="AH72" s="397">
        <v>775</v>
      </c>
      <c r="AI72" s="400">
        <v>44515</v>
      </c>
      <c r="AJ72" s="397"/>
      <c r="AK72" s="397"/>
      <c r="AL72" s="397"/>
    </row>
  </sheetData>
  <mergeCells count="4">
    <mergeCell ref="A2:F2"/>
    <mergeCell ref="W2:AB2"/>
    <mergeCell ref="A3:F3"/>
    <mergeCell ref="W3:AB3"/>
  </mergeCells>
  <hyperlinks>
    <hyperlink ref="AI32" r:id="rId1" display="carlaarteaga2014@gmail.com" xr:uid="{8A802B3C-C427-427A-8D08-F02CA5ECCE7A}"/>
  </hyperlinks>
  <pageMargins left="0.33" right="0.61" top="0.22" bottom="0.16" header="0.16" footer="0.12"/>
  <pageSetup paperSize="9" orientation="landscape" r:id="rId2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F5766-714B-4CD6-8891-D56894FEBC59}">
  <sheetPr>
    <tabColor rgb="FF00B050"/>
  </sheetPr>
  <dimension ref="A1:AN92"/>
  <sheetViews>
    <sheetView topLeftCell="T1" zoomScale="71" zoomScaleNormal="71" workbookViewId="0">
      <selection activeCell="X30" sqref="X30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16384" width="11.42578125" style="449"/>
  </cols>
  <sheetData>
    <row r="1" spans="1:40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0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0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0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0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0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0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44530</v>
      </c>
      <c r="AA7" s="420" t="s">
        <v>7</v>
      </c>
      <c r="AB7" s="425"/>
      <c r="AC7" s="58"/>
      <c r="AD7" s="58"/>
      <c r="AE7" s="58"/>
      <c r="AF7" s="58"/>
    </row>
    <row r="8" spans="1:40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>
        <v>422</v>
      </c>
      <c r="AA8" s="420"/>
      <c r="AB8" s="429"/>
      <c r="AC8" s="58"/>
      <c r="AD8" s="58"/>
      <c r="AE8" s="58"/>
      <c r="AF8" s="58"/>
    </row>
    <row r="9" spans="1:40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0">
      <c r="A10" s="122">
        <v>1</v>
      </c>
      <c r="B10" s="123">
        <v>93162407</v>
      </c>
      <c r="C10" s="123" t="s">
        <v>17</v>
      </c>
      <c r="D10" s="123" t="s">
        <v>450</v>
      </c>
      <c r="E10" s="159" t="s">
        <v>210</v>
      </c>
      <c r="F10" s="220" t="s">
        <v>451</v>
      </c>
      <c r="G10" s="449">
        <v>381</v>
      </c>
      <c r="H10" s="2" t="s">
        <v>452</v>
      </c>
      <c r="I10" s="449" t="s">
        <v>83</v>
      </c>
      <c r="J10" s="124" t="s">
        <v>453</v>
      </c>
      <c r="K10" s="84" t="s">
        <v>454</v>
      </c>
      <c r="L10" s="25">
        <v>44466</v>
      </c>
      <c r="M10" s="25">
        <v>44466</v>
      </c>
      <c r="O10" s="449" t="s">
        <v>455</v>
      </c>
      <c r="V10" s="178" t="s">
        <v>71</v>
      </c>
      <c r="W10" s="762">
        <v>3</v>
      </c>
      <c r="X10" s="762">
        <v>61867020</v>
      </c>
      <c r="Y10" s="763" t="s">
        <v>39</v>
      </c>
      <c r="Z10" s="763" t="s">
        <v>636</v>
      </c>
      <c r="AA10" s="764" t="s">
        <v>714</v>
      </c>
      <c r="AB10" s="762"/>
      <c r="AC10" s="762">
        <v>422</v>
      </c>
      <c r="AD10" s="762" t="s">
        <v>715</v>
      </c>
      <c r="AE10" s="763" t="s">
        <v>56</v>
      </c>
      <c r="AF10" s="765" t="s">
        <v>716</v>
      </c>
      <c r="AG10" s="763" t="s">
        <v>717</v>
      </c>
      <c r="AH10" s="762">
        <v>831</v>
      </c>
      <c r="AI10" s="766">
        <v>44525</v>
      </c>
      <c r="AJ10" s="762"/>
      <c r="AK10" s="762"/>
      <c r="AL10" s="762"/>
      <c r="AM10" s="311" t="s">
        <v>832</v>
      </c>
      <c r="AN10" s="311" t="s">
        <v>1107</v>
      </c>
    </row>
    <row r="11" spans="1:40">
      <c r="A11" s="278">
        <v>1</v>
      </c>
      <c r="B11" s="279">
        <v>93172390</v>
      </c>
      <c r="C11" s="279" t="s">
        <v>17</v>
      </c>
      <c r="D11" s="280" t="s">
        <v>471</v>
      </c>
      <c r="E11" s="277" t="s">
        <v>472</v>
      </c>
      <c r="F11" s="282" t="s">
        <v>473</v>
      </c>
      <c r="G11" s="449">
        <v>383</v>
      </c>
      <c r="H11" s="449" t="s">
        <v>475</v>
      </c>
      <c r="I11" s="449" t="s">
        <v>83</v>
      </c>
      <c r="J11" s="239" t="s">
        <v>476</v>
      </c>
      <c r="K11" s="240" t="s">
        <v>477</v>
      </c>
      <c r="L11" s="25">
        <v>44496</v>
      </c>
      <c r="M11" s="25">
        <v>44496</v>
      </c>
      <c r="O11" s="449" t="s">
        <v>478</v>
      </c>
      <c r="W11" s="565">
        <v>2</v>
      </c>
      <c r="X11" s="566">
        <v>60904257</v>
      </c>
      <c r="Y11" s="561" t="s">
        <v>38</v>
      </c>
      <c r="Z11" s="567" t="s">
        <v>722</v>
      </c>
      <c r="AA11" s="28" t="s">
        <v>731</v>
      </c>
      <c r="AB11" s="28"/>
      <c r="AC11" s="559">
        <v>422</v>
      </c>
      <c r="AD11" s="562" t="s">
        <v>732</v>
      </c>
      <c r="AE11" s="560" t="s">
        <v>24</v>
      </c>
      <c r="AF11" s="568" t="s">
        <v>728</v>
      </c>
      <c r="AG11" s="561" t="s">
        <v>729</v>
      </c>
      <c r="AH11" s="562">
        <v>676</v>
      </c>
      <c r="AI11" s="28"/>
      <c r="AJ11" s="28" t="s">
        <v>730</v>
      </c>
      <c r="AK11" s="28"/>
      <c r="AL11" s="28"/>
    </row>
    <row r="12" spans="1:40">
      <c r="A12" s="283">
        <v>1</v>
      </c>
      <c r="B12" s="275">
        <v>93172128</v>
      </c>
      <c r="C12" s="275" t="s">
        <v>17</v>
      </c>
      <c r="D12" s="276" t="s">
        <v>474</v>
      </c>
      <c r="E12" s="237" t="s">
        <v>472</v>
      </c>
      <c r="F12" s="284" t="s">
        <v>473</v>
      </c>
      <c r="G12" s="449">
        <v>383</v>
      </c>
      <c r="H12" s="449" t="s">
        <v>475</v>
      </c>
      <c r="I12" s="449" t="s">
        <v>83</v>
      </c>
      <c r="J12" s="239" t="s">
        <v>476</v>
      </c>
      <c r="K12" s="240" t="s">
        <v>477</v>
      </c>
      <c r="L12" s="25">
        <v>44496</v>
      </c>
      <c r="M12" s="25">
        <v>44496</v>
      </c>
      <c r="O12" s="449" t="s">
        <v>478</v>
      </c>
      <c r="W12" s="569">
        <v>1</v>
      </c>
      <c r="X12" s="570">
        <v>81227106</v>
      </c>
      <c r="Y12" s="561" t="s">
        <v>38</v>
      </c>
      <c r="Z12" s="571" t="s">
        <v>723</v>
      </c>
      <c r="AA12" s="28" t="s">
        <v>731</v>
      </c>
      <c r="AB12" s="28"/>
      <c r="AC12" s="559">
        <v>422</v>
      </c>
      <c r="AD12" s="562" t="s">
        <v>732</v>
      </c>
      <c r="AE12" s="560" t="s">
        <v>24</v>
      </c>
      <c r="AF12" s="568" t="s">
        <v>728</v>
      </c>
      <c r="AG12" s="561" t="s">
        <v>729</v>
      </c>
      <c r="AH12" s="562">
        <v>676</v>
      </c>
      <c r="AI12" s="28"/>
      <c r="AJ12" s="28" t="s">
        <v>730</v>
      </c>
      <c r="AK12" s="28"/>
      <c r="AL12" s="28"/>
    </row>
    <row r="13" spans="1:40">
      <c r="A13" s="180">
        <v>1</v>
      </c>
      <c r="B13" s="180">
        <v>81297041</v>
      </c>
      <c r="C13" s="180" t="s">
        <v>38</v>
      </c>
      <c r="D13" s="181" t="s">
        <v>131</v>
      </c>
      <c r="E13" s="181" t="s">
        <v>132</v>
      </c>
      <c r="F13" s="333" t="s">
        <v>133</v>
      </c>
      <c r="G13" s="184">
        <v>377</v>
      </c>
      <c r="H13" s="342" t="s">
        <v>139</v>
      </c>
      <c r="I13" s="184" t="s">
        <v>83</v>
      </c>
      <c r="J13" s="335" t="s">
        <v>135</v>
      </c>
      <c r="K13" s="335" t="s">
        <v>136</v>
      </c>
      <c r="L13" s="191">
        <v>44494</v>
      </c>
      <c r="M13" s="184"/>
      <c r="N13" s="184"/>
      <c r="O13" s="178" t="s">
        <v>69</v>
      </c>
      <c r="P13" s="178" t="s">
        <v>740</v>
      </c>
      <c r="Q13" s="178"/>
      <c r="R13" s="178" t="s">
        <v>945</v>
      </c>
      <c r="W13" s="569">
        <v>2</v>
      </c>
      <c r="X13" s="570">
        <v>81221020</v>
      </c>
      <c r="Y13" s="561" t="s">
        <v>38</v>
      </c>
      <c r="Z13" s="571" t="s">
        <v>724</v>
      </c>
      <c r="AA13" s="28" t="s">
        <v>731</v>
      </c>
      <c r="AB13" s="28"/>
      <c r="AC13" s="559">
        <v>422</v>
      </c>
      <c r="AD13" s="562" t="s">
        <v>732</v>
      </c>
      <c r="AE13" s="560" t="s">
        <v>24</v>
      </c>
      <c r="AF13" s="568" t="s">
        <v>728</v>
      </c>
      <c r="AG13" s="561" t="s">
        <v>729</v>
      </c>
      <c r="AH13" s="562">
        <v>676</v>
      </c>
      <c r="AI13" s="28"/>
      <c r="AJ13" s="28" t="s">
        <v>730</v>
      </c>
      <c r="AK13" s="28"/>
      <c r="AL13" s="28"/>
    </row>
    <row r="14" spans="1:40">
      <c r="A14" s="180">
        <v>2</v>
      </c>
      <c r="B14" s="180">
        <v>81297044</v>
      </c>
      <c r="C14" s="180" t="s">
        <v>38</v>
      </c>
      <c r="D14" s="181" t="s">
        <v>134</v>
      </c>
      <c r="E14" s="181" t="s">
        <v>132</v>
      </c>
      <c r="F14" s="333" t="s">
        <v>133</v>
      </c>
      <c r="G14" s="184">
        <v>377</v>
      </c>
      <c r="H14" s="342" t="s">
        <v>139</v>
      </c>
      <c r="I14" s="184" t="s">
        <v>83</v>
      </c>
      <c r="J14" s="335" t="s">
        <v>135</v>
      </c>
      <c r="K14" s="335" t="s">
        <v>136</v>
      </c>
      <c r="L14" s="191">
        <v>44494</v>
      </c>
      <c r="M14" s="184"/>
      <c r="N14" s="184"/>
      <c r="O14" s="178" t="s">
        <v>69</v>
      </c>
      <c r="P14" s="178" t="s">
        <v>740</v>
      </c>
      <c r="Q14" s="178"/>
      <c r="R14" s="178" t="s">
        <v>945</v>
      </c>
      <c r="W14" s="569">
        <v>1</v>
      </c>
      <c r="X14" s="570">
        <v>81215079</v>
      </c>
      <c r="Y14" s="561" t="s">
        <v>38</v>
      </c>
      <c r="Z14" s="571" t="s">
        <v>725</v>
      </c>
      <c r="AA14" s="28" t="s">
        <v>731</v>
      </c>
      <c r="AB14" s="28"/>
      <c r="AC14" s="559">
        <v>422</v>
      </c>
      <c r="AD14" s="562" t="s">
        <v>732</v>
      </c>
      <c r="AE14" s="560" t="s">
        <v>24</v>
      </c>
      <c r="AF14" s="568" t="s">
        <v>728</v>
      </c>
      <c r="AG14" s="561" t="s">
        <v>729</v>
      </c>
      <c r="AH14" s="562">
        <v>676</v>
      </c>
      <c r="AI14" s="28"/>
      <c r="AJ14" s="28" t="s">
        <v>730</v>
      </c>
      <c r="AK14" s="28"/>
      <c r="AL14" s="28"/>
    </row>
    <row r="15" spans="1:40" ht="15.75" thickBot="1">
      <c r="A15" s="278">
        <v>1</v>
      </c>
      <c r="B15" s="275">
        <v>81722066</v>
      </c>
      <c r="C15" s="275" t="s">
        <v>254</v>
      </c>
      <c r="D15" s="159" t="s">
        <v>490</v>
      </c>
      <c r="E15" s="159" t="s">
        <v>491</v>
      </c>
      <c r="F15" s="42" t="s">
        <v>492</v>
      </c>
      <c r="G15" s="240">
        <v>388</v>
      </c>
      <c r="H15" s="449" t="s">
        <v>494</v>
      </c>
      <c r="I15" s="240" t="s">
        <v>83</v>
      </c>
      <c r="J15" s="41" t="s">
        <v>493</v>
      </c>
      <c r="K15" s="41" t="s">
        <v>495</v>
      </c>
      <c r="L15" s="25">
        <v>44504</v>
      </c>
      <c r="O15" s="240" t="s">
        <v>496</v>
      </c>
      <c r="W15" s="569">
        <v>1</v>
      </c>
      <c r="X15" s="570">
        <v>81221072</v>
      </c>
      <c r="Y15" s="561" t="s">
        <v>38</v>
      </c>
      <c r="Z15" s="571" t="s">
        <v>72</v>
      </c>
      <c r="AA15" s="28" t="s">
        <v>731</v>
      </c>
      <c r="AB15" s="28"/>
      <c r="AC15" s="559">
        <v>422</v>
      </c>
      <c r="AD15" s="562" t="s">
        <v>732</v>
      </c>
      <c r="AE15" s="560" t="s">
        <v>24</v>
      </c>
      <c r="AF15" s="568" t="s">
        <v>728</v>
      </c>
      <c r="AG15" s="561" t="s">
        <v>729</v>
      </c>
      <c r="AH15" s="562">
        <v>676</v>
      </c>
      <c r="AI15" s="28"/>
      <c r="AJ15" s="28" t="s">
        <v>730</v>
      </c>
      <c r="AK15" s="28"/>
      <c r="AL15" s="28"/>
    </row>
    <row r="16" spans="1:40">
      <c r="A16" s="304">
        <v>1</v>
      </c>
      <c r="B16" s="306">
        <v>81298074</v>
      </c>
      <c r="C16" s="306" t="s">
        <v>38</v>
      </c>
      <c r="D16" s="306" t="s">
        <v>606</v>
      </c>
      <c r="E16" s="307" t="s">
        <v>132</v>
      </c>
      <c r="F16" s="389" t="s">
        <v>607</v>
      </c>
      <c r="G16" s="172">
        <v>401</v>
      </c>
      <c r="H16" s="392" t="s">
        <v>608</v>
      </c>
      <c r="I16" s="172" t="s">
        <v>24</v>
      </c>
      <c r="J16" s="660" t="s">
        <v>609</v>
      </c>
      <c r="K16" s="661" t="s">
        <v>610</v>
      </c>
      <c r="L16" s="310">
        <v>44510</v>
      </c>
      <c r="M16" s="178"/>
      <c r="N16" s="178"/>
      <c r="O16" s="372" t="s">
        <v>496</v>
      </c>
      <c r="P16" s="178" t="s">
        <v>740</v>
      </c>
      <c r="Q16" s="178"/>
      <c r="R16" s="178" t="s">
        <v>945</v>
      </c>
      <c r="W16" s="569">
        <v>1</v>
      </c>
      <c r="X16" s="570">
        <v>81227114</v>
      </c>
      <c r="Y16" s="561" t="s">
        <v>38</v>
      </c>
      <c r="Z16" s="571" t="s">
        <v>72</v>
      </c>
      <c r="AA16" s="28" t="s">
        <v>731</v>
      </c>
      <c r="AB16" s="28"/>
      <c r="AC16" s="559">
        <v>422</v>
      </c>
      <c r="AD16" s="562" t="s">
        <v>732</v>
      </c>
      <c r="AE16" s="560" t="s">
        <v>24</v>
      </c>
      <c r="AF16" s="568" t="s">
        <v>728</v>
      </c>
      <c r="AG16" s="561" t="s">
        <v>729</v>
      </c>
      <c r="AH16" s="562">
        <v>676</v>
      </c>
      <c r="AI16" s="28"/>
      <c r="AJ16" s="28" t="s">
        <v>730</v>
      </c>
      <c r="AK16" s="28"/>
      <c r="AL16" s="28"/>
    </row>
    <row r="17" spans="1:40">
      <c r="A17" s="278">
        <v>1</v>
      </c>
      <c r="B17" s="279">
        <v>93172390</v>
      </c>
      <c r="C17" s="279" t="s">
        <v>17</v>
      </c>
      <c r="D17" s="280" t="s">
        <v>548</v>
      </c>
      <c r="E17" s="277" t="s">
        <v>472</v>
      </c>
      <c r="F17" s="282" t="s">
        <v>549</v>
      </c>
      <c r="G17" s="240">
        <v>393</v>
      </c>
      <c r="H17" s="2" t="s">
        <v>550</v>
      </c>
      <c r="I17" s="240" t="s">
        <v>83</v>
      </c>
      <c r="J17" s="3" t="s">
        <v>551</v>
      </c>
      <c r="K17" s="281" t="s">
        <v>552</v>
      </c>
      <c r="L17" s="25">
        <v>44508</v>
      </c>
      <c r="O17" s="26" t="s">
        <v>496</v>
      </c>
      <c r="W17" s="569">
        <v>1</v>
      </c>
      <c r="X17" s="570">
        <v>81221079</v>
      </c>
      <c r="Y17" s="561" t="s">
        <v>38</v>
      </c>
      <c r="Z17" s="571" t="s">
        <v>726</v>
      </c>
      <c r="AA17" s="28" t="s">
        <v>731</v>
      </c>
      <c r="AB17" s="28"/>
      <c r="AC17" s="559">
        <v>422</v>
      </c>
      <c r="AD17" s="562" t="s">
        <v>732</v>
      </c>
      <c r="AE17" s="560" t="s">
        <v>24</v>
      </c>
      <c r="AF17" s="568" t="s">
        <v>728</v>
      </c>
      <c r="AG17" s="561" t="s">
        <v>729</v>
      </c>
      <c r="AH17" s="562">
        <v>676</v>
      </c>
      <c r="AI17" s="28"/>
      <c r="AJ17" s="28" t="s">
        <v>730</v>
      </c>
      <c r="AK17" s="28"/>
      <c r="AL17" s="28"/>
    </row>
    <row r="18" spans="1:40" ht="15.75" thickBot="1">
      <c r="A18" s="283">
        <v>1</v>
      </c>
      <c r="B18" s="275">
        <v>93172128</v>
      </c>
      <c r="C18" s="275" t="s">
        <v>17</v>
      </c>
      <c r="D18" s="276" t="s">
        <v>474</v>
      </c>
      <c r="E18" s="159" t="s">
        <v>472</v>
      </c>
      <c r="F18" s="284" t="s">
        <v>549</v>
      </c>
      <c r="G18" s="240">
        <v>393</v>
      </c>
      <c r="H18" s="2" t="s">
        <v>550</v>
      </c>
      <c r="I18" s="240" t="s">
        <v>83</v>
      </c>
      <c r="J18" s="3" t="s">
        <v>551</v>
      </c>
      <c r="K18" s="281" t="s">
        <v>552</v>
      </c>
      <c r="L18" s="25">
        <v>44508</v>
      </c>
      <c r="O18" s="26" t="s">
        <v>496</v>
      </c>
      <c r="W18" s="569">
        <v>1</v>
      </c>
      <c r="X18" s="570">
        <v>81221080</v>
      </c>
      <c r="Y18" s="561" t="s">
        <v>38</v>
      </c>
      <c r="Z18" s="571" t="s">
        <v>727</v>
      </c>
      <c r="AA18" s="28" t="s">
        <v>731</v>
      </c>
      <c r="AB18" s="28"/>
      <c r="AC18" s="559">
        <v>422</v>
      </c>
      <c r="AD18" s="562" t="s">
        <v>732</v>
      </c>
      <c r="AE18" s="560" t="s">
        <v>24</v>
      </c>
      <c r="AF18" s="568" t="s">
        <v>728</v>
      </c>
      <c r="AG18" s="561" t="s">
        <v>729</v>
      </c>
      <c r="AH18" s="562">
        <v>676</v>
      </c>
      <c r="AI18" s="28"/>
      <c r="AJ18" s="28" t="s">
        <v>730</v>
      </c>
      <c r="AK18" s="28"/>
      <c r="AL18" s="28"/>
    </row>
    <row r="19" spans="1:40">
      <c r="A19" s="444">
        <v>1</v>
      </c>
      <c r="B19" s="445">
        <v>81672270</v>
      </c>
      <c r="C19" s="445" t="s">
        <v>122</v>
      </c>
      <c r="D19" s="446" t="s">
        <v>643</v>
      </c>
      <c r="E19" s="446" t="s">
        <v>600</v>
      </c>
      <c r="F19" s="447" t="s">
        <v>601</v>
      </c>
      <c r="G19" s="240">
        <v>403</v>
      </c>
      <c r="H19" s="2" t="s">
        <v>644</v>
      </c>
      <c r="I19" s="240" t="s">
        <v>24</v>
      </c>
      <c r="J19" s="450" t="s">
        <v>604</v>
      </c>
      <c r="K19" s="448" t="s">
        <v>605</v>
      </c>
      <c r="L19" s="25">
        <v>44517</v>
      </c>
      <c r="O19" s="26" t="s">
        <v>496</v>
      </c>
      <c r="W19" s="572">
        <v>1</v>
      </c>
      <c r="X19" s="573">
        <v>60803247</v>
      </c>
      <c r="Y19" s="561" t="s">
        <v>38</v>
      </c>
      <c r="Z19" s="571" t="s">
        <v>753</v>
      </c>
      <c r="AA19" s="28"/>
      <c r="AB19" s="28"/>
      <c r="AC19" s="559">
        <v>422</v>
      </c>
      <c r="AD19" s="28"/>
      <c r="AE19" s="560" t="s">
        <v>83</v>
      </c>
      <c r="AF19" s="574" t="s">
        <v>755</v>
      </c>
      <c r="AG19" s="560"/>
      <c r="AH19" s="28"/>
      <c r="AI19" s="28"/>
      <c r="AJ19" s="28" t="s">
        <v>754</v>
      </c>
      <c r="AK19" s="28"/>
      <c r="AL19" s="28"/>
    </row>
    <row r="20" spans="1:40" ht="14.25" customHeight="1">
      <c r="A20" s="483">
        <v>1</v>
      </c>
      <c r="B20" s="484">
        <v>81598299</v>
      </c>
      <c r="C20" s="275" t="s">
        <v>564</v>
      </c>
      <c r="D20" s="485" t="s">
        <v>704</v>
      </c>
      <c r="E20" s="485" t="s">
        <v>78</v>
      </c>
      <c r="F20" s="209" t="s">
        <v>705</v>
      </c>
      <c r="G20" s="449">
        <v>414</v>
      </c>
      <c r="H20" s="2" t="s">
        <v>79</v>
      </c>
      <c r="I20" s="240" t="s">
        <v>706</v>
      </c>
      <c r="J20" s="3" t="s">
        <v>707</v>
      </c>
      <c r="L20" s="25">
        <v>44525</v>
      </c>
      <c r="O20" s="449" t="s">
        <v>496</v>
      </c>
      <c r="V20" s="178" t="s">
        <v>71</v>
      </c>
      <c r="W20" s="767">
        <v>1</v>
      </c>
      <c r="X20" s="768">
        <v>83130601</v>
      </c>
      <c r="Y20" s="763" t="s">
        <v>40</v>
      </c>
      <c r="Z20" s="769" t="s">
        <v>84</v>
      </c>
      <c r="AA20" s="770" t="s">
        <v>756</v>
      </c>
      <c r="AB20" s="770"/>
      <c r="AC20" s="762">
        <v>422</v>
      </c>
      <c r="AD20" s="771" t="s">
        <v>757</v>
      </c>
      <c r="AE20" s="763" t="s">
        <v>24</v>
      </c>
      <c r="AF20" s="772" t="s">
        <v>759</v>
      </c>
      <c r="AG20" s="773" t="s">
        <v>758</v>
      </c>
      <c r="AH20" s="762">
        <v>842</v>
      </c>
      <c r="AI20" s="774">
        <v>44529</v>
      </c>
      <c r="AJ20" s="770"/>
      <c r="AK20" s="770"/>
      <c r="AL20" s="770"/>
      <c r="AM20" s="178"/>
      <c r="AN20" s="311" t="s">
        <v>1107</v>
      </c>
    </row>
    <row r="21" spans="1:40">
      <c r="A21" s="278">
        <v>1</v>
      </c>
      <c r="B21" s="279">
        <v>83340903</v>
      </c>
      <c r="C21" s="279" t="s">
        <v>708</v>
      </c>
      <c r="D21" s="280" t="s">
        <v>709</v>
      </c>
      <c r="E21" s="277" t="s">
        <v>710</v>
      </c>
      <c r="F21" s="42" t="s">
        <v>711</v>
      </c>
      <c r="G21" s="240">
        <v>415</v>
      </c>
      <c r="H21" s="2" t="s">
        <v>712</v>
      </c>
      <c r="I21" s="240" t="s">
        <v>419</v>
      </c>
      <c r="J21" s="3" t="s">
        <v>587</v>
      </c>
      <c r="K21" s="281" t="s">
        <v>713</v>
      </c>
      <c r="L21" s="25">
        <v>44525</v>
      </c>
      <c r="O21" s="449" t="s">
        <v>496</v>
      </c>
      <c r="V21" s="178" t="s">
        <v>71</v>
      </c>
      <c r="W21" s="767">
        <v>1</v>
      </c>
      <c r="X21" s="775">
        <v>83140501</v>
      </c>
      <c r="Y21" s="763" t="s">
        <v>40</v>
      </c>
      <c r="Z21" s="776" t="s">
        <v>512</v>
      </c>
      <c r="AA21" s="770" t="s">
        <v>756</v>
      </c>
      <c r="AB21" s="770"/>
      <c r="AC21" s="762">
        <v>422</v>
      </c>
      <c r="AD21" s="771" t="s">
        <v>757</v>
      </c>
      <c r="AE21" s="763" t="s">
        <v>24</v>
      </c>
      <c r="AF21" s="772" t="s">
        <v>759</v>
      </c>
      <c r="AG21" s="773" t="s">
        <v>758</v>
      </c>
      <c r="AH21" s="762">
        <v>842</v>
      </c>
      <c r="AI21" s="774">
        <v>44529</v>
      </c>
      <c r="AJ21" s="770"/>
      <c r="AK21" s="770"/>
      <c r="AL21" s="770"/>
      <c r="AM21" s="178"/>
      <c r="AN21" s="311" t="s">
        <v>1107</v>
      </c>
    </row>
    <row r="22" spans="1:40">
      <c r="A22" s="383">
        <v>1</v>
      </c>
      <c r="B22" s="181">
        <v>89120023</v>
      </c>
      <c r="C22" s="181" t="s">
        <v>39</v>
      </c>
      <c r="D22" s="181" t="s">
        <v>718</v>
      </c>
      <c r="E22" s="313" t="s">
        <v>98</v>
      </c>
      <c r="F22" s="385" t="s">
        <v>99</v>
      </c>
      <c r="G22" s="172">
        <v>417</v>
      </c>
      <c r="H22" s="386" t="s">
        <v>100</v>
      </c>
      <c r="I22" s="178" t="s">
        <v>24</v>
      </c>
      <c r="J22" s="330" t="s">
        <v>101</v>
      </c>
      <c r="K22" s="387" t="s">
        <v>719</v>
      </c>
      <c r="L22" s="310">
        <v>44525</v>
      </c>
      <c r="M22" s="178"/>
      <c r="N22" s="178"/>
      <c r="O22" s="178" t="s">
        <v>496</v>
      </c>
      <c r="P22" s="178" t="s">
        <v>740</v>
      </c>
      <c r="Q22" s="178"/>
      <c r="R22" s="178" t="s">
        <v>945</v>
      </c>
      <c r="V22" s="178" t="s">
        <v>71</v>
      </c>
      <c r="W22" s="767">
        <v>1</v>
      </c>
      <c r="X22" s="775">
        <v>81297308</v>
      </c>
      <c r="Y22" s="763" t="s">
        <v>38</v>
      </c>
      <c r="Z22" s="776" t="s">
        <v>772</v>
      </c>
      <c r="AA22" s="770" t="s">
        <v>775</v>
      </c>
      <c r="AB22" s="770"/>
      <c r="AC22" s="762">
        <v>422</v>
      </c>
      <c r="AD22" s="762" t="s">
        <v>776</v>
      </c>
      <c r="AE22" s="763" t="s">
        <v>56</v>
      </c>
      <c r="AF22" s="772" t="s">
        <v>777</v>
      </c>
      <c r="AG22" s="763" t="s">
        <v>778</v>
      </c>
      <c r="AH22" s="762">
        <v>837</v>
      </c>
      <c r="AI22" s="770"/>
      <c r="AJ22" s="770"/>
      <c r="AK22" s="770"/>
      <c r="AL22" s="372"/>
      <c r="AM22" s="178"/>
      <c r="AN22" s="311" t="s">
        <v>1107</v>
      </c>
    </row>
    <row r="23" spans="1:40">
      <c r="A23" s="547"/>
      <c r="B23" s="547"/>
      <c r="C23" s="547"/>
      <c r="D23" s="547"/>
      <c r="E23" s="547"/>
      <c r="F23" s="548"/>
      <c r="G23" s="240"/>
      <c r="H23" s="2"/>
      <c r="I23" s="240"/>
      <c r="J23" s="203"/>
      <c r="L23" s="25"/>
      <c r="V23" s="178" t="s">
        <v>71</v>
      </c>
      <c r="W23" s="767">
        <v>2</v>
      </c>
      <c r="X23" s="775">
        <v>81297024</v>
      </c>
      <c r="Y23" s="763" t="s">
        <v>38</v>
      </c>
      <c r="Z23" s="776" t="s">
        <v>54</v>
      </c>
      <c r="AA23" s="770" t="s">
        <v>775</v>
      </c>
      <c r="AB23" s="770"/>
      <c r="AC23" s="762">
        <v>422</v>
      </c>
      <c r="AD23" s="762" t="s">
        <v>776</v>
      </c>
      <c r="AE23" s="763" t="s">
        <v>56</v>
      </c>
      <c r="AF23" s="772" t="s">
        <v>777</v>
      </c>
      <c r="AG23" s="763" t="s">
        <v>778</v>
      </c>
      <c r="AH23" s="762">
        <v>837</v>
      </c>
      <c r="AI23" s="770"/>
      <c r="AJ23" s="770"/>
      <c r="AK23" s="770"/>
      <c r="AL23" s="372"/>
      <c r="AM23" s="178"/>
      <c r="AN23" s="311" t="s">
        <v>1107</v>
      </c>
    </row>
    <row r="24" spans="1:40">
      <c r="V24" s="178" t="s">
        <v>71</v>
      </c>
      <c r="W24" s="767">
        <v>2</v>
      </c>
      <c r="X24" s="775">
        <v>81297025</v>
      </c>
      <c r="Y24" s="763" t="s">
        <v>38</v>
      </c>
      <c r="Z24" s="776" t="s">
        <v>773</v>
      </c>
      <c r="AA24" s="770" t="s">
        <v>775</v>
      </c>
      <c r="AB24" s="770"/>
      <c r="AC24" s="762">
        <v>422</v>
      </c>
      <c r="AD24" s="762" t="s">
        <v>776</v>
      </c>
      <c r="AE24" s="763" t="s">
        <v>56</v>
      </c>
      <c r="AF24" s="772" t="s">
        <v>777</v>
      </c>
      <c r="AG24" s="763" t="s">
        <v>778</v>
      </c>
      <c r="AH24" s="762">
        <v>837</v>
      </c>
      <c r="AI24" s="770"/>
      <c r="AJ24" s="770"/>
      <c r="AK24" s="770"/>
      <c r="AL24" s="372"/>
      <c r="AM24" s="178"/>
      <c r="AN24" s="311" t="s">
        <v>1107</v>
      </c>
    </row>
    <row r="25" spans="1:40" ht="15.75" thickBot="1">
      <c r="A25" s="554">
        <v>1</v>
      </c>
      <c r="B25" s="555">
        <v>81218027</v>
      </c>
      <c r="C25" s="555" t="s">
        <v>720</v>
      </c>
      <c r="D25" s="555" t="s">
        <v>760</v>
      </c>
      <c r="E25" s="656" t="s">
        <v>761</v>
      </c>
      <c r="F25" s="556" t="s">
        <v>762</v>
      </c>
      <c r="G25" s="172">
        <v>420</v>
      </c>
      <c r="H25" s="392" t="s">
        <v>763</v>
      </c>
      <c r="I25" s="172" t="s">
        <v>24</v>
      </c>
      <c r="J25" s="330" t="s">
        <v>764</v>
      </c>
      <c r="K25" s="655" t="s">
        <v>765</v>
      </c>
      <c r="L25" s="310">
        <v>44529</v>
      </c>
      <c r="M25" s="178"/>
      <c r="N25" s="178"/>
      <c r="O25" s="178" t="s">
        <v>496</v>
      </c>
      <c r="P25" s="178" t="s">
        <v>740</v>
      </c>
      <c r="Q25" s="178"/>
      <c r="R25" s="178" t="s">
        <v>945</v>
      </c>
      <c r="V25" s="178" t="s">
        <v>71</v>
      </c>
      <c r="W25" s="767">
        <v>1</v>
      </c>
      <c r="X25" s="775">
        <v>81297291</v>
      </c>
      <c r="Y25" s="763" t="s">
        <v>38</v>
      </c>
      <c r="Z25" s="776" t="s">
        <v>774</v>
      </c>
      <c r="AA25" s="770" t="s">
        <v>775</v>
      </c>
      <c r="AB25" s="770"/>
      <c r="AC25" s="762">
        <v>422</v>
      </c>
      <c r="AD25" s="770" t="s">
        <v>776</v>
      </c>
      <c r="AE25" s="763" t="s">
        <v>56</v>
      </c>
      <c r="AF25" s="772" t="s">
        <v>777</v>
      </c>
      <c r="AG25" s="763" t="s">
        <v>778</v>
      </c>
      <c r="AH25" s="770">
        <v>837</v>
      </c>
      <c r="AI25" s="770"/>
      <c r="AJ25" s="770"/>
      <c r="AK25" s="770"/>
      <c r="AL25" s="372"/>
      <c r="AM25" s="178"/>
      <c r="AN25" s="311" t="s">
        <v>1107</v>
      </c>
    </row>
    <row r="26" spans="1:40">
      <c r="A26" s="444">
        <v>1</v>
      </c>
      <c r="B26" s="253">
        <v>81213007</v>
      </c>
      <c r="C26" s="445" t="s">
        <v>38</v>
      </c>
      <c r="D26" s="446" t="s">
        <v>766</v>
      </c>
      <c r="E26" s="446" t="s">
        <v>53</v>
      </c>
      <c r="F26" s="254" t="s">
        <v>767</v>
      </c>
      <c r="G26" s="240">
        <v>421</v>
      </c>
      <c r="H26" s="2" t="s">
        <v>769</v>
      </c>
      <c r="I26" s="240" t="s">
        <v>83</v>
      </c>
      <c r="J26" s="558" t="s">
        <v>770</v>
      </c>
      <c r="K26" s="5" t="s">
        <v>771</v>
      </c>
      <c r="L26" s="25">
        <v>44529</v>
      </c>
      <c r="O26" s="449" t="s">
        <v>496</v>
      </c>
      <c r="V26" s="178" t="s">
        <v>71</v>
      </c>
      <c r="W26" s="767">
        <v>1</v>
      </c>
      <c r="X26" s="768">
        <v>81484170</v>
      </c>
      <c r="Y26" s="763" t="s">
        <v>39</v>
      </c>
      <c r="Z26" s="769" t="s">
        <v>780</v>
      </c>
      <c r="AA26" s="770" t="s">
        <v>779</v>
      </c>
      <c r="AB26" s="770"/>
      <c r="AC26" s="762">
        <v>422</v>
      </c>
      <c r="AD26" s="771" t="s">
        <v>781</v>
      </c>
      <c r="AE26" s="763" t="s">
        <v>56</v>
      </c>
      <c r="AF26" s="772" t="s">
        <v>782</v>
      </c>
      <c r="AG26" s="773" t="s">
        <v>783</v>
      </c>
      <c r="AH26" s="762">
        <v>844</v>
      </c>
      <c r="AI26" s="774"/>
      <c r="AJ26" s="770"/>
      <c r="AK26" s="770"/>
      <c r="AL26" s="372"/>
      <c r="AM26" s="178"/>
      <c r="AN26" s="311" t="s">
        <v>1107</v>
      </c>
    </row>
    <row r="27" spans="1:40">
      <c r="A27" s="312">
        <v>1</v>
      </c>
      <c r="B27" s="180">
        <v>81213008</v>
      </c>
      <c r="C27" s="180" t="s">
        <v>38</v>
      </c>
      <c r="D27" s="180" t="s">
        <v>768</v>
      </c>
      <c r="E27" s="313" t="s">
        <v>53</v>
      </c>
      <c r="F27" s="314" t="s">
        <v>767</v>
      </c>
      <c r="G27" s="172">
        <v>421</v>
      </c>
      <c r="H27" s="392" t="s">
        <v>769</v>
      </c>
      <c r="I27" s="172" t="s">
        <v>83</v>
      </c>
      <c r="J27" s="701" t="s">
        <v>770</v>
      </c>
      <c r="K27" s="387" t="s">
        <v>771</v>
      </c>
      <c r="L27" s="310">
        <v>44529</v>
      </c>
      <c r="M27" s="178"/>
      <c r="N27" s="178"/>
      <c r="O27" s="178" t="s">
        <v>496</v>
      </c>
      <c r="P27" s="178" t="s">
        <v>740</v>
      </c>
      <c r="Q27" s="178"/>
      <c r="R27" s="178" t="s">
        <v>945</v>
      </c>
      <c r="V27" s="178" t="s">
        <v>71</v>
      </c>
      <c r="W27" s="767">
        <v>2</v>
      </c>
      <c r="X27" s="775">
        <v>83140320</v>
      </c>
      <c r="Y27" s="763" t="s">
        <v>40</v>
      </c>
      <c r="Z27" s="776" t="s">
        <v>168</v>
      </c>
      <c r="AA27" s="770" t="s">
        <v>784</v>
      </c>
      <c r="AB27" s="770"/>
      <c r="AC27" s="762">
        <v>422</v>
      </c>
      <c r="AD27" s="762" t="s">
        <v>785</v>
      </c>
      <c r="AE27" s="763" t="s">
        <v>56</v>
      </c>
      <c r="AF27" s="772" t="s">
        <v>786</v>
      </c>
      <c r="AG27" s="763" t="s">
        <v>787</v>
      </c>
      <c r="AH27" s="762">
        <v>852</v>
      </c>
      <c r="AI27" s="770"/>
      <c r="AJ27" s="770"/>
      <c r="AK27" s="770"/>
      <c r="AL27" s="372"/>
      <c r="AM27" s="178"/>
      <c r="AN27" s="311" t="s">
        <v>1107</v>
      </c>
    </row>
    <row r="28" spans="1:40">
      <c r="A28" s="547"/>
      <c r="B28" s="547"/>
      <c r="C28" s="547"/>
      <c r="D28" s="547"/>
      <c r="E28" s="547"/>
      <c r="F28" s="548"/>
      <c r="G28" s="240"/>
      <c r="I28" s="240"/>
      <c r="J28" s="203"/>
      <c r="L28" s="25"/>
      <c r="V28" s="178" t="s">
        <v>71</v>
      </c>
      <c r="W28" s="767">
        <v>2</v>
      </c>
      <c r="X28" s="775">
        <v>83140336</v>
      </c>
      <c r="Y28" s="763" t="s">
        <v>40</v>
      </c>
      <c r="Z28" s="776" t="s">
        <v>168</v>
      </c>
      <c r="AA28" s="770" t="s">
        <v>784</v>
      </c>
      <c r="AB28" s="770"/>
      <c r="AC28" s="762">
        <v>422</v>
      </c>
      <c r="AD28" s="762" t="s">
        <v>785</v>
      </c>
      <c r="AE28" s="763" t="s">
        <v>56</v>
      </c>
      <c r="AF28" s="772" t="s">
        <v>786</v>
      </c>
      <c r="AG28" s="763" t="s">
        <v>787</v>
      </c>
      <c r="AH28" s="762">
        <v>852</v>
      </c>
      <c r="AI28" s="770"/>
      <c r="AJ28" s="770"/>
      <c r="AK28" s="770"/>
      <c r="AL28" s="372"/>
      <c r="AM28" s="178"/>
      <c r="AN28" s="311" t="s">
        <v>1107</v>
      </c>
    </row>
    <row r="29" spans="1:40">
      <c r="A29" s="547"/>
      <c r="B29" s="547"/>
      <c r="C29" s="547"/>
      <c r="D29" s="547"/>
      <c r="E29" s="547"/>
      <c r="F29" s="548"/>
      <c r="G29" s="240"/>
      <c r="H29" s="2"/>
      <c r="I29" s="240"/>
      <c r="J29" s="203"/>
      <c r="L29" s="25"/>
      <c r="V29" s="178" t="s">
        <v>71</v>
      </c>
      <c r="W29" s="767">
        <v>1</v>
      </c>
      <c r="X29" s="775">
        <v>81552006</v>
      </c>
      <c r="Y29" s="763" t="s">
        <v>40</v>
      </c>
      <c r="Z29" s="776" t="s">
        <v>788</v>
      </c>
      <c r="AA29" s="770" t="s">
        <v>784</v>
      </c>
      <c r="AB29" s="770"/>
      <c r="AC29" s="762">
        <v>422</v>
      </c>
      <c r="AD29" s="762" t="s">
        <v>785</v>
      </c>
      <c r="AE29" s="763" t="s">
        <v>56</v>
      </c>
      <c r="AF29" s="772" t="s">
        <v>786</v>
      </c>
      <c r="AG29" s="763" t="s">
        <v>787</v>
      </c>
      <c r="AH29" s="762">
        <v>852</v>
      </c>
      <c r="AI29" s="770"/>
      <c r="AJ29" s="770"/>
      <c r="AK29" s="770"/>
      <c r="AL29" s="372"/>
      <c r="AM29" s="178"/>
      <c r="AN29" s="311" t="s">
        <v>1107</v>
      </c>
    </row>
    <row r="30" spans="1:40">
      <c r="A30" s="547"/>
      <c r="B30" s="547"/>
      <c r="C30" s="547"/>
      <c r="D30" s="547"/>
      <c r="E30" s="547"/>
      <c r="F30" s="548"/>
      <c r="G30" s="240"/>
      <c r="H30" s="2"/>
      <c r="I30" s="240"/>
      <c r="J30" s="203"/>
      <c r="L30" s="25"/>
      <c r="V30" s="311" t="s">
        <v>71</v>
      </c>
      <c r="W30" s="777">
        <v>1</v>
      </c>
      <c r="X30" s="775">
        <v>83140236</v>
      </c>
      <c r="Y30" s="778" t="s">
        <v>38</v>
      </c>
      <c r="Z30" s="779" t="s">
        <v>789</v>
      </c>
      <c r="AA30" s="315" t="s">
        <v>270</v>
      </c>
      <c r="AB30" s="315"/>
      <c r="AC30" s="780">
        <v>422</v>
      </c>
      <c r="AD30" s="315" t="s">
        <v>790</v>
      </c>
      <c r="AE30" s="778" t="s">
        <v>24</v>
      </c>
      <c r="AF30" s="781" t="s">
        <v>791</v>
      </c>
      <c r="AG30" s="778" t="s">
        <v>792</v>
      </c>
      <c r="AH30" s="315">
        <v>827</v>
      </c>
      <c r="AI30" s="770"/>
      <c r="AJ30" s="770"/>
      <c r="AK30" s="770"/>
      <c r="AL30" s="311" t="s">
        <v>806</v>
      </c>
      <c r="AM30" s="178"/>
      <c r="AN30" s="311" t="s">
        <v>1107</v>
      </c>
    </row>
    <row r="31" spans="1:40">
      <c r="A31" s="547"/>
      <c r="B31" s="547"/>
      <c r="C31" s="547"/>
      <c r="D31" s="547"/>
      <c r="E31" s="547"/>
      <c r="F31" s="548"/>
      <c r="G31" s="240"/>
      <c r="H31" s="2"/>
      <c r="I31" s="240"/>
      <c r="J31" s="203"/>
      <c r="L31" s="25"/>
      <c r="W31" s="576">
        <v>1</v>
      </c>
      <c r="X31" s="577">
        <v>89160226</v>
      </c>
      <c r="Y31" s="578" t="s">
        <v>39</v>
      </c>
      <c r="Z31" s="581" t="s">
        <v>796</v>
      </c>
      <c r="AA31" s="579" t="s">
        <v>793</v>
      </c>
      <c r="AD31" s="580" t="s">
        <v>795</v>
      </c>
      <c r="AE31" s="578" t="s">
        <v>56</v>
      </c>
      <c r="AF31" s="203" t="s">
        <v>794</v>
      </c>
      <c r="AG31" s="578" t="s">
        <v>797</v>
      </c>
      <c r="AH31" s="580">
        <v>853</v>
      </c>
      <c r="AI31" s="25">
        <v>44530</v>
      </c>
    </row>
    <row r="32" spans="1:40">
      <c r="A32" s="547"/>
      <c r="B32" s="547"/>
      <c r="C32" s="547"/>
      <c r="D32" s="547"/>
      <c r="E32" s="547"/>
      <c r="F32" s="548"/>
      <c r="G32" s="240"/>
      <c r="H32" s="2"/>
      <c r="I32" s="240"/>
      <c r="J32" s="203"/>
      <c r="L32" s="25"/>
      <c r="W32" s="576">
        <v>1</v>
      </c>
      <c r="X32" s="577">
        <v>61001192</v>
      </c>
      <c r="Z32" s="581" t="s">
        <v>798</v>
      </c>
      <c r="AD32" s="580" t="s">
        <v>799</v>
      </c>
      <c r="AE32" s="578" t="s">
        <v>237</v>
      </c>
      <c r="AF32" s="203" t="s">
        <v>800</v>
      </c>
      <c r="AG32" s="578" t="s">
        <v>801</v>
      </c>
      <c r="AH32" s="580">
        <v>835</v>
      </c>
    </row>
    <row r="33" spans="1:35">
      <c r="A33" s="547"/>
      <c r="B33" s="547"/>
      <c r="C33" s="547"/>
      <c r="D33" s="547"/>
      <c r="E33" s="547"/>
      <c r="F33" s="548"/>
      <c r="G33" s="240"/>
      <c r="H33" s="2"/>
      <c r="I33" s="240"/>
      <c r="J33" s="203"/>
      <c r="L33" s="25"/>
      <c r="W33" s="582">
        <v>1</v>
      </c>
      <c r="X33" s="582">
        <v>81597039</v>
      </c>
      <c r="Y33" s="578" t="s">
        <v>708</v>
      </c>
      <c r="Z33" s="581" t="s">
        <v>37</v>
      </c>
      <c r="AA33" s="240" t="s">
        <v>802</v>
      </c>
      <c r="AC33" s="583"/>
      <c r="AD33" s="580" t="s">
        <v>803</v>
      </c>
      <c r="AE33" s="578" t="s">
        <v>25</v>
      </c>
      <c r="AF33" s="584" t="s">
        <v>804</v>
      </c>
      <c r="AG33" s="585" t="s">
        <v>805</v>
      </c>
      <c r="AH33" s="580">
        <v>396</v>
      </c>
      <c r="AI33" s="25">
        <v>44531</v>
      </c>
    </row>
    <row r="34" spans="1:35">
      <c r="A34" s="547"/>
      <c r="B34" s="547"/>
      <c r="C34" s="547"/>
      <c r="D34" s="547"/>
      <c r="E34" s="547"/>
      <c r="F34" s="548"/>
      <c r="G34" s="240"/>
      <c r="H34" s="2"/>
      <c r="I34" s="240"/>
      <c r="J34" s="203"/>
      <c r="L34" s="25"/>
      <c r="W34" s="576">
        <v>1</v>
      </c>
      <c r="Y34" s="578" t="s">
        <v>38</v>
      </c>
    </row>
    <row r="35" spans="1:35">
      <c r="A35" s="547"/>
      <c r="B35" s="547"/>
      <c r="C35" s="547"/>
      <c r="D35" s="547"/>
      <c r="E35" s="547"/>
      <c r="F35" s="548"/>
      <c r="G35" s="240"/>
      <c r="H35" s="2"/>
      <c r="I35" s="240"/>
      <c r="J35" s="203"/>
      <c r="L35" s="25"/>
    </row>
    <row r="36" spans="1:35">
      <c r="A36" s="547"/>
      <c r="B36" s="547"/>
      <c r="C36" s="547"/>
      <c r="D36" s="547"/>
      <c r="E36" s="547"/>
      <c r="F36" s="548"/>
      <c r="G36" s="240"/>
      <c r="H36" s="2"/>
      <c r="I36" s="240"/>
      <c r="J36" s="203"/>
      <c r="L36" s="25"/>
    </row>
    <row r="37" spans="1:35">
      <c r="A37" s="547"/>
      <c r="B37" s="547"/>
      <c r="C37" s="547"/>
      <c r="D37" s="547"/>
      <c r="E37" s="547"/>
      <c r="F37" s="548"/>
      <c r="G37" s="240"/>
      <c r="H37" s="2"/>
      <c r="I37" s="240"/>
      <c r="J37" s="203"/>
      <c r="L37" s="25"/>
    </row>
    <row r="38" spans="1:35">
      <c r="A38" s="547"/>
      <c r="B38" s="547"/>
      <c r="C38" s="547"/>
      <c r="D38" s="547"/>
      <c r="E38" s="547"/>
      <c r="F38" s="548"/>
      <c r="G38" s="240"/>
      <c r="H38" s="2"/>
      <c r="I38" s="240"/>
      <c r="J38" s="203"/>
      <c r="L38" s="25"/>
    </row>
    <row r="39" spans="1:35">
      <c r="A39" s="547"/>
      <c r="B39" s="547"/>
      <c r="C39" s="547"/>
      <c r="D39" s="547"/>
      <c r="E39" s="547"/>
      <c r="F39" s="548"/>
      <c r="G39" s="240"/>
      <c r="H39" s="2"/>
      <c r="I39" s="240"/>
      <c r="J39" s="203"/>
      <c r="L39" s="25"/>
    </row>
    <row r="40" spans="1:35">
      <c r="A40" s="547"/>
      <c r="B40" s="547"/>
      <c r="C40" s="547"/>
      <c r="D40" s="547"/>
      <c r="E40" s="547"/>
      <c r="F40" s="548"/>
      <c r="G40" s="240"/>
      <c r="H40" s="2"/>
      <c r="I40" s="240"/>
      <c r="J40" s="203"/>
      <c r="L40" s="25"/>
    </row>
    <row r="41" spans="1:35">
      <c r="X41" s="10" t="s">
        <v>733</v>
      </c>
      <c r="AC41" s="10" t="s">
        <v>734</v>
      </c>
    </row>
    <row r="64" spans="26:26">
      <c r="Z64" s="244"/>
    </row>
    <row r="65" spans="23:39">
      <c r="Y65" s="10" t="s">
        <v>145</v>
      </c>
    </row>
    <row r="66" spans="23:39">
      <c r="W66" s="10" t="s">
        <v>62</v>
      </c>
    </row>
    <row r="68" spans="23:39">
      <c r="W68" s="10" t="s">
        <v>546</v>
      </c>
    </row>
    <row r="69" spans="23:39">
      <c r="W69" s="285">
        <v>2</v>
      </c>
      <c r="X69" s="286">
        <v>81220017</v>
      </c>
      <c r="Y69" s="218" t="s">
        <v>38</v>
      </c>
      <c r="Z69" s="287" t="s">
        <v>30</v>
      </c>
      <c r="AA69" s="288" t="s">
        <v>41</v>
      </c>
      <c r="AB69" s="218" t="s">
        <v>51</v>
      </c>
      <c r="AC69" s="218">
        <v>370</v>
      </c>
      <c r="AD69" s="218" t="s">
        <v>44</v>
      </c>
      <c r="AE69" s="218" t="s">
        <v>24</v>
      </c>
      <c r="AF69" s="218" t="s">
        <v>43</v>
      </c>
      <c r="AG69" s="218" t="s">
        <v>45</v>
      </c>
      <c r="AH69" s="218">
        <v>699</v>
      </c>
      <c r="AI69" s="219">
        <v>44489</v>
      </c>
      <c r="AJ69" s="219">
        <v>44489</v>
      </c>
      <c r="AK69" s="218"/>
      <c r="AL69" s="218"/>
      <c r="AM69" s="34"/>
    </row>
    <row r="70" spans="23:39">
      <c r="W70" s="285">
        <v>1</v>
      </c>
      <c r="X70" s="286">
        <v>81220018</v>
      </c>
      <c r="Y70" s="218" t="s">
        <v>38</v>
      </c>
      <c r="Z70" s="287" t="s">
        <v>31</v>
      </c>
      <c r="AA70" s="288" t="s">
        <v>41</v>
      </c>
      <c r="AB70" s="218" t="s">
        <v>51</v>
      </c>
      <c r="AC70" s="218">
        <v>370</v>
      </c>
      <c r="AD70" s="218" t="s">
        <v>44</v>
      </c>
      <c r="AE70" s="218" t="s">
        <v>24</v>
      </c>
      <c r="AF70" s="218" t="s">
        <v>43</v>
      </c>
      <c r="AG70" s="218" t="s">
        <v>45</v>
      </c>
      <c r="AH70" s="218">
        <v>699</v>
      </c>
      <c r="AI70" s="219">
        <v>44489</v>
      </c>
      <c r="AJ70" s="219">
        <v>44489</v>
      </c>
      <c r="AK70" s="218"/>
      <c r="AL70" s="218"/>
      <c r="AM70" s="34"/>
    </row>
    <row r="71" spans="23:39">
      <c r="W71" s="285">
        <v>1</v>
      </c>
      <c r="X71" s="286">
        <v>81443085</v>
      </c>
      <c r="Y71" s="218" t="s">
        <v>40</v>
      </c>
      <c r="Z71" s="287" t="s">
        <v>36</v>
      </c>
      <c r="AA71" s="288" t="s">
        <v>42</v>
      </c>
      <c r="AB71" s="218" t="s">
        <v>51</v>
      </c>
      <c r="AC71" s="218">
        <v>370</v>
      </c>
      <c r="AD71" s="218" t="s">
        <v>44</v>
      </c>
      <c r="AE71" s="218" t="s">
        <v>24</v>
      </c>
      <c r="AF71" s="218" t="s">
        <v>43</v>
      </c>
      <c r="AG71" s="218" t="s">
        <v>45</v>
      </c>
      <c r="AH71" s="218">
        <v>699</v>
      </c>
      <c r="AI71" s="219">
        <v>44489</v>
      </c>
      <c r="AJ71" s="219">
        <v>44489</v>
      </c>
      <c r="AK71" s="218"/>
      <c r="AL71" s="218"/>
      <c r="AM71" s="34"/>
    </row>
    <row r="72" spans="23:39">
      <c r="W72" s="285">
        <v>1</v>
      </c>
      <c r="X72" s="286">
        <v>81543209</v>
      </c>
      <c r="Y72" s="218" t="s">
        <v>40</v>
      </c>
      <c r="Z72" s="287" t="s">
        <v>37</v>
      </c>
      <c r="AA72" s="288" t="s">
        <v>42</v>
      </c>
      <c r="AB72" s="218" t="s">
        <v>51</v>
      </c>
      <c r="AC72" s="218">
        <v>370</v>
      </c>
      <c r="AD72" s="218" t="s">
        <v>44</v>
      </c>
      <c r="AE72" s="218" t="s">
        <v>24</v>
      </c>
      <c r="AF72" s="218" t="s">
        <v>43</v>
      </c>
      <c r="AG72" s="218" t="s">
        <v>45</v>
      </c>
      <c r="AH72" s="218">
        <v>699</v>
      </c>
      <c r="AI72" s="219">
        <v>44489</v>
      </c>
      <c r="AJ72" s="219">
        <v>44489</v>
      </c>
      <c r="AK72" s="218"/>
      <c r="AL72" s="218"/>
      <c r="AM72" s="34"/>
    </row>
    <row r="73" spans="23:39">
      <c r="W73" s="34" t="s">
        <v>547</v>
      </c>
    </row>
    <row r="74" spans="23:39">
      <c r="W74" s="226">
        <v>2</v>
      </c>
      <c r="X74" s="226">
        <v>61806040</v>
      </c>
      <c r="Y74" s="226" t="s">
        <v>39</v>
      </c>
      <c r="Z74" s="226" t="s">
        <v>444</v>
      </c>
      <c r="AA74" s="226" t="s">
        <v>443</v>
      </c>
      <c r="AB74" s="289"/>
      <c r="AC74" s="226">
        <v>381</v>
      </c>
      <c r="AD74" s="226" t="s">
        <v>56</v>
      </c>
      <c r="AE74" s="226" t="s">
        <v>56</v>
      </c>
      <c r="AF74" s="92"/>
      <c r="AG74" s="92"/>
      <c r="AH74" s="92"/>
      <c r="AI74" s="92"/>
      <c r="AJ74" s="92"/>
      <c r="AK74" s="92"/>
      <c r="AL74" s="92"/>
    </row>
    <row r="75" spans="23:39">
      <c r="W75" s="299">
        <v>1</v>
      </c>
      <c r="X75" s="300">
        <v>81212026</v>
      </c>
      <c r="Y75" s="215" t="s">
        <v>38</v>
      </c>
      <c r="Z75" s="301" t="s">
        <v>479</v>
      </c>
      <c r="AA75" s="292" t="s">
        <v>481</v>
      </c>
      <c r="AB75" s="298"/>
      <c r="AC75" s="215">
        <v>394</v>
      </c>
      <c r="AD75" s="292" t="s">
        <v>482</v>
      </c>
      <c r="AE75" s="211" t="s">
        <v>83</v>
      </c>
      <c r="AF75" s="249" t="s">
        <v>483</v>
      </c>
      <c r="AG75" s="298"/>
      <c r="AH75" s="211">
        <v>666</v>
      </c>
      <c r="AI75" s="12"/>
      <c r="AJ75" s="12"/>
      <c r="AK75" s="12"/>
      <c r="AL75" s="12"/>
    </row>
    <row r="76" spans="23:39">
      <c r="W76" s="299">
        <v>1</v>
      </c>
      <c r="X76" s="296">
        <v>115890011</v>
      </c>
      <c r="Y76" s="215" t="s">
        <v>38</v>
      </c>
      <c r="Z76" s="297" t="s">
        <v>480</v>
      </c>
      <c r="AA76" s="292" t="s">
        <v>481</v>
      </c>
      <c r="AB76" s="298"/>
      <c r="AC76" s="123">
        <v>394</v>
      </c>
      <c r="AD76" s="292" t="s">
        <v>482</v>
      </c>
      <c r="AE76" s="211" t="s">
        <v>83</v>
      </c>
      <c r="AF76" s="249" t="s">
        <v>483</v>
      </c>
      <c r="AG76" s="298"/>
      <c r="AH76" s="211">
        <v>666</v>
      </c>
      <c r="AI76" s="12"/>
      <c r="AJ76" s="12"/>
      <c r="AK76" s="12"/>
      <c r="AL76" s="12"/>
    </row>
    <row r="77" spans="23:39">
      <c r="W77" s="299">
        <v>1</v>
      </c>
      <c r="X77" s="302">
        <v>20204366</v>
      </c>
      <c r="Y77" s="215" t="s">
        <v>38</v>
      </c>
      <c r="Z77" s="303" t="s">
        <v>503</v>
      </c>
      <c r="AA77" s="292" t="s">
        <v>504</v>
      </c>
      <c r="AB77" s="298"/>
      <c r="AC77" s="215">
        <v>394</v>
      </c>
      <c r="AD77" s="292" t="s">
        <v>505</v>
      </c>
      <c r="AE77" s="211" t="s">
        <v>83</v>
      </c>
      <c r="AF77" s="294" t="s">
        <v>506</v>
      </c>
      <c r="AG77" s="298" t="s">
        <v>507</v>
      </c>
      <c r="AH77" s="211">
        <v>782</v>
      </c>
      <c r="AI77" s="12"/>
      <c r="AJ77" s="12"/>
      <c r="AK77" s="12"/>
      <c r="AL77" s="12"/>
    </row>
    <row r="79" spans="23:39">
      <c r="W79" s="34" t="s">
        <v>576</v>
      </c>
    </row>
    <row r="80" spans="23:39">
      <c r="W80" s="275">
        <v>1</v>
      </c>
      <c r="X80" s="275">
        <v>89720018</v>
      </c>
      <c r="Y80" s="275" t="s">
        <v>17</v>
      </c>
      <c r="Z80" s="123" t="s">
        <v>111</v>
      </c>
      <c r="AA80" s="292" t="s">
        <v>110</v>
      </c>
      <c r="AB80" s="123" t="s">
        <v>51</v>
      </c>
      <c r="AC80" s="123">
        <v>394</v>
      </c>
      <c r="AD80" s="290" t="s">
        <v>112</v>
      </c>
      <c r="AE80" s="123" t="s">
        <v>24</v>
      </c>
      <c r="AF80" s="212" t="s">
        <v>113</v>
      </c>
      <c r="AG80" s="123" t="s">
        <v>114</v>
      </c>
      <c r="AH80" s="123">
        <v>762</v>
      </c>
      <c r="AI80" s="213">
        <v>44494</v>
      </c>
      <c r="AJ80" s="213">
        <v>44494</v>
      </c>
      <c r="AK80" s="12"/>
      <c r="AL80" s="12"/>
    </row>
    <row r="81" spans="23:38" ht="30">
      <c r="W81" s="215">
        <v>1</v>
      </c>
      <c r="X81" s="275" t="s">
        <v>439</v>
      </c>
      <c r="Y81" s="215" t="s">
        <v>438</v>
      </c>
      <c r="Z81" s="217" t="s">
        <v>440</v>
      </c>
      <c r="AA81" s="293"/>
      <c r="AB81" s="276"/>
      <c r="AC81" s="215">
        <v>394</v>
      </c>
      <c r="AD81" s="291" t="s">
        <v>437</v>
      </c>
      <c r="AE81" s="215" t="s">
        <v>237</v>
      </c>
      <c r="AF81" s="294" t="s">
        <v>442</v>
      </c>
      <c r="AG81" s="211" t="s">
        <v>441</v>
      </c>
      <c r="AH81" s="12">
        <v>723</v>
      </c>
      <c r="AI81" s="12"/>
      <c r="AJ81" s="12"/>
      <c r="AK81" s="12"/>
      <c r="AL81" s="12"/>
    </row>
    <row r="82" spans="23:38">
      <c r="W82" s="295">
        <v>2</v>
      </c>
      <c r="X82" s="296">
        <v>81220016</v>
      </c>
      <c r="Y82" s="215" t="s">
        <v>38</v>
      </c>
      <c r="Z82" s="297" t="s">
        <v>29</v>
      </c>
      <c r="AA82" s="292" t="s">
        <v>464</v>
      </c>
      <c r="AB82" s="298"/>
      <c r="AC82" s="123">
        <v>394</v>
      </c>
      <c r="AD82" s="292" t="s">
        <v>465</v>
      </c>
      <c r="AE82" s="123" t="s">
        <v>24</v>
      </c>
      <c r="AF82" s="249" t="s">
        <v>467</v>
      </c>
      <c r="AG82" s="298"/>
      <c r="AH82" s="211">
        <v>708</v>
      </c>
      <c r="AI82" s="12"/>
      <c r="AJ82" s="12"/>
      <c r="AK82" s="12"/>
      <c r="AL82" s="12"/>
    </row>
    <row r="83" spans="23:38">
      <c r="W83" s="295">
        <v>5</v>
      </c>
      <c r="X83" s="296">
        <v>61205009</v>
      </c>
      <c r="Y83" s="215" t="s">
        <v>38</v>
      </c>
      <c r="Z83" s="297" t="s">
        <v>457</v>
      </c>
      <c r="AA83" s="292" t="s">
        <v>464</v>
      </c>
      <c r="AB83" s="298"/>
      <c r="AC83" s="215">
        <v>394</v>
      </c>
      <c r="AD83" s="292" t="s">
        <v>465</v>
      </c>
      <c r="AE83" s="123" t="s">
        <v>24</v>
      </c>
      <c r="AF83" s="249" t="s">
        <v>467</v>
      </c>
      <c r="AG83" s="298"/>
      <c r="AH83" s="211">
        <v>708</v>
      </c>
      <c r="AI83" s="12"/>
      <c r="AJ83" s="12"/>
      <c r="AK83" s="12"/>
      <c r="AL83" s="12"/>
    </row>
    <row r="84" spans="23:38">
      <c r="W84" s="295">
        <v>2</v>
      </c>
      <c r="X84" s="296">
        <v>61604033</v>
      </c>
      <c r="Y84" s="215" t="s">
        <v>38</v>
      </c>
      <c r="Z84" s="297" t="s">
        <v>459</v>
      </c>
      <c r="AA84" s="292" t="s">
        <v>464</v>
      </c>
      <c r="AB84" s="298"/>
      <c r="AC84" s="123">
        <v>394</v>
      </c>
      <c r="AD84" s="292" t="s">
        <v>465</v>
      </c>
      <c r="AE84" s="123" t="s">
        <v>24</v>
      </c>
      <c r="AF84" s="249" t="s">
        <v>467</v>
      </c>
      <c r="AG84" s="298"/>
      <c r="AH84" s="211">
        <v>708</v>
      </c>
      <c r="AI84" s="12"/>
      <c r="AJ84" s="12"/>
      <c r="AK84" s="12"/>
      <c r="AL84" s="12"/>
    </row>
    <row r="86" spans="23:38">
      <c r="W86" s="34" t="s">
        <v>631</v>
      </c>
    </row>
    <row r="87" spans="23:38">
      <c r="W87" s="397">
        <v>12</v>
      </c>
      <c r="X87" s="397">
        <v>81229085</v>
      </c>
      <c r="Y87" s="397" t="s">
        <v>38</v>
      </c>
      <c r="Z87" s="397" t="s">
        <v>583</v>
      </c>
      <c r="AA87" s="129" t="s">
        <v>530</v>
      </c>
      <c r="AB87" s="129" t="s">
        <v>51</v>
      </c>
      <c r="AC87" s="129">
        <v>402</v>
      </c>
      <c r="AD87" s="129" t="s">
        <v>527</v>
      </c>
      <c r="AE87" s="129" t="s">
        <v>24</v>
      </c>
      <c r="AF87" s="146" t="s">
        <v>528</v>
      </c>
      <c r="AG87" s="395" t="s">
        <v>529</v>
      </c>
      <c r="AH87" s="398">
        <v>779</v>
      </c>
      <c r="AI87" s="399">
        <v>44510</v>
      </c>
      <c r="AJ87" s="397"/>
      <c r="AK87" s="397"/>
      <c r="AL87" s="397"/>
    </row>
    <row r="88" spans="23:38">
      <c r="W88" s="397">
        <v>12</v>
      </c>
      <c r="X88" s="397">
        <v>81229085</v>
      </c>
      <c r="Y88" s="397" t="s">
        <v>38</v>
      </c>
      <c r="Z88" s="397" t="s">
        <v>583</v>
      </c>
      <c r="AA88" s="129" t="s">
        <v>530</v>
      </c>
      <c r="AB88" s="397"/>
      <c r="AC88" s="397">
        <v>402</v>
      </c>
      <c r="AD88" s="215" t="s">
        <v>541</v>
      </c>
      <c r="AE88" s="215" t="s">
        <v>24</v>
      </c>
      <c r="AF88" s="401" t="s">
        <v>540</v>
      </c>
      <c r="AG88" s="396" t="s">
        <v>539</v>
      </c>
      <c r="AH88" s="397">
        <v>775</v>
      </c>
      <c r="AI88" s="400">
        <v>44515</v>
      </c>
      <c r="AJ88" s="397"/>
      <c r="AK88" s="397"/>
      <c r="AL88" s="397"/>
    </row>
    <row r="90" spans="23:38">
      <c r="W90" s="35" t="s">
        <v>692</v>
      </c>
      <c r="AA90" s="449" t="s">
        <v>693</v>
      </c>
    </row>
    <row r="91" spans="23:38">
      <c r="W91" s="402">
        <v>4</v>
      </c>
      <c r="X91" s="418">
        <v>81221020</v>
      </c>
      <c r="Y91" s="418" t="s">
        <v>38</v>
      </c>
      <c r="Z91" s="418" t="s">
        <v>54</v>
      </c>
      <c r="AA91" s="418" t="s">
        <v>91</v>
      </c>
      <c r="AB91" s="12"/>
      <c r="AC91" s="12">
        <v>411</v>
      </c>
      <c r="AD91" s="418" t="s">
        <v>675</v>
      </c>
      <c r="AE91" s="479" t="s">
        <v>24</v>
      </c>
      <c r="AF91" s="31" t="s">
        <v>677</v>
      </c>
      <c r="AG91" s="418" t="s">
        <v>667</v>
      </c>
      <c r="AH91" s="12">
        <v>814</v>
      </c>
      <c r="AI91" s="17">
        <v>44522</v>
      </c>
      <c r="AJ91" s="12"/>
      <c r="AK91" s="12"/>
      <c r="AL91" s="12"/>
    </row>
    <row r="92" spans="23:38">
      <c r="W92" s="402">
        <v>1</v>
      </c>
      <c r="X92" s="418">
        <v>81221072</v>
      </c>
      <c r="Y92" s="418" t="s">
        <v>38</v>
      </c>
      <c r="Z92" s="418" t="s">
        <v>72</v>
      </c>
      <c r="AA92" s="418" t="s">
        <v>91</v>
      </c>
      <c r="AB92" s="12"/>
      <c r="AC92" s="12">
        <v>411</v>
      </c>
      <c r="AD92" s="418" t="s">
        <v>675</v>
      </c>
      <c r="AE92" s="479" t="s">
        <v>24</v>
      </c>
      <c r="AF92" s="31" t="s">
        <v>677</v>
      </c>
      <c r="AG92" s="418" t="s">
        <v>667</v>
      </c>
      <c r="AH92" s="12">
        <v>814</v>
      </c>
      <c r="AI92" s="17">
        <v>44522</v>
      </c>
      <c r="AJ92" s="12"/>
      <c r="AK92" s="12"/>
      <c r="AL92" s="12"/>
    </row>
  </sheetData>
  <mergeCells count="4">
    <mergeCell ref="A2:F2"/>
    <mergeCell ref="W2:AB2"/>
    <mergeCell ref="A3:F3"/>
    <mergeCell ref="W3:AB3"/>
  </mergeCells>
  <hyperlinks>
    <hyperlink ref="AI48" r:id="rId1" display="carlaarteaga2014@gmail.com" xr:uid="{93750877-D830-46E1-AA77-59646C625C0B}"/>
  </hyperlinks>
  <pageMargins left="0.33" right="0.61" top="0.22" bottom="0.16" header="0.16" footer="0.12"/>
  <pageSetup paperSize="9" orientation="landscape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EF466-3F56-4AA5-A936-B6E981E0C296}">
  <sheetPr>
    <tabColor rgb="FF00B050"/>
  </sheetPr>
  <dimension ref="A1:AO87"/>
  <sheetViews>
    <sheetView topLeftCell="M31" zoomScale="71" zoomScaleNormal="71" workbookViewId="0">
      <selection activeCell="Y47" sqref="Y47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16384" width="11.42578125" style="449"/>
  </cols>
  <sheetData>
    <row r="1" spans="1:38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38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38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38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38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38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38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44537</v>
      </c>
      <c r="AA7" s="420" t="s">
        <v>7</v>
      </c>
      <c r="AB7" s="425"/>
      <c r="AC7" s="58"/>
      <c r="AD7" s="58"/>
      <c r="AE7" s="58"/>
      <c r="AF7" s="58"/>
    </row>
    <row r="8" spans="1:38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>
        <v>444</v>
      </c>
      <c r="AA8" s="420"/>
      <c r="AB8" s="429"/>
      <c r="AC8" s="58"/>
      <c r="AD8" s="58"/>
      <c r="AE8" s="58"/>
      <c r="AF8" s="58"/>
    </row>
    <row r="9" spans="1:38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38">
      <c r="A10" s="122">
        <v>1</v>
      </c>
      <c r="B10" s="123">
        <v>93162407</v>
      </c>
      <c r="C10" s="123" t="s">
        <v>17</v>
      </c>
      <c r="D10" s="123" t="s">
        <v>450</v>
      </c>
      <c r="E10" s="159" t="s">
        <v>210</v>
      </c>
      <c r="F10" s="220" t="s">
        <v>451</v>
      </c>
      <c r="G10" s="449">
        <v>381</v>
      </c>
      <c r="H10" s="2" t="s">
        <v>452</v>
      </c>
      <c r="I10" s="449" t="s">
        <v>83</v>
      </c>
      <c r="J10" s="124" t="s">
        <v>453</v>
      </c>
      <c r="K10" s="84" t="s">
        <v>454</v>
      </c>
      <c r="L10" s="25">
        <v>44466</v>
      </c>
      <c r="M10" s="25">
        <v>44466</v>
      </c>
      <c r="O10" s="449" t="s">
        <v>455</v>
      </c>
      <c r="W10" s="618">
        <v>2</v>
      </c>
      <c r="X10" s="619">
        <v>60904257</v>
      </c>
      <c r="Y10" s="620" t="s">
        <v>38</v>
      </c>
      <c r="Z10" s="621" t="s">
        <v>722</v>
      </c>
      <c r="AA10" s="622" t="s">
        <v>731</v>
      </c>
      <c r="AB10" s="622"/>
      <c r="AC10" s="623">
        <v>444</v>
      </c>
      <c r="AD10" s="624" t="s">
        <v>732</v>
      </c>
      <c r="AE10" s="625" t="s">
        <v>24</v>
      </c>
      <c r="AF10" s="599" t="s">
        <v>728</v>
      </c>
      <c r="AG10" s="620" t="s">
        <v>729</v>
      </c>
      <c r="AH10" s="624">
        <v>676</v>
      </c>
      <c r="AI10" s="622"/>
      <c r="AJ10" s="622" t="s">
        <v>730</v>
      </c>
      <c r="AK10" s="622"/>
      <c r="AL10" s="622"/>
    </row>
    <row r="11" spans="1:38">
      <c r="A11" s="278">
        <v>1</v>
      </c>
      <c r="B11" s="279">
        <v>93172390</v>
      </c>
      <c r="C11" s="279" t="s">
        <v>17</v>
      </c>
      <c r="D11" s="280" t="s">
        <v>471</v>
      </c>
      <c r="E11" s="277" t="s">
        <v>472</v>
      </c>
      <c r="F11" s="282" t="s">
        <v>473</v>
      </c>
      <c r="G11" s="449">
        <v>383</v>
      </c>
      <c r="H11" s="449" t="s">
        <v>475</v>
      </c>
      <c r="I11" s="449" t="s">
        <v>83</v>
      </c>
      <c r="J11" s="239" t="s">
        <v>476</v>
      </c>
      <c r="K11" s="240" t="s">
        <v>477</v>
      </c>
      <c r="L11" s="25">
        <v>44496</v>
      </c>
      <c r="M11" s="25">
        <v>44496</v>
      </c>
      <c r="O11" s="449" t="s">
        <v>478</v>
      </c>
      <c r="W11" s="626">
        <v>1</v>
      </c>
      <c r="X11" s="627">
        <v>81227106</v>
      </c>
      <c r="Y11" s="620" t="s">
        <v>38</v>
      </c>
      <c r="Z11" s="628" t="s">
        <v>723</v>
      </c>
      <c r="AA11" s="622" t="s">
        <v>731</v>
      </c>
      <c r="AB11" s="622"/>
      <c r="AC11" s="623">
        <v>444</v>
      </c>
      <c r="AD11" s="624" t="s">
        <v>732</v>
      </c>
      <c r="AE11" s="625" t="s">
        <v>24</v>
      </c>
      <c r="AF11" s="599" t="s">
        <v>728</v>
      </c>
      <c r="AG11" s="620" t="s">
        <v>729</v>
      </c>
      <c r="AH11" s="624">
        <v>676</v>
      </c>
      <c r="AI11" s="622"/>
      <c r="AJ11" s="622" t="s">
        <v>730</v>
      </c>
      <c r="AK11" s="622"/>
      <c r="AL11" s="622"/>
    </row>
    <row r="12" spans="1:38">
      <c r="A12" s="283">
        <v>1</v>
      </c>
      <c r="B12" s="275">
        <v>93172128</v>
      </c>
      <c r="C12" s="275" t="s">
        <v>17</v>
      </c>
      <c r="D12" s="276" t="s">
        <v>474</v>
      </c>
      <c r="E12" s="237" t="s">
        <v>472</v>
      </c>
      <c r="F12" s="284" t="s">
        <v>473</v>
      </c>
      <c r="G12" s="449">
        <v>383</v>
      </c>
      <c r="H12" s="449" t="s">
        <v>475</v>
      </c>
      <c r="I12" s="449" t="s">
        <v>83</v>
      </c>
      <c r="J12" s="239" t="s">
        <v>476</v>
      </c>
      <c r="K12" s="240" t="s">
        <v>477</v>
      </c>
      <c r="L12" s="25">
        <v>44496</v>
      </c>
      <c r="M12" s="25">
        <v>44496</v>
      </c>
      <c r="O12" s="449" t="s">
        <v>478</v>
      </c>
      <c r="W12" s="626">
        <v>2</v>
      </c>
      <c r="X12" s="627">
        <v>81221020</v>
      </c>
      <c r="Y12" s="620" t="s">
        <v>38</v>
      </c>
      <c r="Z12" s="628" t="s">
        <v>724</v>
      </c>
      <c r="AA12" s="622" t="s">
        <v>731</v>
      </c>
      <c r="AB12" s="622"/>
      <c r="AC12" s="623">
        <v>444</v>
      </c>
      <c r="AD12" s="624" t="s">
        <v>732</v>
      </c>
      <c r="AE12" s="625" t="s">
        <v>24</v>
      </c>
      <c r="AF12" s="599" t="s">
        <v>728</v>
      </c>
      <c r="AG12" s="620" t="s">
        <v>729</v>
      </c>
      <c r="AH12" s="624">
        <v>676</v>
      </c>
      <c r="AI12" s="622"/>
      <c r="AJ12" s="622" t="s">
        <v>730</v>
      </c>
      <c r="AK12" s="622"/>
      <c r="AL12" s="622"/>
    </row>
    <row r="13" spans="1:38">
      <c r="A13" s="278">
        <v>1</v>
      </c>
      <c r="B13" s="275">
        <v>81722066</v>
      </c>
      <c r="C13" s="275" t="s">
        <v>254</v>
      </c>
      <c r="D13" s="159" t="s">
        <v>490</v>
      </c>
      <c r="E13" s="159" t="s">
        <v>491</v>
      </c>
      <c r="F13" s="42" t="s">
        <v>492</v>
      </c>
      <c r="G13" s="240">
        <v>388</v>
      </c>
      <c r="H13" s="449" t="s">
        <v>494</v>
      </c>
      <c r="I13" s="240" t="s">
        <v>83</v>
      </c>
      <c r="J13" s="41" t="s">
        <v>493</v>
      </c>
      <c r="K13" s="41" t="s">
        <v>495</v>
      </c>
      <c r="L13" s="25">
        <v>44504</v>
      </c>
      <c r="O13" s="240" t="s">
        <v>496</v>
      </c>
      <c r="W13" s="626">
        <v>1</v>
      </c>
      <c r="X13" s="627">
        <v>81215079</v>
      </c>
      <c r="Y13" s="620" t="s">
        <v>38</v>
      </c>
      <c r="Z13" s="628" t="s">
        <v>725</v>
      </c>
      <c r="AA13" s="622" t="s">
        <v>731</v>
      </c>
      <c r="AB13" s="622"/>
      <c r="AC13" s="623">
        <v>444</v>
      </c>
      <c r="AD13" s="624" t="s">
        <v>732</v>
      </c>
      <c r="AE13" s="625" t="s">
        <v>24</v>
      </c>
      <c r="AF13" s="599" t="s">
        <v>728</v>
      </c>
      <c r="AG13" s="620" t="s">
        <v>729</v>
      </c>
      <c r="AH13" s="624">
        <v>676</v>
      </c>
      <c r="AI13" s="622"/>
      <c r="AJ13" s="622" t="s">
        <v>730</v>
      </c>
      <c r="AK13" s="622"/>
      <c r="AL13" s="622"/>
    </row>
    <row r="14" spans="1:38">
      <c r="A14" s="278">
        <v>1</v>
      </c>
      <c r="B14" s="279">
        <v>93172390</v>
      </c>
      <c r="C14" s="279" t="s">
        <v>17</v>
      </c>
      <c r="D14" s="280" t="s">
        <v>548</v>
      </c>
      <c r="E14" s="277" t="s">
        <v>472</v>
      </c>
      <c r="F14" s="282" t="s">
        <v>549</v>
      </c>
      <c r="G14" s="240">
        <v>393</v>
      </c>
      <c r="H14" s="2" t="s">
        <v>550</v>
      </c>
      <c r="I14" s="240" t="s">
        <v>83</v>
      </c>
      <c r="J14" s="3" t="s">
        <v>551</v>
      </c>
      <c r="K14" s="281" t="s">
        <v>552</v>
      </c>
      <c r="L14" s="25">
        <v>44508</v>
      </c>
      <c r="O14" s="26" t="s">
        <v>496</v>
      </c>
      <c r="W14" s="626">
        <v>1</v>
      </c>
      <c r="X14" s="627">
        <v>81221072</v>
      </c>
      <c r="Y14" s="620" t="s">
        <v>38</v>
      </c>
      <c r="Z14" s="628" t="s">
        <v>72</v>
      </c>
      <c r="AA14" s="622" t="s">
        <v>731</v>
      </c>
      <c r="AB14" s="622"/>
      <c r="AC14" s="623">
        <v>444</v>
      </c>
      <c r="AD14" s="624" t="s">
        <v>732</v>
      </c>
      <c r="AE14" s="625" t="s">
        <v>24</v>
      </c>
      <c r="AF14" s="599" t="s">
        <v>728</v>
      </c>
      <c r="AG14" s="620" t="s">
        <v>729</v>
      </c>
      <c r="AH14" s="624">
        <v>676</v>
      </c>
      <c r="AI14" s="622"/>
      <c r="AJ14" s="622" t="s">
        <v>730</v>
      </c>
      <c r="AK14" s="622"/>
      <c r="AL14" s="622"/>
    </row>
    <row r="15" spans="1:38" ht="15.75" thickBot="1">
      <c r="A15" s="283">
        <v>1</v>
      </c>
      <c r="B15" s="275">
        <v>93172128</v>
      </c>
      <c r="C15" s="275" t="s">
        <v>17</v>
      </c>
      <c r="D15" s="276" t="s">
        <v>474</v>
      </c>
      <c r="E15" s="159" t="s">
        <v>472</v>
      </c>
      <c r="F15" s="284" t="s">
        <v>549</v>
      </c>
      <c r="G15" s="240">
        <v>393</v>
      </c>
      <c r="H15" s="2" t="s">
        <v>550</v>
      </c>
      <c r="I15" s="240" t="s">
        <v>83</v>
      </c>
      <c r="J15" s="3" t="s">
        <v>551</v>
      </c>
      <c r="K15" s="281" t="s">
        <v>552</v>
      </c>
      <c r="L15" s="25">
        <v>44508</v>
      </c>
      <c r="O15" s="26" t="s">
        <v>496</v>
      </c>
      <c r="W15" s="626">
        <v>1</v>
      </c>
      <c r="X15" s="627">
        <v>81227114</v>
      </c>
      <c r="Y15" s="620" t="s">
        <v>38</v>
      </c>
      <c r="Z15" s="628" t="s">
        <v>72</v>
      </c>
      <c r="AA15" s="622" t="s">
        <v>731</v>
      </c>
      <c r="AB15" s="622"/>
      <c r="AC15" s="623">
        <v>444</v>
      </c>
      <c r="AD15" s="624" t="s">
        <v>732</v>
      </c>
      <c r="AE15" s="625" t="s">
        <v>24</v>
      </c>
      <c r="AF15" s="599" t="s">
        <v>728</v>
      </c>
      <c r="AG15" s="620" t="s">
        <v>729</v>
      </c>
      <c r="AH15" s="624">
        <v>676</v>
      </c>
      <c r="AI15" s="622"/>
      <c r="AJ15" s="622" t="s">
        <v>730</v>
      </c>
      <c r="AK15" s="622"/>
      <c r="AL15" s="622"/>
    </row>
    <row r="16" spans="1:38">
      <c r="A16" s="444">
        <v>1</v>
      </c>
      <c r="B16" s="445">
        <v>81672270</v>
      </c>
      <c r="C16" s="445" t="s">
        <v>122</v>
      </c>
      <c r="D16" s="446" t="s">
        <v>643</v>
      </c>
      <c r="E16" s="446" t="s">
        <v>600</v>
      </c>
      <c r="F16" s="447" t="s">
        <v>601</v>
      </c>
      <c r="G16" s="240">
        <v>403</v>
      </c>
      <c r="H16" s="2" t="s">
        <v>644</v>
      </c>
      <c r="I16" s="240" t="s">
        <v>24</v>
      </c>
      <c r="J16" s="450" t="s">
        <v>604</v>
      </c>
      <c r="K16" s="448" t="s">
        <v>605</v>
      </c>
      <c r="L16" s="25">
        <v>44517</v>
      </c>
      <c r="O16" s="26" t="s">
        <v>496</v>
      </c>
      <c r="W16" s="626">
        <v>1</v>
      </c>
      <c r="X16" s="627">
        <v>81221079</v>
      </c>
      <c r="Y16" s="620" t="s">
        <v>38</v>
      </c>
      <c r="Z16" s="628" t="s">
        <v>726</v>
      </c>
      <c r="AA16" s="622" t="s">
        <v>731</v>
      </c>
      <c r="AB16" s="622"/>
      <c r="AC16" s="623">
        <v>444</v>
      </c>
      <c r="AD16" s="624" t="s">
        <v>732</v>
      </c>
      <c r="AE16" s="625" t="s">
        <v>24</v>
      </c>
      <c r="AF16" s="599" t="s">
        <v>728</v>
      </c>
      <c r="AG16" s="620" t="s">
        <v>729</v>
      </c>
      <c r="AH16" s="624">
        <v>676</v>
      </c>
      <c r="AI16" s="622"/>
      <c r="AJ16" s="622" t="s">
        <v>730</v>
      </c>
      <c r="AK16" s="622"/>
      <c r="AL16" s="622"/>
    </row>
    <row r="17" spans="1:41">
      <c r="A17" s="483">
        <v>1</v>
      </c>
      <c r="B17" s="484">
        <v>81598299</v>
      </c>
      <c r="C17" s="275" t="s">
        <v>564</v>
      </c>
      <c r="D17" s="485" t="s">
        <v>704</v>
      </c>
      <c r="E17" s="485" t="s">
        <v>78</v>
      </c>
      <c r="F17" s="209" t="s">
        <v>705</v>
      </c>
      <c r="G17" s="449">
        <v>414</v>
      </c>
      <c r="H17" s="2" t="s">
        <v>79</v>
      </c>
      <c r="I17" s="240" t="s">
        <v>706</v>
      </c>
      <c r="J17" s="3" t="s">
        <v>707</v>
      </c>
      <c r="L17" s="25">
        <v>44525</v>
      </c>
      <c r="O17" s="449" t="s">
        <v>496</v>
      </c>
      <c r="W17" s="626">
        <v>1</v>
      </c>
      <c r="X17" s="627">
        <v>81221080</v>
      </c>
      <c r="Y17" s="620" t="s">
        <v>38</v>
      </c>
      <c r="Z17" s="628" t="s">
        <v>727</v>
      </c>
      <c r="AA17" s="622" t="s">
        <v>731</v>
      </c>
      <c r="AB17" s="622"/>
      <c r="AC17" s="623">
        <v>444</v>
      </c>
      <c r="AD17" s="624" t="s">
        <v>732</v>
      </c>
      <c r="AE17" s="625" t="s">
        <v>24</v>
      </c>
      <c r="AF17" s="599" t="s">
        <v>728</v>
      </c>
      <c r="AG17" s="620" t="s">
        <v>729</v>
      </c>
      <c r="AH17" s="624">
        <v>676</v>
      </c>
      <c r="AI17" s="622"/>
      <c r="AJ17" s="622" t="s">
        <v>730</v>
      </c>
      <c r="AK17" s="622"/>
      <c r="AL17" s="622"/>
    </row>
    <row r="18" spans="1:41" ht="15.75" thickBot="1">
      <c r="A18" s="278">
        <v>1</v>
      </c>
      <c r="B18" s="279">
        <v>83340903</v>
      </c>
      <c r="C18" s="279" t="s">
        <v>708</v>
      </c>
      <c r="D18" s="280" t="s">
        <v>709</v>
      </c>
      <c r="E18" s="277" t="s">
        <v>710</v>
      </c>
      <c r="F18" s="42" t="s">
        <v>711</v>
      </c>
      <c r="G18" s="240">
        <v>415</v>
      </c>
      <c r="H18" s="2" t="s">
        <v>712</v>
      </c>
      <c r="I18" s="240" t="s">
        <v>419</v>
      </c>
      <c r="J18" s="3" t="s">
        <v>587</v>
      </c>
      <c r="K18" s="281" t="s">
        <v>713</v>
      </c>
      <c r="L18" s="25">
        <v>44525</v>
      </c>
      <c r="O18" s="449" t="s">
        <v>496</v>
      </c>
      <c r="W18" s="629">
        <v>1</v>
      </c>
      <c r="X18" s="630">
        <v>60803247</v>
      </c>
      <c r="Y18" s="620" t="s">
        <v>38</v>
      </c>
      <c r="Z18" s="628" t="s">
        <v>753</v>
      </c>
      <c r="AA18" s="622"/>
      <c r="AB18" s="622"/>
      <c r="AC18" s="623">
        <v>444</v>
      </c>
      <c r="AD18" s="622"/>
      <c r="AE18" s="625" t="s">
        <v>83</v>
      </c>
      <c r="AF18" s="600" t="s">
        <v>755</v>
      </c>
      <c r="AG18" s="625"/>
      <c r="AH18" s="622"/>
      <c r="AI18" s="622"/>
      <c r="AJ18" s="622" t="s">
        <v>754</v>
      </c>
      <c r="AK18" s="622"/>
      <c r="AL18" s="622"/>
    </row>
    <row r="19" spans="1:41">
      <c r="A19" s="444">
        <v>1</v>
      </c>
      <c r="B19" s="253">
        <v>81213007</v>
      </c>
      <c r="C19" s="445" t="s">
        <v>38</v>
      </c>
      <c r="D19" s="446" t="s">
        <v>766</v>
      </c>
      <c r="E19" s="446" t="s">
        <v>53</v>
      </c>
      <c r="F19" s="254" t="s">
        <v>767</v>
      </c>
      <c r="G19" s="240">
        <v>421</v>
      </c>
      <c r="H19" s="2" t="s">
        <v>769</v>
      </c>
      <c r="I19" s="240" t="s">
        <v>83</v>
      </c>
      <c r="J19" s="558" t="s">
        <v>770</v>
      </c>
      <c r="K19" s="5" t="s">
        <v>771</v>
      </c>
      <c r="L19" s="25">
        <v>44529</v>
      </c>
      <c r="O19" s="449" t="s">
        <v>496</v>
      </c>
      <c r="W19" s="629">
        <v>1</v>
      </c>
      <c r="X19" s="630">
        <v>89160226</v>
      </c>
      <c r="Y19" s="620" t="s">
        <v>39</v>
      </c>
      <c r="Z19" s="631" t="s">
        <v>796</v>
      </c>
      <c r="AA19" s="632" t="s">
        <v>793</v>
      </c>
      <c r="AB19" s="622"/>
      <c r="AC19" s="623">
        <v>444</v>
      </c>
      <c r="AD19" s="624" t="s">
        <v>795</v>
      </c>
      <c r="AE19" s="620" t="s">
        <v>56</v>
      </c>
      <c r="AF19" s="633" t="s">
        <v>794</v>
      </c>
      <c r="AG19" s="620" t="s">
        <v>797</v>
      </c>
      <c r="AH19" s="624">
        <v>853</v>
      </c>
      <c r="AI19" s="634">
        <v>44530</v>
      </c>
      <c r="AJ19" s="622"/>
      <c r="AK19" s="622"/>
      <c r="AL19" s="622"/>
    </row>
    <row r="20" spans="1:41" ht="14.25" customHeight="1">
      <c r="A20" s="591">
        <v>1</v>
      </c>
      <c r="B20" s="488">
        <v>82409602</v>
      </c>
      <c r="C20" s="488" t="s">
        <v>40</v>
      </c>
      <c r="D20" s="592" t="s">
        <v>817</v>
      </c>
      <c r="E20" s="110" t="s">
        <v>818</v>
      </c>
      <c r="F20" s="282" t="s">
        <v>819</v>
      </c>
      <c r="G20" s="240">
        <v>428</v>
      </c>
      <c r="H20" s="2" t="s">
        <v>820</v>
      </c>
      <c r="I20" s="240" t="s">
        <v>83</v>
      </c>
      <c r="J20" s="3" t="s">
        <v>821</v>
      </c>
      <c r="K20" s="5" t="s">
        <v>822</v>
      </c>
      <c r="L20" s="25">
        <v>44531</v>
      </c>
      <c r="O20" s="449" t="s">
        <v>496</v>
      </c>
      <c r="W20" s="635">
        <v>1</v>
      </c>
      <c r="X20" s="635">
        <v>81597039</v>
      </c>
      <c r="Y20" s="620" t="s">
        <v>708</v>
      </c>
      <c r="Z20" s="631" t="s">
        <v>37</v>
      </c>
      <c r="AA20" s="632" t="s">
        <v>802</v>
      </c>
      <c r="AB20" s="622"/>
      <c r="AC20" s="623">
        <v>444</v>
      </c>
      <c r="AD20" s="624" t="s">
        <v>803</v>
      </c>
      <c r="AE20" s="620" t="s">
        <v>25</v>
      </c>
      <c r="AF20" s="604" t="s">
        <v>804</v>
      </c>
      <c r="AG20" s="607" t="s">
        <v>805</v>
      </c>
      <c r="AH20" s="624">
        <v>396</v>
      </c>
      <c r="AI20" s="634">
        <v>44531</v>
      </c>
      <c r="AJ20" s="622"/>
      <c r="AK20" s="622"/>
      <c r="AL20" s="622"/>
    </row>
    <row r="21" spans="1:41">
      <c r="A21" s="610">
        <v>1</v>
      </c>
      <c r="B21" s="611">
        <v>93172390</v>
      </c>
      <c r="C21" s="611" t="s">
        <v>17</v>
      </c>
      <c r="D21" s="612" t="s">
        <v>471</v>
      </c>
      <c r="E21" s="609" t="s">
        <v>472</v>
      </c>
      <c r="F21" s="613" t="s">
        <v>845</v>
      </c>
      <c r="G21" s="240">
        <v>364</v>
      </c>
      <c r="H21" s="614" t="s">
        <v>846</v>
      </c>
      <c r="I21" s="240" t="s">
        <v>56</v>
      </c>
      <c r="J21" s="615" t="s">
        <v>847</v>
      </c>
      <c r="K21" s="617" t="s">
        <v>848</v>
      </c>
      <c r="L21" s="25">
        <v>44487</v>
      </c>
      <c r="O21" s="449" t="s">
        <v>864</v>
      </c>
      <c r="V21" s="178" t="s">
        <v>71</v>
      </c>
      <c r="W21" s="784">
        <v>1</v>
      </c>
      <c r="X21" s="785">
        <v>82026503</v>
      </c>
      <c r="Y21" s="786" t="s">
        <v>708</v>
      </c>
      <c r="Z21" s="787" t="s">
        <v>823</v>
      </c>
      <c r="AA21" s="788" t="s">
        <v>784</v>
      </c>
      <c r="AB21" s="788"/>
      <c r="AC21" s="789">
        <v>444</v>
      </c>
      <c r="AD21" s="789" t="s">
        <v>148</v>
      </c>
      <c r="AE21" s="786" t="s">
        <v>24</v>
      </c>
      <c r="AF21" s="790" t="s">
        <v>824</v>
      </c>
      <c r="AG21" s="786" t="s">
        <v>825</v>
      </c>
      <c r="AH21" s="789">
        <v>856</v>
      </c>
      <c r="AI21" s="791">
        <v>44530</v>
      </c>
      <c r="AJ21" s="788" t="s">
        <v>413</v>
      </c>
      <c r="AK21" s="788"/>
      <c r="AL21" s="788"/>
      <c r="AM21" s="311" t="s">
        <v>1109</v>
      </c>
    </row>
    <row r="22" spans="1:41">
      <c r="A22" s="547"/>
      <c r="B22" s="547"/>
      <c r="C22" s="547"/>
      <c r="D22" s="547"/>
      <c r="E22" s="547"/>
      <c r="F22" s="548"/>
      <c r="G22" s="240"/>
      <c r="I22" s="240"/>
      <c r="J22" s="203"/>
      <c r="L22" s="25"/>
      <c r="V22" s="178" t="s">
        <v>71</v>
      </c>
      <c r="W22" s="784">
        <v>1</v>
      </c>
      <c r="X22" s="785">
        <v>83140501</v>
      </c>
      <c r="Y22" s="786" t="s">
        <v>40</v>
      </c>
      <c r="Z22" s="787" t="s">
        <v>512</v>
      </c>
      <c r="AA22" s="788" t="s">
        <v>784</v>
      </c>
      <c r="AB22" s="788"/>
      <c r="AC22" s="789">
        <v>444</v>
      </c>
      <c r="AD22" s="789" t="s">
        <v>148</v>
      </c>
      <c r="AE22" s="786" t="s">
        <v>24</v>
      </c>
      <c r="AF22" s="790" t="s">
        <v>824</v>
      </c>
      <c r="AG22" s="786" t="s">
        <v>825</v>
      </c>
      <c r="AH22" s="789">
        <v>856</v>
      </c>
      <c r="AI22" s="791">
        <v>44530</v>
      </c>
      <c r="AJ22" s="788" t="s">
        <v>413</v>
      </c>
      <c r="AK22" s="788"/>
      <c r="AL22" s="788"/>
      <c r="AM22" s="311" t="s">
        <v>1109</v>
      </c>
    </row>
    <row r="23" spans="1:41">
      <c r="V23" s="178" t="s">
        <v>71</v>
      </c>
      <c r="W23" s="784">
        <v>1</v>
      </c>
      <c r="X23" s="785">
        <v>61001274</v>
      </c>
      <c r="Y23" s="786" t="s">
        <v>485</v>
      </c>
      <c r="Z23" s="792" t="s">
        <v>826</v>
      </c>
      <c r="AA23" s="788"/>
      <c r="AB23" s="788"/>
      <c r="AC23" s="789">
        <v>444</v>
      </c>
      <c r="AD23" s="789" t="s">
        <v>799</v>
      </c>
      <c r="AE23" s="786" t="s">
        <v>237</v>
      </c>
      <c r="AF23" s="790" t="s">
        <v>800</v>
      </c>
      <c r="AG23" s="786" t="s">
        <v>827</v>
      </c>
      <c r="AH23" s="789">
        <v>860</v>
      </c>
      <c r="AI23" s="791">
        <v>44532</v>
      </c>
      <c r="AJ23" s="788" t="s">
        <v>413</v>
      </c>
      <c r="AK23" s="796" t="s">
        <v>1112</v>
      </c>
      <c r="AL23" s="788"/>
      <c r="AM23" s="311" t="s">
        <v>1109</v>
      </c>
    </row>
    <row r="24" spans="1:41">
      <c r="H24" s="616"/>
      <c r="V24" s="178" t="s">
        <v>71</v>
      </c>
      <c r="W24" s="784">
        <v>1</v>
      </c>
      <c r="X24" s="785">
        <v>83140236</v>
      </c>
      <c r="Y24" s="786" t="s">
        <v>40</v>
      </c>
      <c r="Z24" s="787" t="s">
        <v>865</v>
      </c>
      <c r="AA24" s="788" t="s">
        <v>634</v>
      </c>
      <c r="AB24" s="788"/>
      <c r="AC24" s="789">
        <v>444</v>
      </c>
      <c r="AD24" s="789" t="s">
        <v>830</v>
      </c>
      <c r="AE24" s="786" t="s">
        <v>24</v>
      </c>
      <c r="AF24" s="793" t="s">
        <v>829</v>
      </c>
      <c r="AG24" s="786" t="s">
        <v>831</v>
      </c>
      <c r="AH24" s="789">
        <v>858</v>
      </c>
      <c r="AI24" s="791">
        <v>44532</v>
      </c>
      <c r="AJ24" s="788" t="s">
        <v>413</v>
      </c>
      <c r="AK24" s="788"/>
      <c r="AL24" s="788"/>
      <c r="AM24" s="311" t="s">
        <v>1109</v>
      </c>
    </row>
    <row r="25" spans="1:41">
      <c r="A25" s="547"/>
      <c r="B25" s="547"/>
      <c r="C25" s="547"/>
      <c r="D25" s="547"/>
      <c r="E25" s="547"/>
      <c r="F25" s="548"/>
      <c r="G25" s="240"/>
      <c r="I25" s="240"/>
      <c r="J25" s="203"/>
      <c r="L25" s="25"/>
      <c r="V25" s="178" t="s">
        <v>71</v>
      </c>
      <c r="W25" s="784">
        <v>1</v>
      </c>
      <c r="X25" s="794">
        <v>83140501</v>
      </c>
      <c r="Y25" s="786" t="s">
        <v>863</v>
      </c>
      <c r="Z25" s="795" t="s">
        <v>512</v>
      </c>
      <c r="AA25" s="788" t="s">
        <v>634</v>
      </c>
      <c r="AB25" s="788"/>
      <c r="AC25" s="789">
        <v>444</v>
      </c>
      <c r="AD25" s="789" t="s">
        <v>830</v>
      </c>
      <c r="AE25" s="786" t="s">
        <v>24</v>
      </c>
      <c r="AF25" s="793" t="s">
        <v>829</v>
      </c>
      <c r="AG25" s="786" t="s">
        <v>831</v>
      </c>
      <c r="AH25" s="789">
        <v>858</v>
      </c>
      <c r="AI25" s="791">
        <v>44532</v>
      </c>
      <c r="AJ25" s="788" t="s">
        <v>413</v>
      </c>
      <c r="AK25" s="788"/>
      <c r="AL25" s="788"/>
      <c r="AM25" s="311" t="s">
        <v>1109</v>
      </c>
    </row>
    <row r="26" spans="1:41">
      <c r="A26" s="547"/>
      <c r="B26" s="547"/>
      <c r="C26" s="547"/>
      <c r="D26" s="547"/>
      <c r="E26" s="547"/>
      <c r="F26" s="548"/>
      <c r="G26" s="240"/>
      <c r="H26" s="8"/>
      <c r="I26" s="240"/>
      <c r="J26" s="203"/>
      <c r="L26" s="25"/>
      <c r="V26" s="178" t="s">
        <v>71</v>
      </c>
      <c r="W26" s="784">
        <v>1</v>
      </c>
      <c r="X26" s="785">
        <v>83140601</v>
      </c>
      <c r="Y26" s="786" t="s">
        <v>863</v>
      </c>
      <c r="Z26" s="787" t="s">
        <v>266</v>
      </c>
      <c r="AA26" s="788" t="s">
        <v>634</v>
      </c>
      <c r="AB26" s="788"/>
      <c r="AC26" s="789">
        <v>444</v>
      </c>
      <c r="AD26" s="789" t="s">
        <v>830</v>
      </c>
      <c r="AE26" s="786" t="s">
        <v>24</v>
      </c>
      <c r="AF26" s="793" t="s">
        <v>829</v>
      </c>
      <c r="AG26" s="786" t="s">
        <v>831</v>
      </c>
      <c r="AH26" s="789">
        <v>858</v>
      </c>
      <c r="AI26" s="791">
        <v>44532</v>
      </c>
      <c r="AJ26" s="788" t="s">
        <v>413</v>
      </c>
      <c r="AK26" s="788"/>
      <c r="AL26" s="788"/>
      <c r="AM26" s="311" t="s">
        <v>1109</v>
      </c>
    </row>
    <row r="27" spans="1:41">
      <c r="W27" s="626">
        <v>1</v>
      </c>
      <c r="X27" s="627" t="s">
        <v>833</v>
      </c>
      <c r="Y27" s="620" t="s">
        <v>438</v>
      </c>
      <c r="Z27" s="628" t="s">
        <v>834</v>
      </c>
      <c r="AA27" s="622"/>
      <c r="AB27" s="622"/>
      <c r="AC27" s="623">
        <v>444</v>
      </c>
      <c r="AD27" s="624" t="s">
        <v>849</v>
      </c>
      <c r="AE27" s="625" t="s">
        <v>836</v>
      </c>
      <c r="AF27" s="599" t="s">
        <v>835</v>
      </c>
      <c r="AG27" s="620" t="s">
        <v>837</v>
      </c>
      <c r="AH27" s="624">
        <v>865</v>
      </c>
      <c r="AI27" s="634">
        <v>44533</v>
      </c>
      <c r="AJ27" s="622"/>
      <c r="AK27" s="622"/>
      <c r="AL27" s="622"/>
    </row>
    <row r="28" spans="1:41">
      <c r="W28" s="626">
        <v>1</v>
      </c>
      <c r="X28" s="627" t="s">
        <v>838</v>
      </c>
      <c r="Y28" s="620" t="s">
        <v>438</v>
      </c>
      <c r="Z28" s="628" t="s">
        <v>839</v>
      </c>
      <c r="AA28" s="622"/>
      <c r="AB28" s="622"/>
      <c r="AC28" s="623">
        <v>444</v>
      </c>
      <c r="AD28" s="624" t="s">
        <v>841</v>
      </c>
      <c r="AE28" s="625" t="s">
        <v>836</v>
      </c>
      <c r="AF28" s="599" t="s">
        <v>842</v>
      </c>
      <c r="AG28" s="620" t="s">
        <v>840</v>
      </c>
      <c r="AH28" s="624">
        <v>867</v>
      </c>
      <c r="AI28" s="634">
        <v>44534</v>
      </c>
      <c r="AJ28" s="622"/>
      <c r="AK28" s="622"/>
      <c r="AL28" s="622"/>
    </row>
    <row r="29" spans="1:41">
      <c r="A29" s="547"/>
      <c r="B29" s="547"/>
      <c r="C29" s="547"/>
      <c r="D29" s="547"/>
      <c r="E29" s="547"/>
      <c r="F29" s="548"/>
      <c r="G29" s="240"/>
      <c r="H29" s="2"/>
      <c r="I29" s="240"/>
      <c r="J29" s="203"/>
      <c r="L29" s="25"/>
      <c r="V29" s="178" t="s">
        <v>71</v>
      </c>
      <c r="W29" s="784">
        <v>1</v>
      </c>
      <c r="X29" s="785" t="s">
        <v>850</v>
      </c>
      <c r="Y29" s="786" t="s">
        <v>438</v>
      </c>
      <c r="Z29" s="787" t="s">
        <v>851</v>
      </c>
      <c r="AA29" s="796"/>
      <c r="AB29" s="796"/>
      <c r="AC29" s="789">
        <v>444</v>
      </c>
      <c r="AD29" s="788" t="s">
        <v>853</v>
      </c>
      <c r="AE29" s="786" t="s">
        <v>836</v>
      </c>
      <c r="AF29" s="790" t="s">
        <v>852</v>
      </c>
      <c r="AG29" s="786" t="s">
        <v>854</v>
      </c>
      <c r="AH29" s="788">
        <v>864</v>
      </c>
      <c r="AI29" s="791">
        <v>44533</v>
      </c>
      <c r="AJ29" s="788" t="s">
        <v>413</v>
      </c>
      <c r="AK29" s="788"/>
      <c r="AL29" s="796"/>
      <c r="AM29" s="178" t="s">
        <v>930</v>
      </c>
      <c r="AN29" s="178"/>
      <c r="AO29" s="449" t="s">
        <v>1110</v>
      </c>
    </row>
    <row r="30" spans="1:41">
      <c r="A30" s="547"/>
      <c r="B30" s="547"/>
      <c r="C30" s="547"/>
      <c r="D30" s="547"/>
      <c r="E30" s="547"/>
      <c r="F30" s="548"/>
      <c r="G30" s="240"/>
      <c r="H30" s="2"/>
      <c r="I30" s="240"/>
      <c r="J30" s="203"/>
      <c r="L30" s="25"/>
      <c r="V30" s="10"/>
      <c r="W30" s="629">
        <v>1</v>
      </c>
      <c r="X30" s="630" t="s">
        <v>833</v>
      </c>
      <c r="Y30" s="620" t="s">
        <v>438</v>
      </c>
      <c r="Z30" s="628" t="s">
        <v>834</v>
      </c>
      <c r="AA30" s="636"/>
      <c r="AB30" s="636"/>
      <c r="AC30" s="623">
        <v>444</v>
      </c>
      <c r="AD30" s="624" t="s">
        <v>853</v>
      </c>
      <c r="AE30" s="620" t="s">
        <v>237</v>
      </c>
      <c r="AF30" s="633" t="s">
        <v>852</v>
      </c>
      <c r="AG30" s="620" t="s">
        <v>854</v>
      </c>
      <c r="AH30" s="624">
        <v>864</v>
      </c>
      <c r="AI30" s="634">
        <v>44533</v>
      </c>
      <c r="AJ30" s="622"/>
      <c r="AK30" s="622"/>
      <c r="AL30" s="622"/>
    </row>
    <row r="31" spans="1:41">
      <c r="A31" s="547"/>
      <c r="B31" s="547"/>
      <c r="C31" s="547"/>
      <c r="D31" s="547"/>
      <c r="E31" s="547"/>
      <c r="F31" s="548"/>
      <c r="G31" s="240"/>
      <c r="H31" s="2"/>
      <c r="I31" s="240"/>
      <c r="J31" s="203"/>
      <c r="L31" s="25"/>
      <c r="V31" s="178" t="s">
        <v>71</v>
      </c>
      <c r="W31" s="784">
        <v>1</v>
      </c>
      <c r="X31" s="794">
        <v>83130601</v>
      </c>
      <c r="Y31" s="786" t="s">
        <v>40</v>
      </c>
      <c r="Z31" s="795" t="s">
        <v>84</v>
      </c>
      <c r="AA31" s="788" t="s">
        <v>756</v>
      </c>
      <c r="AB31" s="788"/>
      <c r="AC31" s="789">
        <v>444</v>
      </c>
      <c r="AD31" s="789" t="s">
        <v>856</v>
      </c>
      <c r="AE31" s="786" t="s">
        <v>24</v>
      </c>
      <c r="AF31" s="790" t="s">
        <v>855</v>
      </c>
      <c r="AG31" s="786" t="s">
        <v>857</v>
      </c>
      <c r="AH31" s="788"/>
      <c r="AI31" s="791">
        <v>44536</v>
      </c>
      <c r="AJ31" s="788" t="s">
        <v>413</v>
      </c>
      <c r="AK31" s="788"/>
      <c r="AL31" s="788"/>
      <c r="AM31" s="311" t="s">
        <v>1109</v>
      </c>
    </row>
    <row r="32" spans="1:41">
      <c r="A32" s="547"/>
      <c r="B32" s="547"/>
      <c r="C32" s="547"/>
      <c r="D32" s="547"/>
      <c r="E32" s="547"/>
      <c r="F32" s="548"/>
      <c r="G32" s="240"/>
      <c r="H32" s="2"/>
      <c r="I32" s="240"/>
      <c r="J32" s="203"/>
      <c r="L32" s="25"/>
      <c r="V32" s="178" t="s">
        <v>71</v>
      </c>
      <c r="W32" s="784">
        <v>1</v>
      </c>
      <c r="X32" s="785">
        <v>83140501</v>
      </c>
      <c r="Y32" s="786" t="s">
        <v>40</v>
      </c>
      <c r="Z32" s="787" t="s">
        <v>512</v>
      </c>
      <c r="AA32" s="788" t="s">
        <v>756</v>
      </c>
      <c r="AB32" s="788"/>
      <c r="AC32" s="789">
        <v>444</v>
      </c>
      <c r="AD32" s="786" t="s">
        <v>858</v>
      </c>
      <c r="AE32" s="786" t="s">
        <v>24</v>
      </c>
      <c r="AF32" s="788">
        <v>6049303</v>
      </c>
      <c r="AG32" s="786" t="s">
        <v>859</v>
      </c>
      <c r="AH32" s="788"/>
      <c r="AI32" s="791">
        <v>44536</v>
      </c>
      <c r="AJ32" s="788" t="s">
        <v>413</v>
      </c>
      <c r="AK32" s="788"/>
      <c r="AL32" s="788"/>
      <c r="AM32" s="311" t="s">
        <v>1109</v>
      </c>
    </row>
    <row r="33" spans="1:40">
      <c r="A33" s="547"/>
      <c r="B33" s="547"/>
      <c r="C33" s="547"/>
      <c r="D33" s="547"/>
      <c r="E33" s="547"/>
      <c r="F33" s="548"/>
      <c r="G33" s="240"/>
      <c r="H33" s="2"/>
      <c r="I33" s="240"/>
      <c r="J33" s="203"/>
      <c r="L33" s="25"/>
      <c r="W33" s="629">
        <v>2</v>
      </c>
      <c r="X33" s="622">
        <v>61001302</v>
      </c>
      <c r="Y33" s="620" t="s">
        <v>485</v>
      </c>
      <c r="Z33" s="631" t="s">
        <v>860</v>
      </c>
      <c r="AA33" s="622"/>
      <c r="AB33" s="622"/>
      <c r="AC33" s="623">
        <v>444</v>
      </c>
      <c r="AD33" s="622" t="s">
        <v>861</v>
      </c>
      <c r="AE33" s="620" t="s">
        <v>836</v>
      </c>
      <c r="AF33" s="633" t="s">
        <v>862</v>
      </c>
      <c r="AG33" s="622"/>
      <c r="AH33" s="632">
        <v>857</v>
      </c>
      <c r="AI33" s="622"/>
      <c r="AJ33" s="622"/>
      <c r="AK33" s="622"/>
      <c r="AL33" s="622"/>
    </row>
    <row r="34" spans="1:40">
      <c r="A34" s="547"/>
      <c r="B34" s="547"/>
      <c r="C34" s="547"/>
      <c r="D34" s="547"/>
      <c r="E34" s="547"/>
      <c r="F34" s="548"/>
      <c r="G34" s="240"/>
      <c r="H34" s="2"/>
      <c r="I34" s="240"/>
      <c r="J34" s="203"/>
      <c r="L34" s="25"/>
      <c r="V34" s="178" t="s">
        <v>71</v>
      </c>
      <c r="W34" s="797">
        <v>1</v>
      </c>
      <c r="X34" s="798">
        <v>81215070</v>
      </c>
      <c r="Y34" s="799" t="s">
        <v>38</v>
      </c>
      <c r="Z34" s="800" t="s">
        <v>259</v>
      </c>
      <c r="AA34" s="178" t="s">
        <v>866</v>
      </c>
      <c r="AB34" s="178"/>
      <c r="AC34" s="801">
        <v>444</v>
      </c>
      <c r="AD34" s="178" t="s">
        <v>83</v>
      </c>
      <c r="AE34" s="178"/>
      <c r="AF34" s="178"/>
      <c r="AG34" s="178"/>
      <c r="AH34" s="178"/>
      <c r="AI34" s="178"/>
      <c r="AJ34" s="178"/>
      <c r="AK34" s="178"/>
      <c r="AL34" s="178"/>
      <c r="AM34" s="311" t="s">
        <v>1109</v>
      </c>
    </row>
    <row r="35" spans="1:40">
      <c r="A35" s="547"/>
      <c r="B35" s="547"/>
      <c r="C35" s="547"/>
      <c r="D35" s="547"/>
      <c r="E35" s="547"/>
      <c r="F35" s="548"/>
      <c r="G35" s="240"/>
      <c r="H35" s="2"/>
      <c r="I35" s="240"/>
      <c r="J35" s="203"/>
      <c r="L35" s="25"/>
      <c r="W35" s="576"/>
    </row>
    <row r="36" spans="1:40">
      <c r="A36" s="547"/>
      <c r="B36" s="547"/>
      <c r="C36" s="547"/>
      <c r="D36" s="547"/>
      <c r="E36" s="547"/>
      <c r="F36" s="548"/>
      <c r="G36" s="240"/>
      <c r="H36" s="2"/>
      <c r="I36" s="240"/>
      <c r="J36" s="203"/>
      <c r="L36" s="25"/>
    </row>
    <row r="37" spans="1:40">
      <c r="A37" s="547"/>
      <c r="B37" s="547"/>
      <c r="C37" s="547"/>
      <c r="D37" s="547"/>
      <c r="E37" s="547"/>
      <c r="F37" s="548"/>
      <c r="G37" s="240"/>
      <c r="H37" s="2"/>
      <c r="I37" s="240"/>
      <c r="J37" s="203"/>
      <c r="L37" s="25"/>
    </row>
    <row r="38" spans="1:40">
      <c r="A38" s="547"/>
      <c r="B38" s="547"/>
      <c r="C38" s="547"/>
      <c r="D38" s="547"/>
      <c r="E38" s="547"/>
      <c r="F38" s="548"/>
      <c r="G38" s="240"/>
      <c r="H38" s="2"/>
      <c r="I38" s="240"/>
      <c r="J38" s="203"/>
      <c r="L38" s="25"/>
    </row>
    <row r="39" spans="1:40">
      <c r="AA39" s="244"/>
    </row>
    <row r="40" spans="1:40">
      <c r="Z40" s="10" t="s">
        <v>145</v>
      </c>
    </row>
    <row r="41" spans="1:40">
      <c r="X41" s="10" t="s">
        <v>62</v>
      </c>
    </row>
    <row r="43" spans="1:40">
      <c r="X43" s="10" t="s">
        <v>546</v>
      </c>
    </row>
    <row r="44" spans="1:40">
      <c r="X44" s="285">
        <v>2</v>
      </c>
      <c r="Y44" s="286">
        <v>81220017</v>
      </c>
      <c r="Z44" s="218" t="s">
        <v>38</v>
      </c>
      <c r="AA44" s="287" t="s">
        <v>30</v>
      </c>
      <c r="AB44" s="288" t="s">
        <v>41</v>
      </c>
      <c r="AC44" s="218" t="s">
        <v>51</v>
      </c>
      <c r="AD44" s="218">
        <v>370</v>
      </c>
      <c r="AE44" s="218" t="s">
        <v>44</v>
      </c>
      <c r="AF44" s="218" t="s">
        <v>24</v>
      </c>
      <c r="AG44" s="218" t="s">
        <v>43</v>
      </c>
      <c r="AH44" s="218" t="s">
        <v>45</v>
      </c>
      <c r="AI44" s="218">
        <v>699</v>
      </c>
      <c r="AJ44" s="219">
        <v>44489</v>
      </c>
      <c r="AK44" s="219">
        <v>44489</v>
      </c>
      <c r="AL44" s="218"/>
      <c r="AM44" s="218"/>
      <c r="AN44" s="34"/>
    </row>
    <row r="45" spans="1:40">
      <c r="X45" s="285">
        <v>1</v>
      </c>
      <c r="Y45" s="286">
        <v>81220018</v>
      </c>
      <c r="Z45" s="218" t="s">
        <v>38</v>
      </c>
      <c r="AA45" s="287" t="s">
        <v>31</v>
      </c>
      <c r="AB45" s="288" t="s">
        <v>41</v>
      </c>
      <c r="AC45" s="218" t="s">
        <v>51</v>
      </c>
      <c r="AD45" s="218">
        <v>370</v>
      </c>
      <c r="AE45" s="218" t="s">
        <v>44</v>
      </c>
      <c r="AF45" s="218" t="s">
        <v>24</v>
      </c>
      <c r="AG45" s="218" t="s">
        <v>43</v>
      </c>
      <c r="AH45" s="218" t="s">
        <v>45</v>
      </c>
      <c r="AI45" s="218">
        <v>699</v>
      </c>
      <c r="AJ45" s="219">
        <v>44489</v>
      </c>
      <c r="AK45" s="219">
        <v>44489</v>
      </c>
      <c r="AL45" s="218"/>
      <c r="AM45" s="218"/>
      <c r="AN45" s="34"/>
    </row>
    <row r="46" spans="1:40">
      <c r="X46" s="285">
        <v>1</v>
      </c>
      <c r="Y46" s="286">
        <v>81443085</v>
      </c>
      <c r="Z46" s="218" t="s">
        <v>40</v>
      </c>
      <c r="AA46" s="287" t="s">
        <v>36</v>
      </c>
      <c r="AB46" s="288" t="s">
        <v>42</v>
      </c>
      <c r="AC46" s="218" t="s">
        <v>51</v>
      </c>
      <c r="AD46" s="218">
        <v>370</v>
      </c>
      <c r="AE46" s="218" t="s">
        <v>44</v>
      </c>
      <c r="AF46" s="218" t="s">
        <v>24</v>
      </c>
      <c r="AG46" s="218" t="s">
        <v>43</v>
      </c>
      <c r="AH46" s="218" t="s">
        <v>45</v>
      </c>
      <c r="AI46" s="218">
        <v>699</v>
      </c>
      <c r="AJ46" s="219">
        <v>44489</v>
      </c>
      <c r="AK46" s="219">
        <v>44489</v>
      </c>
      <c r="AL46" s="218"/>
      <c r="AM46" s="218"/>
      <c r="AN46" s="34"/>
    </row>
    <row r="47" spans="1:40">
      <c r="X47" s="285">
        <v>1</v>
      </c>
      <c r="Y47" s="286">
        <v>81543209</v>
      </c>
      <c r="Z47" s="218" t="s">
        <v>40</v>
      </c>
      <c r="AA47" s="287" t="s">
        <v>37</v>
      </c>
      <c r="AB47" s="288" t="s">
        <v>42</v>
      </c>
      <c r="AC47" s="218" t="s">
        <v>51</v>
      </c>
      <c r="AD47" s="218">
        <v>370</v>
      </c>
      <c r="AE47" s="218" t="s">
        <v>44</v>
      </c>
      <c r="AF47" s="218" t="s">
        <v>24</v>
      </c>
      <c r="AG47" s="218" t="s">
        <v>43</v>
      </c>
      <c r="AH47" s="218" t="s">
        <v>45</v>
      </c>
      <c r="AI47" s="218">
        <v>699</v>
      </c>
      <c r="AJ47" s="219">
        <v>44489</v>
      </c>
      <c r="AK47" s="219">
        <v>44489</v>
      </c>
      <c r="AL47" s="218"/>
      <c r="AM47" s="218"/>
      <c r="AN47" s="34"/>
    </row>
    <row r="48" spans="1:40">
      <c r="X48" s="34" t="s">
        <v>547</v>
      </c>
    </row>
    <row r="49" spans="24:39">
      <c r="X49" s="226">
        <v>2</v>
      </c>
      <c r="Y49" s="226">
        <v>61806040</v>
      </c>
      <c r="Z49" s="226" t="s">
        <v>39</v>
      </c>
      <c r="AA49" s="226" t="s">
        <v>444</v>
      </c>
      <c r="AB49" s="226" t="s">
        <v>443</v>
      </c>
      <c r="AC49" s="289"/>
      <c r="AD49" s="226">
        <v>381</v>
      </c>
      <c r="AE49" s="226" t="s">
        <v>56</v>
      </c>
      <c r="AF49" s="226" t="s">
        <v>56</v>
      </c>
      <c r="AG49" s="92"/>
      <c r="AH49" s="92"/>
      <c r="AI49" s="92"/>
      <c r="AJ49" s="92"/>
      <c r="AK49" s="92"/>
      <c r="AL49" s="92"/>
      <c r="AM49" s="92"/>
    </row>
    <row r="50" spans="24:39">
      <c r="X50" s="299">
        <v>1</v>
      </c>
      <c r="Y50" s="300">
        <v>81212026</v>
      </c>
      <c r="Z50" s="215" t="s">
        <v>38</v>
      </c>
      <c r="AA50" s="301" t="s">
        <v>479</v>
      </c>
      <c r="AB50" s="292" t="s">
        <v>481</v>
      </c>
      <c r="AC50" s="298"/>
      <c r="AD50" s="215">
        <v>394</v>
      </c>
      <c r="AE50" s="292" t="s">
        <v>482</v>
      </c>
      <c r="AF50" s="211" t="s">
        <v>83</v>
      </c>
      <c r="AG50" s="249" t="s">
        <v>483</v>
      </c>
      <c r="AH50" s="298"/>
      <c r="AI50" s="211">
        <v>666</v>
      </c>
      <c r="AJ50" s="12"/>
      <c r="AK50" s="12"/>
      <c r="AL50" s="12"/>
      <c r="AM50" s="12"/>
    </row>
    <row r="51" spans="24:39">
      <c r="X51" s="299">
        <v>1</v>
      </c>
      <c r="Y51" s="296">
        <v>115890011</v>
      </c>
      <c r="Z51" s="215" t="s">
        <v>38</v>
      </c>
      <c r="AA51" s="297" t="s">
        <v>480</v>
      </c>
      <c r="AB51" s="292" t="s">
        <v>481</v>
      </c>
      <c r="AC51" s="298"/>
      <c r="AD51" s="123">
        <v>394</v>
      </c>
      <c r="AE51" s="292" t="s">
        <v>482</v>
      </c>
      <c r="AF51" s="211" t="s">
        <v>83</v>
      </c>
      <c r="AG51" s="249" t="s">
        <v>483</v>
      </c>
      <c r="AH51" s="298"/>
      <c r="AI51" s="211">
        <v>666</v>
      </c>
      <c r="AJ51" s="12"/>
      <c r="AK51" s="12"/>
      <c r="AL51" s="12"/>
      <c r="AM51" s="12"/>
    </row>
    <row r="52" spans="24:39">
      <c r="X52" s="299">
        <v>1</v>
      </c>
      <c r="Y52" s="302">
        <v>20204366</v>
      </c>
      <c r="Z52" s="215" t="s">
        <v>38</v>
      </c>
      <c r="AA52" s="303" t="s">
        <v>503</v>
      </c>
      <c r="AB52" s="292" t="s">
        <v>504</v>
      </c>
      <c r="AC52" s="298"/>
      <c r="AD52" s="215">
        <v>394</v>
      </c>
      <c r="AE52" s="292" t="s">
        <v>505</v>
      </c>
      <c r="AF52" s="211" t="s">
        <v>83</v>
      </c>
      <c r="AG52" s="294" t="s">
        <v>506</v>
      </c>
      <c r="AH52" s="298" t="s">
        <v>507</v>
      </c>
      <c r="AI52" s="211">
        <v>782</v>
      </c>
      <c r="AJ52" s="12"/>
      <c r="AK52" s="12"/>
      <c r="AL52" s="12"/>
      <c r="AM52" s="12"/>
    </row>
    <row r="54" spans="24:39">
      <c r="X54" s="34" t="s">
        <v>576</v>
      </c>
    </row>
    <row r="55" spans="24:39">
      <c r="X55" s="275">
        <v>1</v>
      </c>
      <c r="Y55" s="275">
        <v>89720018</v>
      </c>
      <c r="Z55" s="275" t="s">
        <v>17</v>
      </c>
      <c r="AA55" s="123" t="s">
        <v>111</v>
      </c>
      <c r="AB55" s="292" t="s">
        <v>110</v>
      </c>
      <c r="AC55" s="123" t="s">
        <v>51</v>
      </c>
      <c r="AD55" s="123">
        <v>394</v>
      </c>
      <c r="AE55" s="290" t="s">
        <v>112</v>
      </c>
      <c r="AF55" s="123" t="s">
        <v>24</v>
      </c>
      <c r="AG55" s="212" t="s">
        <v>113</v>
      </c>
      <c r="AH55" s="123" t="s">
        <v>114</v>
      </c>
      <c r="AI55" s="123">
        <v>762</v>
      </c>
      <c r="AJ55" s="213">
        <v>44494</v>
      </c>
      <c r="AK55" s="213">
        <v>44494</v>
      </c>
      <c r="AL55" s="12"/>
      <c r="AM55" s="12"/>
    </row>
    <row r="56" spans="24:39" ht="45">
      <c r="X56" s="215">
        <v>1</v>
      </c>
      <c r="Y56" s="275" t="s">
        <v>439</v>
      </c>
      <c r="Z56" s="215" t="s">
        <v>438</v>
      </c>
      <c r="AA56" s="217" t="s">
        <v>440</v>
      </c>
      <c r="AB56" s="293"/>
      <c r="AC56" s="276"/>
      <c r="AD56" s="215">
        <v>394</v>
      </c>
      <c r="AE56" s="291" t="s">
        <v>437</v>
      </c>
      <c r="AF56" s="215" t="s">
        <v>237</v>
      </c>
      <c r="AG56" s="294" t="s">
        <v>442</v>
      </c>
      <c r="AH56" s="211" t="s">
        <v>441</v>
      </c>
      <c r="AI56" s="12">
        <v>723</v>
      </c>
      <c r="AJ56" s="12"/>
      <c r="AK56" s="12"/>
      <c r="AL56" s="12"/>
      <c r="AM56" s="12"/>
    </row>
    <row r="57" spans="24:39">
      <c r="X57" s="295">
        <v>2</v>
      </c>
      <c r="Y57" s="296">
        <v>81220016</v>
      </c>
      <c r="Z57" s="215" t="s">
        <v>38</v>
      </c>
      <c r="AA57" s="297" t="s">
        <v>29</v>
      </c>
      <c r="AB57" s="292" t="s">
        <v>464</v>
      </c>
      <c r="AC57" s="298"/>
      <c r="AD57" s="123">
        <v>394</v>
      </c>
      <c r="AE57" s="292" t="s">
        <v>465</v>
      </c>
      <c r="AF57" s="123" t="s">
        <v>24</v>
      </c>
      <c r="AG57" s="249" t="s">
        <v>467</v>
      </c>
      <c r="AH57" s="298"/>
      <c r="AI57" s="211">
        <v>708</v>
      </c>
      <c r="AJ57" s="12"/>
      <c r="AK57" s="12"/>
      <c r="AL57" s="12"/>
      <c r="AM57" s="12"/>
    </row>
    <row r="58" spans="24:39" ht="25.5">
      <c r="X58" s="295">
        <v>5</v>
      </c>
      <c r="Y58" s="296">
        <v>61205009</v>
      </c>
      <c r="Z58" s="215" t="s">
        <v>38</v>
      </c>
      <c r="AA58" s="297" t="s">
        <v>457</v>
      </c>
      <c r="AB58" s="292" t="s">
        <v>464</v>
      </c>
      <c r="AC58" s="298"/>
      <c r="AD58" s="215">
        <v>394</v>
      </c>
      <c r="AE58" s="292" t="s">
        <v>465</v>
      </c>
      <c r="AF58" s="123" t="s">
        <v>24</v>
      </c>
      <c r="AG58" s="249" t="s">
        <v>467</v>
      </c>
      <c r="AH58" s="298"/>
      <c r="AI58" s="211">
        <v>708</v>
      </c>
      <c r="AJ58" s="12"/>
      <c r="AK58" s="12"/>
      <c r="AL58" s="12"/>
      <c r="AM58" s="12"/>
    </row>
    <row r="59" spans="24:39">
      <c r="X59" s="295">
        <v>2</v>
      </c>
      <c r="Y59" s="296">
        <v>61604033</v>
      </c>
      <c r="Z59" s="215" t="s">
        <v>38</v>
      </c>
      <c r="AA59" s="297" t="s">
        <v>459</v>
      </c>
      <c r="AB59" s="292" t="s">
        <v>464</v>
      </c>
      <c r="AC59" s="298"/>
      <c r="AD59" s="123">
        <v>394</v>
      </c>
      <c r="AE59" s="292" t="s">
        <v>465</v>
      </c>
      <c r="AF59" s="123" t="s">
        <v>24</v>
      </c>
      <c r="AG59" s="249" t="s">
        <v>467</v>
      </c>
      <c r="AH59" s="298"/>
      <c r="AI59" s="211">
        <v>708</v>
      </c>
      <c r="AJ59" s="12"/>
      <c r="AK59" s="12"/>
      <c r="AL59" s="12"/>
      <c r="AM59" s="12"/>
    </row>
    <row r="61" spans="24:39">
      <c r="X61" s="34" t="s">
        <v>631</v>
      </c>
    </row>
    <row r="62" spans="24:39">
      <c r="X62" s="397">
        <v>12</v>
      </c>
      <c r="Y62" s="397">
        <v>81229085</v>
      </c>
      <c r="Z62" s="397" t="s">
        <v>38</v>
      </c>
      <c r="AA62" s="397" t="s">
        <v>583</v>
      </c>
      <c r="AB62" s="129" t="s">
        <v>530</v>
      </c>
      <c r="AC62" s="129" t="s">
        <v>51</v>
      </c>
      <c r="AD62" s="129">
        <v>402</v>
      </c>
      <c r="AE62" s="129" t="s">
        <v>527</v>
      </c>
      <c r="AF62" s="129" t="s">
        <v>24</v>
      </c>
      <c r="AG62" s="146" t="s">
        <v>528</v>
      </c>
      <c r="AH62" s="395" t="s">
        <v>529</v>
      </c>
      <c r="AI62" s="398">
        <v>779</v>
      </c>
      <c r="AJ62" s="399">
        <v>44510</v>
      </c>
      <c r="AK62" s="397"/>
      <c r="AL62" s="397"/>
      <c r="AM62" s="397"/>
    </row>
    <row r="63" spans="24:39">
      <c r="X63" s="397">
        <v>12</v>
      </c>
      <c r="Y63" s="397">
        <v>81229085</v>
      </c>
      <c r="Z63" s="397" t="s">
        <v>38</v>
      </c>
      <c r="AA63" s="397" t="s">
        <v>583</v>
      </c>
      <c r="AB63" s="129" t="s">
        <v>530</v>
      </c>
      <c r="AC63" s="397"/>
      <c r="AD63" s="397">
        <v>402</v>
      </c>
      <c r="AE63" s="215" t="s">
        <v>541</v>
      </c>
      <c r="AF63" s="215" t="s">
        <v>24</v>
      </c>
      <c r="AG63" s="401" t="s">
        <v>540</v>
      </c>
      <c r="AH63" s="396" t="s">
        <v>539</v>
      </c>
      <c r="AI63" s="397">
        <v>775</v>
      </c>
      <c r="AJ63" s="400">
        <v>44515</v>
      </c>
      <c r="AK63" s="397"/>
      <c r="AL63" s="397"/>
      <c r="AM63" s="397"/>
    </row>
    <row r="65" spans="23:39">
      <c r="X65" s="35" t="s">
        <v>692</v>
      </c>
      <c r="AB65" s="449" t="s">
        <v>693</v>
      </c>
    </row>
    <row r="66" spans="23:39">
      <c r="X66" s="402">
        <v>4</v>
      </c>
      <c r="Y66" s="418">
        <v>81221020</v>
      </c>
      <c r="Z66" s="418" t="s">
        <v>38</v>
      </c>
      <c r="AA66" s="418" t="s">
        <v>54</v>
      </c>
      <c r="AB66" s="418" t="s">
        <v>91</v>
      </c>
      <c r="AC66" s="12"/>
      <c r="AD66" s="12">
        <v>411</v>
      </c>
      <c r="AE66" s="418" t="s">
        <v>675</v>
      </c>
      <c r="AF66" s="479" t="s">
        <v>24</v>
      </c>
      <c r="AG66" s="31" t="s">
        <v>677</v>
      </c>
      <c r="AH66" s="418" t="s">
        <v>667</v>
      </c>
      <c r="AI66" s="12">
        <v>814</v>
      </c>
      <c r="AJ66" s="17">
        <v>44522</v>
      </c>
      <c r="AK66" s="12"/>
      <c r="AL66" s="12"/>
      <c r="AM66" s="12"/>
    </row>
    <row r="67" spans="23:39">
      <c r="X67" s="402">
        <v>1</v>
      </c>
      <c r="Y67" s="418">
        <v>81221072</v>
      </c>
      <c r="Z67" s="418" t="s">
        <v>38</v>
      </c>
      <c r="AA67" s="418" t="s">
        <v>72</v>
      </c>
      <c r="AB67" s="418" t="s">
        <v>91</v>
      </c>
      <c r="AC67" s="12"/>
      <c r="AD67" s="12">
        <v>411</v>
      </c>
      <c r="AE67" s="418" t="s">
        <v>675</v>
      </c>
      <c r="AF67" s="479" t="s">
        <v>24</v>
      </c>
      <c r="AG67" s="31" t="s">
        <v>677</v>
      </c>
      <c r="AH67" s="418" t="s">
        <v>667</v>
      </c>
      <c r="AI67" s="12">
        <v>814</v>
      </c>
      <c r="AJ67" s="17">
        <v>44522</v>
      </c>
      <c r="AK67" s="12"/>
      <c r="AL67" s="12"/>
      <c r="AM67" s="12"/>
    </row>
    <row r="69" spans="23:39">
      <c r="W69" s="226">
        <v>2</v>
      </c>
      <c r="X69" s="226">
        <v>61806040</v>
      </c>
      <c r="Y69" s="226" t="s">
        <v>39</v>
      </c>
      <c r="Z69" s="226" t="s">
        <v>444</v>
      </c>
      <c r="AA69" s="226" t="s">
        <v>443</v>
      </c>
      <c r="AB69" s="289"/>
      <c r="AC69" s="226">
        <v>381</v>
      </c>
      <c r="AD69" s="226" t="s">
        <v>56</v>
      </c>
      <c r="AE69" s="226" t="s">
        <v>56</v>
      </c>
      <c r="AF69" s="92"/>
      <c r="AG69" s="92"/>
      <c r="AH69" s="92"/>
      <c r="AI69" s="92"/>
      <c r="AJ69" s="92"/>
      <c r="AK69" s="92"/>
      <c r="AL69" s="92"/>
    </row>
    <row r="70" spans="23:39">
      <c r="W70" s="299">
        <v>1</v>
      </c>
      <c r="X70" s="300">
        <v>81212026</v>
      </c>
      <c r="Y70" s="215" t="s">
        <v>38</v>
      </c>
      <c r="Z70" s="301" t="s">
        <v>479</v>
      </c>
      <c r="AA70" s="292" t="s">
        <v>481</v>
      </c>
      <c r="AB70" s="298"/>
      <c r="AC70" s="215">
        <v>394</v>
      </c>
      <c r="AD70" s="292" t="s">
        <v>482</v>
      </c>
      <c r="AE70" s="211" t="s">
        <v>83</v>
      </c>
      <c r="AF70" s="249" t="s">
        <v>483</v>
      </c>
      <c r="AG70" s="298"/>
      <c r="AH70" s="211">
        <v>666</v>
      </c>
      <c r="AI70" s="12"/>
      <c r="AJ70" s="12"/>
      <c r="AK70" s="12"/>
      <c r="AL70" s="12"/>
    </row>
    <row r="71" spans="23:39">
      <c r="W71" s="299">
        <v>1</v>
      </c>
      <c r="X71" s="296">
        <v>115890011</v>
      </c>
      <c r="Y71" s="215" t="s">
        <v>38</v>
      </c>
      <c r="Z71" s="297" t="s">
        <v>480</v>
      </c>
      <c r="AA71" s="292" t="s">
        <v>481</v>
      </c>
      <c r="AB71" s="298"/>
      <c r="AC71" s="123">
        <v>394</v>
      </c>
      <c r="AD71" s="292" t="s">
        <v>482</v>
      </c>
      <c r="AE71" s="211" t="s">
        <v>83</v>
      </c>
      <c r="AF71" s="249" t="s">
        <v>483</v>
      </c>
      <c r="AG71" s="298"/>
      <c r="AH71" s="211">
        <v>666</v>
      </c>
      <c r="AI71" s="12"/>
      <c r="AJ71" s="12"/>
      <c r="AK71" s="12"/>
      <c r="AL71" s="12"/>
    </row>
    <row r="72" spans="23:39">
      <c r="W72" s="299">
        <v>1</v>
      </c>
      <c r="X72" s="302">
        <v>20204366</v>
      </c>
      <c r="Y72" s="215" t="s">
        <v>38</v>
      </c>
      <c r="Z72" s="303" t="s">
        <v>503</v>
      </c>
      <c r="AA72" s="292" t="s">
        <v>504</v>
      </c>
      <c r="AB72" s="298"/>
      <c r="AC72" s="215">
        <v>394</v>
      </c>
      <c r="AD72" s="292" t="s">
        <v>505</v>
      </c>
      <c r="AE72" s="211" t="s">
        <v>83</v>
      </c>
      <c r="AF72" s="294" t="s">
        <v>506</v>
      </c>
      <c r="AG72" s="298" t="s">
        <v>507</v>
      </c>
      <c r="AH72" s="211">
        <v>782</v>
      </c>
      <c r="AI72" s="12"/>
      <c r="AJ72" s="12"/>
      <c r="AK72" s="12"/>
      <c r="AL72" s="12"/>
    </row>
    <row r="74" spans="23:39">
      <c r="W74" s="34" t="s">
        <v>576</v>
      </c>
    </row>
    <row r="75" spans="23:39">
      <c r="W75" s="275">
        <v>1</v>
      </c>
      <c r="X75" s="275">
        <v>89720018</v>
      </c>
      <c r="Y75" s="275" t="s">
        <v>17</v>
      </c>
      <c r="Z75" s="123" t="s">
        <v>111</v>
      </c>
      <c r="AA75" s="292" t="s">
        <v>110</v>
      </c>
      <c r="AB75" s="123" t="s">
        <v>51</v>
      </c>
      <c r="AC75" s="123">
        <v>394</v>
      </c>
      <c r="AD75" s="290" t="s">
        <v>112</v>
      </c>
      <c r="AE75" s="123" t="s">
        <v>24</v>
      </c>
      <c r="AF75" s="212" t="s">
        <v>113</v>
      </c>
      <c r="AG75" s="123" t="s">
        <v>114</v>
      </c>
      <c r="AH75" s="123">
        <v>762</v>
      </c>
      <c r="AI75" s="213">
        <v>44494</v>
      </c>
      <c r="AJ75" s="213">
        <v>44494</v>
      </c>
      <c r="AK75" s="12"/>
      <c r="AL75" s="12"/>
    </row>
    <row r="76" spans="23:39" ht="30">
      <c r="W76" s="215">
        <v>1</v>
      </c>
      <c r="X76" s="275" t="s">
        <v>439</v>
      </c>
      <c r="Y76" s="215" t="s">
        <v>438</v>
      </c>
      <c r="Z76" s="217" t="s">
        <v>440</v>
      </c>
      <c r="AA76" s="293"/>
      <c r="AB76" s="276"/>
      <c r="AC76" s="215">
        <v>394</v>
      </c>
      <c r="AD76" s="291" t="s">
        <v>437</v>
      </c>
      <c r="AE76" s="215" t="s">
        <v>237</v>
      </c>
      <c r="AF76" s="294" t="s">
        <v>442</v>
      </c>
      <c r="AG76" s="211" t="s">
        <v>441</v>
      </c>
      <c r="AH76" s="12">
        <v>723</v>
      </c>
      <c r="AI76" s="12"/>
      <c r="AJ76" s="12"/>
      <c r="AK76" s="12"/>
      <c r="AL76" s="12"/>
    </row>
    <row r="77" spans="23:39">
      <c r="W77" s="295">
        <v>2</v>
      </c>
      <c r="X77" s="296">
        <v>81220016</v>
      </c>
      <c r="Y77" s="215" t="s">
        <v>38</v>
      </c>
      <c r="Z77" s="297" t="s">
        <v>29</v>
      </c>
      <c r="AA77" s="292" t="s">
        <v>464</v>
      </c>
      <c r="AB77" s="298"/>
      <c r="AC77" s="123">
        <v>394</v>
      </c>
      <c r="AD77" s="292" t="s">
        <v>465</v>
      </c>
      <c r="AE77" s="123" t="s">
        <v>24</v>
      </c>
      <c r="AF77" s="249" t="s">
        <v>467</v>
      </c>
      <c r="AG77" s="298"/>
      <c r="AH77" s="211">
        <v>708</v>
      </c>
      <c r="AI77" s="12"/>
      <c r="AJ77" s="12"/>
      <c r="AK77" s="12"/>
      <c r="AL77" s="12"/>
    </row>
    <row r="78" spans="23:39">
      <c r="W78" s="295">
        <v>5</v>
      </c>
      <c r="X78" s="296">
        <v>61205009</v>
      </c>
      <c r="Y78" s="215" t="s">
        <v>38</v>
      </c>
      <c r="Z78" s="297" t="s">
        <v>457</v>
      </c>
      <c r="AA78" s="292" t="s">
        <v>464</v>
      </c>
      <c r="AB78" s="298"/>
      <c r="AC78" s="215">
        <v>394</v>
      </c>
      <c r="AD78" s="292" t="s">
        <v>465</v>
      </c>
      <c r="AE78" s="123" t="s">
        <v>24</v>
      </c>
      <c r="AF78" s="249" t="s">
        <v>467</v>
      </c>
      <c r="AG78" s="298"/>
      <c r="AH78" s="211">
        <v>708</v>
      </c>
      <c r="AI78" s="12"/>
      <c r="AJ78" s="12"/>
      <c r="AK78" s="12"/>
      <c r="AL78" s="12"/>
    </row>
    <row r="79" spans="23:39">
      <c r="W79" s="295">
        <v>2</v>
      </c>
      <c r="X79" s="296">
        <v>61604033</v>
      </c>
      <c r="Y79" s="215" t="s">
        <v>38</v>
      </c>
      <c r="Z79" s="297" t="s">
        <v>459</v>
      </c>
      <c r="AA79" s="292" t="s">
        <v>464</v>
      </c>
      <c r="AB79" s="298"/>
      <c r="AC79" s="123">
        <v>394</v>
      </c>
      <c r="AD79" s="292" t="s">
        <v>465</v>
      </c>
      <c r="AE79" s="123" t="s">
        <v>24</v>
      </c>
      <c r="AF79" s="249" t="s">
        <v>467</v>
      </c>
      <c r="AG79" s="298"/>
      <c r="AH79" s="211">
        <v>708</v>
      </c>
      <c r="AI79" s="12"/>
      <c r="AJ79" s="12"/>
      <c r="AK79" s="12"/>
      <c r="AL79" s="12"/>
    </row>
    <row r="81" spans="23:38">
      <c r="W81" s="34" t="s">
        <v>631</v>
      </c>
    </row>
    <row r="82" spans="23:38">
      <c r="W82" s="397">
        <v>12</v>
      </c>
      <c r="X82" s="397">
        <v>81229085</v>
      </c>
      <c r="Y82" s="397" t="s">
        <v>38</v>
      </c>
      <c r="Z82" s="397" t="s">
        <v>583</v>
      </c>
      <c r="AA82" s="129" t="s">
        <v>530</v>
      </c>
      <c r="AB82" s="129" t="s">
        <v>51</v>
      </c>
      <c r="AC82" s="129">
        <v>402</v>
      </c>
      <c r="AD82" s="129" t="s">
        <v>527</v>
      </c>
      <c r="AE82" s="129" t="s">
        <v>24</v>
      </c>
      <c r="AF82" s="146" t="s">
        <v>528</v>
      </c>
      <c r="AG82" s="395" t="s">
        <v>529</v>
      </c>
      <c r="AH82" s="398">
        <v>779</v>
      </c>
      <c r="AI82" s="399">
        <v>44510</v>
      </c>
      <c r="AJ82" s="397"/>
      <c r="AK82" s="397"/>
      <c r="AL82" s="397"/>
    </row>
    <row r="83" spans="23:38">
      <c r="W83" s="397">
        <v>12</v>
      </c>
      <c r="X83" s="397">
        <v>81229085</v>
      </c>
      <c r="Y83" s="397" t="s">
        <v>38</v>
      </c>
      <c r="Z83" s="397" t="s">
        <v>583</v>
      </c>
      <c r="AA83" s="129" t="s">
        <v>530</v>
      </c>
      <c r="AB83" s="397"/>
      <c r="AC83" s="397">
        <v>402</v>
      </c>
      <c r="AD83" s="215" t="s">
        <v>541</v>
      </c>
      <c r="AE83" s="215" t="s">
        <v>24</v>
      </c>
      <c r="AF83" s="401" t="s">
        <v>540</v>
      </c>
      <c r="AG83" s="396" t="s">
        <v>539</v>
      </c>
      <c r="AH83" s="397">
        <v>775</v>
      </c>
      <c r="AI83" s="400">
        <v>44515</v>
      </c>
      <c r="AJ83" s="397"/>
      <c r="AK83" s="397"/>
      <c r="AL83" s="397"/>
    </row>
    <row r="85" spans="23:38">
      <c r="W85" s="35" t="s">
        <v>692</v>
      </c>
      <c r="AA85" s="449" t="s">
        <v>693</v>
      </c>
    </row>
    <row r="86" spans="23:38">
      <c r="W86" s="402">
        <v>4</v>
      </c>
      <c r="X86" s="418">
        <v>81221020</v>
      </c>
      <c r="Y86" s="418" t="s">
        <v>38</v>
      </c>
      <c r="Z86" s="418" t="s">
        <v>54</v>
      </c>
      <c r="AA86" s="418" t="s">
        <v>91</v>
      </c>
      <c r="AB86" s="12"/>
      <c r="AC86" s="12">
        <v>411</v>
      </c>
      <c r="AD86" s="418" t="s">
        <v>675</v>
      </c>
      <c r="AE86" s="479" t="s">
        <v>24</v>
      </c>
      <c r="AF86" s="31" t="s">
        <v>677</v>
      </c>
      <c r="AG86" s="418" t="s">
        <v>667</v>
      </c>
      <c r="AH86" s="12">
        <v>814</v>
      </c>
      <c r="AI86" s="17">
        <v>44522</v>
      </c>
      <c r="AJ86" s="12"/>
      <c r="AK86" s="12"/>
      <c r="AL86" s="12"/>
    </row>
    <row r="87" spans="23:38">
      <c r="W87" s="402">
        <v>1</v>
      </c>
      <c r="X87" s="418">
        <v>81221072</v>
      </c>
      <c r="Y87" s="418" t="s">
        <v>38</v>
      </c>
      <c r="Z87" s="418" t="s">
        <v>72</v>
      </c>
      <c r="AA87" s="418" t="s">
        <v>91</v>
      </c>
      <c r="AB87" s="12"/>
      <c r="AC87" s="12">
        <v>411</v>
      </c>
      <c r="AD87" s="418" t="s">
        <v>675</v>
      </c>
      <c r="AE87" s="479" t="s">
        <v>24</v>
      </c>
      <c r="AF87" s="31" t="s">
        <v>677</v>
      </c>
      <c r="AG87" s="418" t="s">
        <v>667</v>
      </c>
      <c r="AH87" s="12">
        <v>814</v>
      </c>
      <c r="AI87" s="17">
        <v>44522</v>
      </c>
      <c r="AJ87" s="12"/>
      <c r="AK87" s="12"/>
      <c r="AL87" s="12"/>
    </row>
  </sheetData>
  <mergeCells count="4">
    <mergeCell ref="A2:F2"/>
    <mergeCell ref="W2:AB2"/>
    <mergeCell ref="A3:F3"/>
    <mergeCell ref="W3:AB3"/>
  </mergeCells>
  <pageMargins left="0.33" right="0.61" top="0.22" bottom="0.16" header="0.16" footer="0.12"/>
  <pageSetup paperSize="9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E04FE-C03A-4698-8157-35435E73C373}">
  <dimension ref="A1"/>
  <sheetViews>
    <sheetView workbookViewId="0">
      <selection activeCell="E1" sqref="E1"/>
    </sheetView>
  </sheetViews>
  <sheetFormatPr baseColWidth="10" defaultRowHeight="15"/>
  <sheetData/>
  <pageMargins left="0.7" right="0.7" top="0.75" bottom="0.75" header="0.3" footer="0.3"/>
  <pageSetup paperSize="9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66746-7AB7-4D8E-9889-C310F2556AC1}">
  <sheetPr>
    <tabColor rgb="FFFFFF00"/>
  </sheetPr>
  <dimension ref="A1:AP76"/>
  <sheetViews>
    <sheetView topLeftCell="M1" zoomScale="71" zoomScaleNormal="71" workbookViewId="0">
      <selection activeCell="X12" sqref="X12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16384" width="11.42578125" style="449"/>
  </cols>
  <sheetData>
    <row r="1" spans="1:42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2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2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2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2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2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2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44523</v>
      </c>
      <c r="AA7" s="420" t="s">
        <v>7</v>
      </c>
      <c r="AB7" s="425"/>
      <c r="AC7" s="58"/>
      <c r="AD7" s="58"/>
      <c r="AE7" s="58"/>
      <c r="AF7" s="58"/>
    </row>
    <row r="8" spans="1:42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>
        <v>413</v>
      </c>
      <c r="AA8" s="420"/>
      <c r="AB8" s="429"/>
      <c r="AC8" s="58"/>
      <c r="AD8" s="58"/>
      <c r="AE8" s="58"/>
      <c r="AF8" s="58"/>
    </row>
    <row r="9" spans="1:42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2">
      <c r="A10" s="122">
        <v>1</v>
      </c>
      <c r="B10" s="123">
        <v>93162407</v>
      </c>
      <c r="C10" s="123" t="s">
        <v>17</v>
      </c>
      <c r="D10" s="123" t="s">
        <v>450</v>
      </c>
      <c r="E10" s="159" t="s">
        <v>210</v>
      </c>
      <c r="F10" s="220" t="s">
        <v>451</v>
      </c>
      <c r="G10" s="449">
        <v>381</v>
      </c>
      <c r="H10" s="2" t="s">
        <v>452</v>
      </c>
      <c r="I10" s="449" t="s">
        <v>83</v>
      </c>
      <c r="J10" s="124" t="s">
        <v>453</v>
      </c>
      <c r="K10" s="84" t="s">
        <v>454</v>
      </c>
      <c r="L10" s="25">
        <v>44466</v>
      </c>
      <c r="M10" s="25">
        <v>44466</v>
      </c>
      <c r="O10" s="449" t="s">
        <v>455</v>
      </c>
      <c r="V10" s="35" t="s">
        <v>71</v>
      </c>
      <c r="W10" s="803">
        <v>1</v>
      </c>
      <c r="X10" s="806" t="s">
        <v>681</v>
      </c>
      <c r="Y10" s="807" t="s">
        <v>438</v>
      </c>
      <c r="Z10" s="807" t="s">
        <v>685</v>
      </c>
      <c r="AA10" s="806" t="s">
        <v>682</v>
      </c>
      <c r="AB10" s="806"/>
      <c r="AC10" s="806">
        <v>413</v>
      </c>
      <c r="AD10" s="806" t="s">
        <v>683</v>
      </c>
      <c r="AE10" s="808" t="s">
        <v>237</v>
      </c>
      <c r="AF10" s="809" t="s">
        <v>684</v>
      </c>
      <c r="AG10" s="807" t="s">
        <v>686</v>
      </c>
      <c r="AH10" s="806">
        <v>826</v>
      </c>
      <c r="AI10" s="810">
        <v>44523</v>
      </c>
      <c r="AJ10" s="806"/>
      <c r="AK10" s="806"/>
      <c r="AL10" s="806"/>
      <c r="AM10" s="35" t="s">
        <v>1113</v>
      </c>
      <c r="AN10" s="35"/>
    </row>
    <row r="11" spans="1:42">
      <c r="A11" s="278">
        <v>1</v>
      </c>
      <c r="B11" s="279">
        <v>93172390</v>
      </c>
      <c r="C11" s="279" t="s">
        <v>17</v>
      </c>
      <c r="D11" s="280" t="s">
        <v>471</v>
      </c>
      <c r="E11" s="277" t="s">
        <v>472</v>
      </c>
      <c r="F11" s="282" t="s">
        <v>473</v>
      </c>
      <c r="G11" s="449">
        <v>383</v>
      </c>
      <c r="H11" s="449" t="s">
        <v>475</v>
      </c>
      <c r="I11" s="449" t="s">
        <v>83</v>
      </c>
      <c r="J11" s="239" t="s">
        <v>476</v>
      </c>
      <c r="K11" s="240" t="s">
        <v>477</v>
      </c>
      <c r="L11" s="25">
        <v>44496</v>
      </c>
      <c r="M11" s="25">
        <v>44496</v>
      </c>
      <c r="O11" s="449" t="s">
        <v>478</v>
      </c>
      <c r="V11" s="449" t="s">
        <v>71</v>
      </c>
      <c r="W11" s="431">
        <v>1</v>
      </c>
      <c r="X11" s="431">
        <v>93166025</v>
      </c>
      <c r="Y11" s="482" t="s">
        <v>17</v>
      </c>
      <c r="Z11" s="482" t="s">
        <v>694</v>
      </c>
      <c r="AA11" s="148" t="s">
        <v>695</v>
      </c>
      <c r="AB11" s="431"/>
      <c r="AC11" s="431">
        <v>413</v>
      </c>
      <c r="AD11" s="431" t="s">
        <v>696</v>
      </c>
      <c r="AE11" s="431" t="s">
        <v>24</v>
      </c>
      <c r="AF11" s="481" t="s">
        <v>697</v>
      </c>
      <c r="AG11" s="482" t="s">
        <v>698</v>
      </c>
      <c r="AH11" s="431">
        <v>829</v>
      </c>
      <c r="AI11" s="480">
        <v>44524</v>
      </c>
      <c r="AJ11" s="546" t="s">
        <v>409</v>
      </c>
      <c r="AK11" s="431"/>
      <c r="AL11" s="431"/>
      <c r="AM11" s="35" t="s">
        <v>1334</v>
      </c>
      <c r="AN11" s="35"/>
      <c r="AO11" s="35"/>
      <c r="AP11" s="35"/>
    </row>
    <row r="12" spans="1:42">
      <c r="A12" s="283">
        <v>1</v>
      </c>
      <c r="B12" s="275">
        <v>93172128</v>
      </c>
      <c r="C12" s="275" t="s">
        <v>17</v>
      </c>
      <c r="D12" s="276" t="s">
        <v>474</v>
      </c>
      <c r="E12" s="237" t="s">
        <v>472</v>
      </c>
      <c r="F12" s="284" t="s">
        <v>473</v>
      </c>
      <c r="G12" s="449">
        <v>383</v>
      </c>
      <c r="H12" s="449" t="s">
        <v>475</v>
      </c>
      <c r="I12" s="449" t="s">
        <v>83</v>
      </c>
      <c r="J12" s="239" t="s">
        <v>476</v>
      </c>
      <c r="K12" s="240" t="s">
        <v>477</v>
      </c>
      <c r="L12" s="25">
        <v>44496</v>
      </c>
      <c r="M12" s="25">
        <v>44496</v>
      </c>
      <c r="O12" s="449" t="s">
        <v>478</v>
      </c>
      <c r="W12" s="431">
        <v>3</v>
      </c>
      <c r="X12" s="431">
        <v>61867020</v>
      </c>
      <c r="Y12" s="482" t="s">
        <v>39</v>
      </c>
      <c r="Z12" s="482" t="s">
        <v>636</v>
      </c>
      <c r="AA12" s="148" t="s">
        <v>714</v>
      </c>
      <c r="AB12" s="431"/>
      <c r="AC12" s="431"/>
      <c r="AD12" s="431" t="s">
        <v>715</v>
      </c>
      <c r="AE12" s="431" t="s">
        <v>56</v>
      </c>
      <c r="AF12" s="481" t="s">
        <v>716</v>
      </c>
      <c r="AG12" s="482" t="s">
        <v>717</v>
      </c>
      <c r="AH12" s="431">
        <v>831</v>
      </c>
      <c r="AI12" s="480">
        <v>44525</v>
      </c>
      <c r="AJ12" s="431"/>
      <c r="AK12" s="431"/>
      <c r="AL12" s="431"/>
      <c r="AM12" s="35"/>
      <c r="AN12" s="35"/>
      <c r="AO12" s="35"/>
      <c r="AP12" s="35"/>
    </row>
    <row r="13" spans="1:42">
      <c r="A13" s="275">
        <v>1</v>
      </c>
      <c r="B13" s="275">
        <v>81297041</v>
      </c>
      <c r="C13" s="275" t="s">
        <v>38</v>
      </c>
      <c r="D13" s="159" t="s">
        <v>131</v>
      </c>
      <c r="E13" s="159" t="s">
        <v>132</v>
      </c>
      <c r="F13" s="201" t="s">
        <v>133</v>
      </c>
      <c r="G13" s="12">
        <v>377</v>
      </c>
      <c r="H13" s="199" t="s">
        <v>139</v>
      </c>
      <c r="I13" s="12" t="s">
        <v>83</v>
      </c>
      <c r="J13" s="200" t="s">
        <v>135</v>
      </c>
      <c r="K13" s="200" t="s">
        <v>136</v>
      </c>
      <c r="L13" s="17">
        <v>44494</v>
      </c>
      <c r="M13" s="12"/>
      <c r="N13" s="12"/>
      <c r="O13" s="449" t="s">
        <v>69</v>
      </c>
      <c r="V13" s="35" t="s">
        <v>71</v>
      </c>
      <c r="W13" s="653">
        <v>1</v>
      </c>
      <c r="X13" s="652" t="s">
        <v>838</v>
      </c>
      <c r="Y13" s="651" t="s">
        <v>438</v>
      </c>
      <c r="Z13" s="647" t="s">
        <v>839</v>
      </c>
      <c r="AA13" s="644"/>
      <c r="AB13" s="644"/>
      <c r="AC13" s="643">
        <v>444</v>
      </c>
      <c r="AD13" s="643" t="s">
        <v>841</v>
      </c>
      <c r="AE13" s="651" t="s">
        <v>836</v>
      </c>
      <c r="AF13" s="811" t="s">
        <v>842</v>
      </c>
      <c r="AG13" s="651" t="s">
        <v>840</v>
      </c>
      <c r="AH13" s="643">
        <v>867</v>
      </c>
      <c r="AI13" s="649">
        <v>44534</v>
      </c>
      <c r="AJ13" s="645" t="s">
        <v>1111</v>
      </c>
      <c r="AK13" s="644"/>
      <c r="AL13" s="644"/>
      <c r="AM13" s="35" t="s">
        <v>1113</v>
      </c>
      <c r="AN13" s="35"/>
    </row>
    <row r="14" spans="1:42">
      <c r="A14" s="275">
        <v>2</v>
      </c>
      <c r="B14" s="275">
        <v>81297044</v>
      </c>
      <c r="C14" s="275" t="s">
        <v>38</v>
      </c>
      <c r="D14" s="159" t="s">
        <v>134</v>
      </c>
      <c r="E14" s="159" t="s">
        <v>132</v>
      </c>
      <c r="F14" s="201" t="s">
        <v>133</v>
      </c>
      <c r="G14" s="12">
        <v>377</v>
      </c>
      <c r="H14" s="199" t="s">
        <v>139</v>
      </c>
      <c r="I14" s="12" t="s">
        <v>83</v>
      </c>
      <c r="J14" s="200" t="s">
        <v>135</v>
      </c>
      <c r="K14" s="200" t="s">
        <v>136</v>
      </c>
      <c r="L14" s="17">
        <v>44494</v>
      </c>
      <c r="M14" s="12"/>
      <c r="N14" s="12"/>
      <c r="O14" s="449" t="s">
        <v>69</v>
      </c>
    </row>
    <row r="15" spans="1:42">
      <c r="A15" s="205"/>
      <c r="B15" s="206"/>
      <c r="C15" s="275"/>
      <c r="D15" s="276"/>
      <c r="E15" s="208"/>
      <c r="F15" s="209"/>
      <c r="H15" s="2"/>
      <c r="J15" s="3"/>
      <c r="K15" s="281"/>
      <c r="W15" s="490">
        <v>2</v>
      </c>
      <c r="X15" s="242">
        <v>60904257</v>
      </c>
      <c r="Y15" s="491" t="s">
        <v>38</v>
      </c>
      <c r="Z15" s="241" t="s">
        <v>722</v>
      </c>
      <c r="AA15" s="449" t="s">
        <v>731</v>
      </c>
      <c r="AD15" s="493" t="s">
        <v>732</v>
      </c>
      <c r="AE15" s="449" t="s">
        <v>24</v>
      </c>
      <c r="AF15" s="492" t="s">
        <v>728</v>
      </c>
      <c r="AG15" s="491" t="s">
        <v>729</v>
      </c>
      <c r="AH15" s="493">
        <v>676</v>
      </c>
      <c r="AJ15" s="449" t="s">
        <v>730</v>
      </c>
    </row>
    <row r="16" spans="1:42" ht="15.75" thickBot="1">
      <c r="A16" s="278">
        <v>1</v>
      </c>
      <c r="B16" s="275">
        <v>81722066</v>
      </c>
      <c r="C16" s="275" t="s">
        <v>254</v>
      </c>
      <c r="D16" s="159" t="s">
        <v>490</v>
      </c>
      <c r="E16" s="159" t="s">
        <v>491</v>
      </c>
      <c r="F16" s="42" t="s">
        <v>492</v>
      </c>
      <c r="G16" s="240">
        <v>388</v>
      </c>
      <c r="H16" s="449" t="s">
        <v>494</v>
      </c>
      <c r="I16" s="240" t="s">
        <v>83</v>
      </c>
      <c r="J16" s="41" t="s">
        <v>493</v>
      </c>
      <c r="K16" s="41" t="s">
        <v>495</v>
      </c>
      <c r="L16" s="25">
        <v>44504</v>
      </c>
      <c r="O16" s="240" t="s">
        <v>496</v>
      </c>
      <c r="W16" s="221">
        <v>1</v>
      </c>
      <c r="X16" s="224">
        <v>81227106</v>
      </c>
      <c r="Y16" s="491" t="s">
        <v>38</v>
      </c>
      <c r="Z16" s="222" t="s">
        <v>723</v>
      </c>
      <c r="AA16" s="449" t="s">
        <v>731</v>
      </c>
      <c r="AD16" s="493" t="s">
        <v>732</v>
      </c>
      <c r="AE16" s="449" t="s">
        <v>24</v>
      </c>
      <c r="AF16" s="492" t="s">
        <v>728</v>
      </c>
      <c r="AG16" s="491" t="s">
        <v>729</v>
      </c>
      <c r="AH16" s="493">
        <v>676</v>
      </c>
      <c r="AJ16" s="449" t="s">
        <v>730</v>
      </c>
    </row>
    <row r="17" spans="1:36">
      <c r="A17" s="444">
        <v>1</v>
      </c>
      <c r="B17" s="445">
        <v>81298074</v>
      </c>
      <c r="C17" s="445" t="s">
        <v>38</v>
      </c>
      <c r="D17" s="445" t="s">
        <v>606</v>
      </c>
      <c r="E17" s="446" t="s">
        <v>132</v>
      </c>
      <c r="F17" s="89" t="s">
        <v>607</v>
      </c>
      <c r="G17" s="240">
        <v>401</v>
      </c>
      <c r="H17" s="2" t="s">
        <v>608</v>
      </c>
      <c r="I17" s="240" t="s">
        <v>24</v>
      </c>
      <c r="J17" s="124" t="s">
        <v>609</v>
      </c>
      <c r="K17" s="84" t="s">
        <v>610</v>
      </c>
      <c r="L17" s="25">
        <v>44510</v>
      </c>
      <c r="O17" s="26" t="s">
        <v>496</v>
      </c>
      <c r="W17" s="221">
        <v>2</v>
      </c>
      <c r="X17" s="224">
        <v>81221020</v>
      </c>
      <c r="Y17" s="491" t="s">
        <v>38</v>
      </c>
      <c r="Z17" s="222" t="s">
        <v>724</v>
      </c>
      <c r="AA17" s="449" t="s">
        <v>731</v>
      </c>
      <c r="AD17" s="493" t="s">
        <v>732</v>
      </c>
      <c r="AE17" s="449" t="s">
        <v>24</v>
      </c>
      <c r="AF17" s="492" t="s">
        <v>728</v>
      </c>
      <c r="AG17" s="491" t="s">
        <v>729</v>
      </c>
      <c r="AH17" s="493">
        <v>676</v>
      </c>
      <c r="AJ17" s="449" t="s">
        <v>730</v>
      </c>
    </row>
    <row r="18" spans="1:36">
      <c r="A18" s="278">
        <v>1</v>
      </c>
      <c r="B18" s="279">
        <v>93172390</v>
      </c>
      <c r="C18" s="279" t="s">
        <v>17</v>
      </c>
      <c r="D18" s="280" t="s">
        <v>548</v>
      </c>
      <c r="E18" s="277" t="s">
        <v>472</v>
      </c>
      <c r="F18" s="282" t="s">
        <v>549</v>
      </c>
      <c r="G18" s="240">
        <v>393</v>
      </c>
      <c r="H18" s="2" t="s">
        <v>550</v>
      </c>
      <c r="I18" s="240" t="s">
        <v>83</v>
      </c>
      <c r="J18" s="3" t="s">
        <v>551</v>
      </c>
      <c r="K18" s="281" t="s">
        <v>552</v>
      </c>
      <c r="L18" s="25">
        <v>44508</v>
      </c>
      <c r="O18" s="26" t="s">
        <v>496</v>
      </c>
      <c r="W18" s="221">
        <v>1</v>
      </c>
      <c r="X18" s="224">
        <v>81215079</v>
      </c>
      <c r="Y18" s="491" t="s">
        <v>38</v>
      </c>
      <c r="Z18" s="222" t="s">
        <v>725</v>
      </c>
      <c r="AA18" s="449" t="s">
        <v>731</v>
      </c>
      <c r="AD18" s="493" t="s">
        <v>732</v>
      </c>
      <c r="AE18" s="449" t="s">
        <v>24</v>
      </c>
      <c r="AF18" s="492" t="s">
        <v>728</v>
      </c>
      <c r="AG18" s="491" t="s">
        <v>729</v>
      </c>
      <c r="AH18" s="493">
        <v>676</v>
      </c>
      <c r="AJ18" s="449" t="s">
        <v>730</v>
      </c>
    </row>
    <row r="19" spans="1:36">
      <c r="A19" s="283">
        <v>1</v>
      </c>
      <c r="B19" s="275">
        <v>93172128</v>
      </c>
      <c r="C19" s="275" t="s">
        <v>17</v>
      </c>
      <c r="D19" s="276" t="s">
        <v>474</v>
      </c>
      <c r="E19" s="159" t="s">
        <v>472</v>
      </c>
      <c r="F19" s="284" t="s">
        <v>549</v>
      </c>
      <c r="G19" s="240">
        <v>393</v>
      </c>
      <c r="H19" s="2" t="s">
        <v>550</v>
      </c>
      <c r="I19" s="240" t="s">
        <v>83</v>
      </c>
      <c r="J19" s="3" t="s">
        <v>551</v>
      </c>
      <c r="K19" s="281" t="s">
        <v>552</v>
      </c>
      <c r="L19" s="25">
        <v>44508</v>
      </c>
      <c r="O19" s="26" t="s">
        <v>496</v>
      </c>
      <c r="W19" s="221">
        <v>1</v>
      </c>
      <c r="X19" s="224">
        <v>81221072</v>
      </c>
      <c r="Y19" s="491" t="s">
        <v>38</v>
      </c>
      <c r="Z19" s="222" t="s">
        <v>72</v>
      </c>
      <c r="AA19" s="449" t="s">
        <v>731</v>
      </c>
      <c r="AD19" s="493" t="s">
        <v>732</v>
      </c>
      <c r="AE19" s="449" t="s">
        <v>24</v>
      </c>
      <c r="AF19" s="492" t="s">
        <v>728</v>
      </c>
      <c r="AG19" s="491" t="s">
        <v>729</v>
      </c>
      <c r="AH19" s="493">
        <v>676</v>
      </c>
      <c r="AJ19" s="449" t="s">
        <v>730</v>
      </c>
    </row>
    <row r="20" spans="1:36" ht="14.25" customHeight="1">
      <c r="J20" s="440"/>
      <c r="W20" s="221">
        <v>1</v>
      </c>
      <c r="X20" s="224">
        <v>81227114</v>
      </c>
      <c r="Y20" s="491" t="s">
        <v>38</v>
      </c>
      <c r="Z20" s="222" t="s">
        <v>72</v>
      </c>
      <c r="AA20" s="449" t="s">
        <v>731</v>
      </c>
      <c r="AD20" s="493" t="s">
        <v>732</v>
      </c>
      <c r="AE20" s="449" t="s">
        <v>24</v>
      </c>
      <c r="AF20" s="492" t="s">
        <v>728</v>
      </c>
      <c r="AG20" s="491" t="s">
        <v>729</v>
      </c>
      <c r="AH20" s="493">
        <v>676</v>
      </c>
      <c r="AJ20" s="449" t="s">
        <v>730</v>
      </c>
    </row>
    <row r="21" spans="1:36">
      <c r="H21" s="8"/>
      <c r="W21" s="221">
        <v>1</v>
      </c>
      <c r="X21" s="224">
        <v>81221079</v>
      </c>
      <c r="Y21" s="491" t="s">
        <v>38</v>
      </c>
      <c r="Z21" s="222" t="s">
        <v>726</v>
      </c>
      <c r="AA21" s="449" t="s">
        <v>731</v>
      </c>
      <c r="AD21" s="493" t="s">
        <v>732</v>
      </c>
      <c r="AE21" s="449" t="s">
        <v>24</v>
      </c>
      <c r="AF21" s="492" t="s">
        <v>728</v>
      </c>
      <c r="AG21" s="491" t="s">
        <v>729</v>
      </c>
      <c r="AH21" s="493">
        <v>676</v>
      </c>
      <c r="AJ21" s="449" t="s">
        <v>730</v>
      </c>
    </row>
    <row r="22" spans="1:36">
      <c r="H22" s="8"/>
      <c r="W22" s="221">
        <v>1</v>
      </c>
      <c r="X22" s="224">
        <v>81221080</v>
      </c>
      <c r="Y22" s="491" t="s">
        <v>38</v>
      </c>
      <c r="Z22" s="222" t="s">
        <v>727</v>
      </c>
      <c r="AA22" s="449" t="s">
        <v>731</v>
      </c>
      <c r="AD22" s="493" t="s">
        <v>732</v>
      </c>
      <c r="AE22" s="449" t="s">
        <v>24</v>
      </c>
      <c r="AF22" s="492" t="s">
        <v>728</v>
      </c>
      <c r="AG22" s="491" t="s">
        <v>729</v>
      </c>
      <c r="AH22" s="493">
        <v>676</v>
      </c>
      <c r="AJ22" s="449" t="s">
        <v>730</v>
      </c>
    </row>
    <row r="23" spans="1:36">
      <c r="A23" s="551">
        <v>1</v>
      </c>
      <c r="B23" s="551">
        <v>93172128</v>
      </c>
      <c r="C23" s="551" t="s">
        <v>17</v>
      </c>
      <c r="D23" s="178" t="s">
        <v>474</v>
      </c>
      <c r="E23" s="552" t="s">
        <v>699</v>
      </c>
      <c r="F23" s="178" t="s">
        <v>700</v>
      </c>
      <c r="G23" s="172">
        <v>412</v>
      </c>
      <c r="H23" s="392" t="s">
        <v>703</v>
      </c>
      <c r="I23" s="172" t="s">
        <v>24</v>
      </c>
      <c r="J23" s="553" t="s">
        <v>701</v>
      </c>
      <c r="K23" s="172" t="s">
        <v>702</v>
      </c>
      <c r="L23" s="310">
        <v>44524</v>
      </c>
      <c r="M23" s="178"/>
      <c r="N23" s="178"/>
      <c r="O23" s="372" t="s">
        <v>496</v>
      </c>
      <c r="P23" s="178" t="s">
        <v>671</v>
      </c>
      <c r="Q23" s="178"/>
    </row>
    <row r="24" spans="1:36">
      <c r="A24" s="551">
        <v>1</v>
      </c>
      <c r="B24" s="551">
        <v>93162004</v>
      </c>
      <c r="C24" s="551" t="s">
        <v>17</v>
      </c>
      <c r="D24" s="172" t="s">
        <v>641</v>
      </c>
      <c r="E24" s="552" t="s">
        <v>699</v>
      </c>
      <c r="F24" s="178" t="s">
        <v>700</v>
      </c>
      <c r="G24" s="172">
        <v>412</v>
      </c>
      <c r="H24" s="392" t="s">
        <v>703</v>
      </c>
      <c r="I24" s="172" t="s">
        <v>24</v>
      </c>
      <c r="J24" s="553" t="s">
        <v>701</v>
      </c>
      <c r="K24" s="172" t="s">
        <v>702</v>
      </c>
      <c r="L24" s="310">
        <v>44524</v>
      </c>
      <c r="M24" s="178"/>
      <c r="N24" s="178"/>
      <c r="O24" s="372" t="s">
        <v>69</v>
      </c>
      <c r="P24" s="178" t="s">
        <v>671</v>
      </c>
      <c r="Q24" s="178"/>
    </row>
    <row r="25" spans="1:36">
      <c r="A25" s="483">
        <v>1</v>
      </c>
      <c r="B25" s="484">
        <v>81598299</v>
      </c>
      <c r="C25" s="275" t="s">
        <v>564</v>
      </c>
      <c r="D25" s="485" t="s">
        <v>704</v>
      </c>
      <c r="E25" s="485" t="s">
        <v>78</v>
      </c>
      <c r="F25" s="209" t="s">
        <v>705</v>
      </c>
      <c r="G25" s="449">
        <v>414</v>
      </c>
      <c r="H25" s="2" t="s">
        <v>79</v>
      </c>
      <c r="I25" s="240" t="s">
        <v>706</v>
      </c>
      <c r="J25" s="3" t="s">
        <v>707</v>
      </c>
      <c r="L25" s="25">
        <v>44525</v>
      </c>
      <c r="O25" s="449" t="s">
        <v>496</v>
      </c>
      <c r="X25" s="10" t="s">
        <v>733</v>
      </c>
      <c r="AC25" s="10" t="s">
        <v>734</v>
      </c>
    </row>
    <row r="26" spans="1:36">
      <c r="A26" s="278">
        <v>1</v>
      </c>
      <c r="B26" s="279">
        <v>83340903</v>
      </c>
      <c r="C26" s="279" t="s">
        <v>708</v>
      </c>
      <c r="D26" s="280" t="s">
        <v>709</v>
      </c>
      <c r="E26" s="277" t="s">
        <v>710</v>
      </c>
      <c r="F26" s="42" t="s">
        <v>711</v>
      </c>
      <c r="G26" s="240">
        <v>415</v>
      </c>
      <c r="H26" s="2" t="s">
        <v>712</v>
      </c>
      <c r="I26" s="240" t="s">
        <v>419</v>
      </c>
      <c r="J26" s="3" t="s">
        <v>587</v>
      </c>
      <c r="K26" s="281" t="s">
        <v>713</v>
      </c>
      <c r="L26" s="25">
        <v>44525</v>
      </c>
      <c r="O26" s="449" t="s">
        <v>496</v>
      </c>
    </row>
    <row r="27" spans="1:36">
      <c r="A27" s="554">
        <v>1</v>
      </c>
      <c r="B27" s="555">
        <v>60803187</v>
      </c>
      <c r="C27" s="555" t="s">
        <v>720</v>
      </c>
      <c r="D27" s="555" t="s">
        <v>157</v>
      </c>
      <c r="E27" s="555" t="s">
        <v>534</v>
      </c>
      <c r="F27" s="556" t="s">
        <v>721</v>
      </c>
      <c r="G27" s="172">
        <v>418</v>
      </c>
      <c r="H27" s="392" t="s">
        <v>703</v>
      </c>
      <c r="I27" s="172" t="s">
        <v>24</v>
      </c>
      <c r="J27" s="553" t="s">
        <v>701</v>
      </c>
      <c r="K27" s="172" t="s">
        <v>702</v>
      </c>
      <c r="L27" s="310">
        <v>44524</v>
      </c>
      <c r="M27" s="178"/>
      <c r="N27" s="178"/>
      <c r="O27" s="178" t="s">
        <v>496</v>
      </c>
      <c r="P27" s="178" t="s">
        <v>671</v>
      </c>
      <c r="Q27" s="311" t="s">
        <v>945</v>
      </c>
    </row>
    <row r="29" spans="1:36">
      <c r="A29" s="158">
        <v>1</v>
      </c>
      <c r="B29" s="159">
        <v>89120023</v>
      </c>
      <c r="C29" s="159" t="s">
        <v>39</v>
      </c>
      <c r="D29" s="159" t="s">
        <v>718</v>
      </c>
      <c r="E29" s="277" t="s">
        <v>98</v>
      </c>
      <c r="F29" s="160" t="s">
        <v>99</v>
      </c>
      <c r="G29" s="240">
        <v>417</v>
      </c>
      <c r="H29" s="486" t="s">
        <v>100</v>
      </c>
      <c r="I29" s="449" t="s">
        <v>24</v>
      </c>
      <c r="J29" s="3" t="s">
        <v>101</v>
      </c>
      <c r="K29" s="5" t="s">
        <v>719</v>
      </c>
      <c r="L29" s="25">
        <v>44525</v>
      </c>
    </row>
    <row r="48" spans="26:26">
      <c r="Z48" s="244"/>
    </row>
    <row r="49" spans="23:39">
      <c r="Y49" s="10" t="s">
        <v>145</v>
      </c>
    </row>
    <row r="50" spans="23:39">
      <c r="W50" s="10" t="s">
        <v>62</v>
      </c>
    </row>
    <row r="52" spans="23:39">
      <c r="W52" s="10" t="s">
        <v>546</v>
      </c>
    </row>
    <row r="53" spans="23:39">
      <c r="W53" s="285">
        <v>2</v>
      </c>
      <c r="X53" s="286">
        <v>81220017</v>
      </c>
      <c r="Y53" s="218" t="s">
        <v>38</v>
      </c>
      <c r="Z53" s="287" t="s">
        <v>30</v>
      </c>
      <c r="AA53" s="288" t="s">
        <v>41</v>
      </c>
      <c r="AB53" s="218" t="s">
        <v>51</v>
      </c>
      <c r="AC53" s="218">
        <v>370</v>
      </c>
      <c r="AD53" s="218" t="s">
        <v>44</v>
      </c>
      <c r="AE53" s="218" t="s">
        <v>24</v>
      </c>
      <c r="AF53" s="218" t="s">
        <v>43</v>
      </c>
      <c r="AG53" s="218" t="s">
        <v>45</v>
      </c>
      <c r="AH53" s="218">
        <v>699</v>
      </c>
      <c r="AI53" s="219">
        <v>44489</v>
      </c>
      <c r="AJ53" s="219">
        <v>44489</v>
      </c>
      <c r="AK53" s="218"/>
      <c r="AL53" s="218"/>
      <c r="AM53" s="34"/>
    </row>
    <row r="54" spans="23:39">
      <c r="W54" s="285">
        <v>1</v>
      </c>
      <c r="X54" s="286">
        <v>81220018</v>
      </c>
      <c r="Y54" s="218" t="s">
        <v>38</v>
      </c>
      <c r="Z54" s="287" t="s">
        <v>31</v>
      </c>
      <c r="AA54" s="288" t="s">
        <v>41</v>
      </c>
      <c r="AB54" s="218" t="s">
        <v>51</v>
      </c>
      <c r="AC54" s="218">
        <v>370</v>
      </c>
      <c r="AD54" s="218" t="s">
        <v>44</v>
      </c>
      <c r="AE54" s="218" t="s">
        <v>24</v>
      </c>
      <c r="AF54" s="218" t="s">
        <v>43</v>
      </c>
      <c r="AG54" s="218" t="s">
        <v>45</v>
      </c>
      <c r="AH54" s="218">
        <v>699</v>
      </c>
      <c r="AI54" s="219">
        <v>44489</v>
      </c>
      <c r="AJ54" s="219">
        <v>44489</v>
      </c>
      <c r="AK54" s="218"/>
      <c r="AL54" s="218"/>
      <c r="AM54" s="34"/>
    </row>
    <row r="55" spans="23:39">
      <c r="W55" s="285">
        <v>1</v>
      </c>
      <c r="X55" s="286">
        <v>81443085</v>
      </c>
      <c r="Y55" s="218" t="s">
        <v>40</v>
      </c>
      <c r="Z55" s="287" t="s">
        <v>36</v>
      </c>
      <c r="AA55" s="288" t="s">
        <v>42</v>
      </c>
      <c r="AB55" s="218" t="s">
        <v>51</v>
      </c>
      <c r="AC55" s="218">
        <v>370</v>
      </c>
      <c r="AD55" s="218" t="s">
        <v>44</v>
      </c>
      <c r="AE55" s="218" t="s">
        <v>24</v>
      </c>
      <c r="AF55" s="218" t="s">
        <v>43</v>
      </c>
      <c r="AG55" s="218" t="s">
        <v>45</v>
      </c>
      <c r="AH55" s="218">
        <v>699</v>
      </c>
      <c r="AI55" s="219">
        <v>44489</v>
      </c>
      <c r="AJ55" s="219">
        <v>44489</v>
      </c>
      <c r="AK55" s="218"/>
      <c r="AL55" s="218"/>
      <c r="AM55" s="34"/>
    </row>
    <row r="56" spans="23:39">
      <c r="W56" s="285">
        <v>1</v>
      </c>
      <c r="X56" s="286">
        <v>81543209</v>
      </c>
      <c r="Y56" s="218" t="s">
        <v>40</v>
      </c>
      <c r="Z56" s="287" t="s">
        <v>37</v>
      </c>
      <c r="AA56" s="288" t="s">
        <v>42</v>
      </c>
      <c r="AB56" s="218" t="s">
        <v>51</v>
      </c>
      <c r="AC56" s="218">
        <v>370</v>
      </c>
      <c r="AD56" s="218" t="s">
        <v>44</v>
      </c>
      <c r="AE56" s="218" t="s">
        <v>24</v>
      </c>
      <c r="AF56" s="218" t="s">
        <v>43</v>
      </c>
      <c r="AG56" s="218" t="s">
        <v>45</v>
      </c>
      <c r="AH56" s="218">
        <v>699</v>
      </c>
      <c r="AI56" s="219">
        <v>44489</v>
      </c>
      <c r="AJ56" s="219">
        <v>44489</v>
      </c>
      <c r="AK56" s="218"/>
      <c r="AL56" s="218"/>
      <c r="AM56" s="34"/>
    </row>
    <row r="57" spans="23:39">
      <c r="W57" s="34" t="s">
        <v>547</v>
      </c>
    </row>
    <row r="58" spans="23:39">
      <c r="W58" s="226">
        <v>2</v>
      </c>
      <c r="X58" s="226">
        <v>61806040</v>
      </c>
      <c r="Y58" s="226" t="s">
        <v>39</v>
      </c>
      <c r="Z58" s="226" t="s">
        <v>444</v>
      </c>
      <c r="AA58" s="226" t="s">
        <v>443</v>
      </c>
      <c r="AB58" s="289"/>
      <c r="AC58" s="226">
        <v>381</v>
      </c>
      <c r="AD58" s="226" t="s">
        <v>56</v>
      </c>
      <c r="AE58" s="226" t="s">
        <v>56</v>
      </c>
      <c r="AF58" s="92"/>
      <c r="AG58" s="92"/>
      <c r="AH58" s="92"/>
      <c r="AI58" s="92"/>
      <c r="AJ58" s="92"/>
      <c r="AK58" s="92"/>
      <c r="AL58" s="92"/>
    </row>
    <row r="59" spans="23:39">
      <c r="W59" s="299">
        <v>1</v>
      </c>
      <c r="X59" s="300">
        <v>81212026</v>
      </c>
      <c r="Y59" s="215" t="s">
        <v>38</v>
      </c>
      <c r="Z59" s="301" t="s">
        <v>479</v>
      </c>
      <c r="AA59" s="292" t="s">
        <v>481</v>
      </c>
      <c r="AB59" s="298"/>
      <c r="AC59" s="215">
        <v>394</v>
      </c>
      <c r="AD59" s="292" t="s">
        <v>482</v>
      </c>
      <c r="AE59" s="211" t="s">
        <v>83</v>
      </c>
      <c r="AF59" s="249" t="s">
        <v>483</v>
      </c>
      <c r="AG59" s="298"/>
      <c r="AH59" s="211">
        <v>666</v>
      </c>
      <c r="AI59" s="12"/>
      <c r="AJ59" s="12"/>
      <c r="AK59" s="12"/>
      <c r="AL59" s="12"/>
    </row>
    <row r="60" spans="23:39">
      <c r="W60" s="299">
        <v>1</v>
      </c>
      <c r="X60" s="296">
        <v>115890011</v>
      </c>
      <c r="Y60" s="215" t="s">
        <v>38</v>
      </c>
      <c r="Z60" s="297" t="s">
        <v>480</v>
      </c>
      <c r="AA60" s="292" t="s">
        <v>481</v>
      </c>
      <c r="AB60" s="298"/>
      <c r="AC60" s="123">
        <v>394</v>
      </c>
      <c r="AD60" s="292" t="s">
        <v>482</v>
      </c>
      <c r="AE60" s="211" t="s">
        <v>83</v>
      </c>
      <c r="AF60" s="249" t="s">
        <v>483</v>
      </c>
      <c r="AG60" s="298"/>
      <c r="AH60" s="211">
        <v>666</v>
      </c>
      <c r="AI60" s="12"/>
      <c r="AJ60" s="12"/>
      <c r="AK60" s="12"/>
      <c r="AL60" s="12"/>
    </row>
    <row r="61" spans="23:39">
      <c r="W61" s="299">
        <v>1</v>
      </c>
      <c r="X61" s="302">
        <v>20204366</v>
      </c>
      <c r="Y61" s="215" t="s">
        <v>38</v>
      </c>
      <c r="Z61" s="303" t="s">
        <v>503</v>
      </c>
      <c r="AA61" s="292" t="s">
        <v>504</v>
      </c>
      <c r="AB61" s="298"/>
      <c r="AC61" s="215">
        <v>394</v>
      </c>
      <c r="AD61" s="292" t="s">
        <v>505</v>
      </c>
      <c r="AE61" s="211" t="s">
        <v>83</v>
      </c>
      <c r="AF61" s="294" t="s">
        <v>506</v>
      </c>
      <c r="AG61" s="298" t="s">
        <v>507</v>
      </c>
      <c r="AH61" s="211">
        <v>782</v>
      </c>
      <c r="AI61" s="12"/>
      <c r="AJ61" s="12"/>
      <c r="AK61" s="12"/>
      <c r="AL61" s="12"/>
    </row>
    <row r="63" spans="23:39">
      <c r="W63" s="34" t="s">
        <v>576</v>
      </c>
    </row>
    <row r="64" spans="23:39">
      <c r="W64" s="275">
        <v>1</v>
      </c>
      <c r="X64" s="275">
        <v>89720018</v>
      </c>
      <c r="Y64" s="275" t="s">
        <v>17</v>
      </c>
      <c r="Z64" s="123" t="s">
        <v>111</v>
      </c>
      <c r="AA64" s="292" t="s">
        <v>110</v>
      </c>
      <c r="AB64" s="123" t="s">
        <v>51</v>
      </c>
      <c r="AC64" s="123">
        <v>394</v>
      </c>
      <c r="AD64" s="290" t="s">
        <v>112</v>
      </c>
      <c r="AE64" s="123" t="s">
        <v>24</v>
      </c>
      <c r="AF64" s="212" t="s">
        <v>113</v>
      </c>
      <c r="AG64" s="123" t="s">
        <v>114</v>
      </c>
      <c r="AH64" s="123">
        <v>762</v>
      </c>
      <c r="AI64" s="213">
        <v>44494</v>
      </c>
      <c r="AJ64" s="213">
        <v>44494</v>
      </c>
      <c r="AK64" s="12"/>
      <c r="AL64" s="12"/>
    </row>
    <row r="65" spans="23:38" ht="30">
      <c r="W65" s="215">
        <v>1</v>
      </c>
      <c r="X65" s="275" t="s">
        <v>439</v>
      </c>
      <c r="Y65" s="215" t="s">
        <v>438</v>
      </c>
      <c r="Z65" s="217" t="s">
        <v>440</v>
      </c>
      <c r="AA65" s="293"/>
      <c r="AB65" s="276"/>
      <c r="AC65" s="215">
        <v>394</v>
      </c>
      <c r="AD65" s="291" t="s">
        <v>437</v>
      </c>
      <c r="AE65" s="215" t="s">
        <v>237</v>
      </c>
      <c r="AF65" s="294" t="s">
        <v>442</v>
      </c>
      <c r="AG65" s="211" t="s">
        <v>441</v>
      </c>
      <c r="AH65" s="12">
        <v>723</v>
      </c>
      <c r="AI65" s="12"/>
      <c r="AJ65" s="12"/>
      <c r="AK65" s="12"/>
      <c r="AL65" s="12"/>
    </row>
    <row r="66" spans="23:38">
      <c r="W66" s="295">
        <v>2</v>
      </c>
      <c r="X66" s="296">
        <v>81220016</v>
      </c>
      <c r="Y66" s="215" t="s">
        <v>38</v>
      </c>
      <c r="Z66" s="297" t="s">
        <v>29</v>
      </c>
      <c r="AA66" s="292" t="s">
        <v>464</v>
      </c>
      <c r="AB66" s="298"/>
      <c r="AC66" s="123">
        <v>394</v>
      </c>
      <c r="AD66" s="292" t="s">
        <v>465</v>
      </c>
      <c r="AE66" s="123" t="s">
        <v>24</v>
      </c>
      <c r="AF66" s="249" t="s">
        <v>467</v>
      </c>
      <c r="AG66" s="298"/>
      <c r="AH66" s="211">
        <v>708</v>
      </c>
      <c r="AI66" s="12"/>
      <c r="AJ66" s="12"/>
      <c r="AK66" s="12"/>
      <c r="AL66" s="12"/>
    </row>
    <row r="67" spans="23:38">
      <c r="W67" s="295">
        <v>5</v>
      </c>
      <c r="X67" s="296">
        <v>61205009</v>
      </c>
      <c r="Y67" s="215" t="s">
        <v>38</v>
      </c>
      <c r="Z67" s="297" t="s">
        <v>457</v>
      </c>
      <c r="AA67" s="292" t="s">
        <v>464</v>
      </c>
      <c r="AB67" s="298"/>
      <c r="AC67" s="215">
        <v>394</v>
      </c>
      <c r="AD67" s="292" t="s">
        <v>465</v>
      </c>
      <c r="AE67" s="123" t="s">
        <v>24</v>
      </c>
      <c r="AF67" s="249" t="s">
        <v>467</v>
      </c>
      <c r="AG67" s="298"/>
      <c r="AH67" s="211">
        <v>708</v>
      </c>
      <c r="AI67" s="12"/>
      <c r="AJ67" s="12"/>
      <c r="AK67" s="12"/>
      <c r="AL67" s="12"/>
    </row>
    <row r="68" spans="23:38">
      <c r="W68" s="295">
        <v>2</v>
      </c>
      <c r="X68" s="296">
        <v>61604033</v>
      </c>
      <c r="Y68" s="215" t="s">
        <v>38</v>
      </c>
      <c r="Z68" s="297" t="s">
        <v>459</v>
      </c>
      <c r="AA68" s="292" t="s">
        <v>464</v>
      </c>
      <c r="AB68" s="298"/>
      <c r="AC68" s="123">
        <v>394</v>
      </c>
      <c r="AD68" s="292" t="s">
        <v>465</v>
      </c>
      <c r="AE68" s="123" t="s">
        <v>24</v>
      </c>
      <c r="AF68" s="249" t="s">
        <v>467</v>
      </c>
      <c r="AG68" s="298"/>
      <c r="AH68" s="211">
        <v>708</v>
      </c>
      <c r="AI68" s="12"/>
      <c r="AJ68" s="12"/>
      <c r="AK68" s="12"/>
      <c r="AL68" s="12"/>
    </row>
    <row r="70" spans="23:38">
      <c r="W70" s="34" t="s">
        <v>631</v>
      </c>
    </row>
    <row r="71" spans="23:38">
      <c r="W71" s="397">
        <v>12</v>
      </c>
      <c r="X71" s="397">
        <v>81229085</v>
      </c>
      <c r="Y71" s="397" t="s">
        <v>38</v>
      </c>
      <c r="Z71" s="397" t="s">
        <v>583</v>
      </c>
      <c r="AA71" s="129" t="s">
        <v>530</v>
      </c>
      <c r="AB71" s="129" t="s">
        <v>51</v>
      </c>
      <c r="AC71" s="129">
        <v>402</v>
      </c>
      <c r="AD71" s="129" t="s">
        <v>527</v>
      </c>
      <c r="AE71" s="129" t="s">
        <v>24</v>
      </c>
      <c r="AF71" s="146" t="s">
        <v>528</v>
      </c>
      <c r="AG71" s="395" t="s">
        <v>529</v>
      </c>
      <c r="AH71" s="398">
        <v>779</v>
      </c>
      <c r="AI71" s="399">
        <v>44510</v>
      </c>
      <c r="AJ71" s="397"/>
      <c r="AK71" s="397"/>
      <c r="AL71" s="397"/>
    </row>
    <row r="72" spans="23:38">
      <c r="W72" s="397">
        <v>12</v>
      </c>
      <c r="X72" s="397">
        <v>81229085</v>
      </c>
      <c r="Y72" s="397" t="s">
        <v>38</v>
      </c>
      <c r="Z72" s="397" t="s">
        <v>583</v>
      </c>
      <c r="AA72" s="129" t="s">
        <v>530</v>
      </c>
      <c r="AB72" s="397"/>
      <c r="AC72" s="397">
        <v>402</v>
      </c>
      <c r="AD72" s="215" t="s">
        <v>541</v>
      </c>
      <c r="AE72" s="215" t="s">
        <v>24</v>
      </c>
      <c r="AF72" s="401" t="s">
        <v>540</v>
      </c>
      <c r="AG72" s="396" t="s">
        <v>539</v>
      </c>
      <c r="AH72" s="397">
        <v>775</v>
      </c>
      <c r="AI72" s="400">
        <v>44515</v>
      </c>
      <c r="AJ72" s="397"/>
      <c r="AK72" s="397"/>
      <c r="AL72" s="397"/>
    </row>
    <row r="74" spans="23:38">
      <c r="W74" s="35" t="s">
        <v>692</v>
      </c>
      <c r="AA74" s="449" t="s">
        <v>693</v>
      </c>
    </row>
    <row r="75" spans="23:38">
      <c r="W75" s="402">
        <v>4</v>
      </c>
      <c r="X75" s="418">
        <v>81221020</v>
      </c>
      <c r="Y75" s="418" t="s">
        <v>38</v>
      </c>
      <c r="Z75" s="418" t="s">
        <v>54</v>
      </c>
      <c r="AA75" s="418" t="s">
        <v>91</v>
      </c>
      <c r="AB75" s="12"/>
      <c r="AC75" s="12">
        <v>411</v>
      </c>
      <c r="AD75" s="418" t="s">
        <v>675</v>
      </c>
      <c r="AE75" s="479" t="s">
        <v>24</v>
      </c>
      <c r="AF75" s="31" t="s">
        <v>677</v>
      </c>
      <c r="AG75" s="418" t="s">
        <v>667</v>
      </c>
      <c r="AH75" s="12">
        <v>814</v>
      </c>
      <c r="AI75" s="17">
        <v>44522</v>
      </c>
      <c r="AJ75" s="12"/>
      <c r="AK75" s="12"/>
      <c r="AL75" s="12"/>
    </row>
    <row r="76" spans="23:38">
      <c r="W76" s="402">
        <v>1</v>
      </c>
      <c r="X76" s="418">
        <v>81221072</v>
      </c>
      <c r="Y76" s="418" t="s">
        <v>38</v>
      </c>
      <c r="Z76" s="418" t="s">
        <v>72</v>
      </c>
      <c r="AA76" s="418" t="s">
        <v>91</v>
      </c>
      <c r="AB76" s="12"/>
      <c r="AC76" s="12">
        <v>411</v>
      </c>
      <c r="AD76" s="418" t="s">
        <v>675</v>
      </c>
      <c r="AE76" s="479" t="s">
        <v>24</v>
      </c>
      <c r="AF76" s="31" t="s">
        <v>677</v>
      </c>
      <c r="AG76" s="418" t="s">
        <v>667</v>
      </c>
      <c r="AH76" s="12">
        <v>814</v>
      </c>
      <c r="AI76" s="17">
        <v>44522</v>
      </c>
      <c r="AJ76" s="12"/>
      <c r="AK76" s="12"/>
      <c r="AL76" s="12"/>
    </row>
  </sheetData>
  <mergeCells count="4">
    <mergeCell ref="A2:F2"/>
    <mergeCell ref="W2:AB2"/>
    <mergeCell ref="A3:F3"/>
    <mergeCell ref="W3:AB3"/>
  </mergeCells>
  <hyperlinks>
    <hyperlink ref="AI32" r:id="rId1" display="carlaarteaga2014@gmail.com" xr:uid="{90F0266F-68F3-4FB8-891A-38655341E884}"/>
  </hyperlinks>
  <pageMargins left="0.33" right="0.61" top="0.22" bottom="0.16" header="0.16" footer="0.12"/>
  <pageSetup paperSize="9" orientation="landscape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DA4A9-B41F-4A8F-B8AE-642C5DF01A31}">
  <sheetPr>
    <tabColor rgb="FFFFFF00"/>
  </sheetPr>
  <dimension ref="A1:AN92"/>
  <sheetViews>
    <sheetView topLeftCell="A13" zoomScale="71" zoomScaleNormal="71" workbookViewId="0">
      <selection activeCell="H29" sqref="H29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16384" width="11.42578125" style="449"/>
  </cols>
  <sheetData>
    <row r="1" spans="1:40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0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0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0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0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0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0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44539</v>
      </c>
      <c r="AA7" s="420" t="s">
        <v>7</v>
      </c>
      <c r="AB7" s="425"/>
      <c r="AC7" s="58"/>
      <c r="AD7" s="58"/>
      <c r="AE7" s="58"/>
      <c r="AF7" s="58"/>
    </row>
    <row r="8" spans="1:40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>
        <v>439</v>
      </c>
      <c r="AA8" s="420"/>
      <c r="AB8" s="429"/>
      <c r="AC8" s="58"/>
      <c r="AD8" s="58"/>
      <c r="AE8" s="58"/>
      <c r="AF8" s="58"/>
    </row>
    <row r="9" spans="1:40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0">
      <c r="A10" s="122">
        <v>1</v>
      </c>
      <c r="B10" s="123">
        <v>93162407</v>
      </c>
      <c r="C10" s="123" t="s">
        <v>17</v>
      </c>
      <c r="D10" s="123" t="s">
        <v>450</v>
      </c>
      <c r="E10" s="159" t="s">
        <v>210</v>
      </c>
      <c r="F10" s="220" t="s">
        <v>451</v>
      </c>
      <c r="G10" s="449">
        <v>381</v>
      </c>
      <c r="H10" s="2" t="s">
        <v>452</v>
      </c>
      <c r="I10" s="449" t="s">
        <v>83</v>
      </c>
      <c r="J10" s="124" t="s">
        <v>453</v>
      </c>
      <c r="K10" s="84" t="s">
        <v>454</v>
      </c>
      <c r="L10" s="25">
        <v>44466</v>
      </c>
      <c r="M10" s="25">
        <v>44466</v>
      </c>
      <c r="O10" s="449" t="s">
        <v>455</v>
      </c>
      <c r="W10" s="431">
        <v>1</v>
      </c>
      <c r="X10" s="431">
        <v>82022533</v>
      </c>
      <c r="Y10" s="431" t="s">
        <v>40</v>
      </c>
      <c r="Z10" s="431" t="s">
        <v>894</v>
      </c>
      <c r="AA10" s="431" t="s">
        <v>895</v>
      </c>
      <c r="AB10" s="431"/>
      <c r="AC10" s="431">
        <v>439</v>
      </c>
      <c r="AD10" s="431" t="s">
        <v>896</v>
      </c>
      <c r="AE10" s="431" t="s">
        <v>24</v>
      </c>
      <c r="AF10" s="481" t="s">
        <v>897</v>
      </c>
      <c r="AG10" s="431" t="s">
        <v>898</v>
      </c>
      <c r="AH10" s="431">
        <v>834</v>
      </c>
      <c r="AI10" s="431"/>
      <c r="AJ10" s="480">
        <v>44530</v>
      </c>
      <c r="AK10" s="431"/>
      <c r="AL10" s="431"/>
    </row>
    <row r="11" spans="1:40">
      <c r="A11" s="610">
        <v>1</v>
      </c>
      <c r="B11" s="611">
        <v>93172390</v>
      </c>
      <c r="C11" s="611" t="s">
        <v>17</v>
      </c>
      <c r="D11" s="612" t="s">
        <v>471</v>
      </c>
      <c r="E11" s="609" t="s">
        <v>472</v>
      </c>
      <c r="F11" s="613" t="s">
        <v>473</v>
      </c>
      <c r="G11" s="449">
        <v>383</v>
      </c>
      <c r="H11" s="449" t="s">
        <v>475</v>
      </c>
      <c r="I11" s="449" t="s">
        <v>83</v>
      </c>
      <c r="J11" s="239" t="s">
        <v>476</v>
      </c>
      <c r="K11" s="240" t="s">
        <v>477</v>
      </c>
      <c r="L11" s="25">
        <v>44496</v>
      </c>
      <c r="M11" s="25">
        <v>44496</v>
      </c>
      <c r="O11" s="449" t="s">
        <v>478</v>
      </c>
      <c r="W11" s="13">
        <v>2</v>
      </c>
      <c r="X11" s="14">
        <v>61604033</v>
      </c>
      <c r="Y11" s="431" t="s">
        <v>38</v>
      </c>
      <c r="Z11" s="14" t="s">
        <v>459</v>
      </c>
      <c r="AA11" s="431" t="s">
        <v>899</v>
      </c>
      <c r="AB11" s="431"/>
      <c r="AC11" s="431">
        <v>439</v>
      </c>
      <c r="AD11" s="431" t="s">
        <v>902</v>
      </c>
      <c r="AE11" s="431" t="s">
        <v>24</v>
      </c>
      <c r="AF11" s="640" t="s">
        <v>901</v>
      </c>
      <c r="AG11" s="641" t="s">
        <v>900</v>
      </c>
      <c r="AH11" s="431">
        <v>803</v>
      </c>
      <c r="AI11" s="431"/>
      <c r="AJ11" s="480">
        <v>44538</v>
      </c>
      <c r="AK11" s="431"/>
      <c r="AL11" s="431"/>
    </row>
    <row r="12" spans="1:40">
      <c r="A12" s="283">
        <v>1</v>
      </c>
      <c r="B12" s="275">
        <v>93172128</v>
      </c>
      <c r="C12" s="275" t="s">
        <v>17</v>
      </c>
      <c r="D12" s="276" t="s">
        <v>474</v>
      </c>
      <c r="E12" s="237" t="s">
        <v>472</v>
      </c>
      <c r="F12" s="284" t="s">
        <v>473</v>
      </c>
      <c r="G12" s="449">
        <v>383</v>
      </c>
      <c r="H12" s="449" t="s">
        <v>475</v>
      </c>
      <c r="I12" s="449" t="s">
        <v>83</v>
      </c>
      <c r="J12" s="239" t="s">
        <v>476</v>
      </c>
      <c r="K12" s="240" t="s">
        <v>477</v>
      </c>
      <c r="L12" s="25">
        <v>44496</v>
      </c>
      <c r="M12" s="25">
        <v>44496</v>
      </c>
      <c r="O12" s="449" t="s">
        <v>478</v>
      </c>
      <c r="W12" s="13">
        <v>2</v>
      </c>
      <c r="X12" s="14">
        <v>60904259</v>
      </c>
      <c r="Y12" s="431" t="s">
        <v>38</v>
      </c>
      <c r="Z12" s="14" t="s">
        <v>462</v>
      </c>
      <c r="AA12" s="431" t="s">
        <v>899</v>
      </c>
      <c r="AB12" s="431"/>
      <c r="AC12" s="431">
        <v>439</v>
      </c>
      <c r="AD12" s="431" t="s">
        <v>902</v>
      </c>
      <c r="AE12" s="431" t="s">
        <v>24</v>
      </c>
      <c r="AF12" s="640" t="s">
        <v>901</v>
      </c>
      <c r="AG12" s="641" t="s">
        <v>900</v>
      </c>
      <c r="AH12" s="431">
        <v>803</v>
      </c>
      <c r="AI12" s="431"/>
      <c r="AJ12" s="480">
        <v>44538</v>
      </c>
      <c r="AK12" s="431"/>
      <c r="AL12" s="431"/>
    </row>
    <row r="13" spans="1:40">
      <c r="A13" s="610">
        <v>1</v>
      </c>
      <c r="B13" s="275">
        <v>81722066</v>
      </c>
      <c r="C13" s="275" t="s">
        <v>254</v>
      </c>
      <c r="D13" s="159" t="s">
        <v>490</v>
      </c>
      <c r="E13" s="159" t="s">
        <v>491</v>
      </c>
      <c r="F13" s="42" t="s">
        <v>492</v>
      </c>
      <c r="G13" s="240">
        <v>388</v>
      </c>
      <c r="H13" s="449" t="s">
        <v>494</v>
      </c>
      <c r="I13" s="240" t="s">
        <v>83</v>
      </c>
      <c r="J13" s="41" t="s">
        <v>493</v>
      </c>
      <c r="K13" s="41" t="s">
        <v>495</v>
      </c>
      <c r="L13" s="25">
        <v>44504</v>
      </c>
      <c r="O13" s="240" t="s">
        <v>496</v>
      </c>
      <c r="W13" s="13">
        <v>2</v>
      </c>
      <c r="X13" s="14">
        <v>60904260</v>
      </c>
      <c r="Y13" s="432" t="s">
        <v>38</v>
      </c>
      <c r="Z13" s="14" t="s">
        <v>463</v>
      </c>
      <c r="AA13" s="431" t="s">
        <v>899</v>
      </c>
      <c r="AB13" s="431"/>
      <c r="AC13" s="431">
        <v>439</v>
      </c>
      <c r="AD13" s="431" t="s">
        <v>902</v>
      </c>
      <c r="AE13" s="431" t="s">
        <v>24</v>
      </c>
      <c r="AF13" s="640" t="s">
        <v>901</v>
      </c>
      <c r="AG13" s="641" t="s">
        <v>900</v>
      </c>
      <c r="AH13" s="431">
        <v>803</v>
      </c>
      <c r="AI13" s="431"/>
      <c r="AJ13" s="480">
        <v>44538</v>
      </c>
      <c r="AK13" s="431"/>
      <c r="AL13" s="431"/>
    </row>
    <row r="14" spans="1:40">
      <c r="A14" s="610">
        <v>1</v>
      </c>
      <c r="B14" s="611">
        <v>93172390</v>
      </c>
      <c r="C14" s="611" t="s">
        <v>17</v>
      </c>
      <c r="D14" s="612" t="s">
        <v>548</v>
      </c>
      <c r="E14" s="609" t="s">
        <v>472</v>
      </c>
      <c r="F14" s="613" t="s">
        <v>549</v>
      </c>
      <c r="G14" s="240">
        <v>393</v>
      </c>
      <c r="H14" s="2" t="s">
        <v>550</v>
      </c>
      <c r="I14" s="240" t="s">
        <v>83</v>
      </c>
      <c r="J14" s="3" t="s">
        <v>551</v>
      </c>
      <c r="K14" s="617" t="s">
        <v>552</v>
      </c>
      <c r="L14" s="25">
        <v>44508</v>
      </c>
      <c r="O14" s="26" t="s">
        <v>496</v>
      </c>
      <c r="W14" s="13">
        <v>1</v>
      </c>
      <c r="X14" s="14">
        <v>60904258</v>
      </c>
      <c r="Y14" s="432" t="s">
        <v>38</v>
      </c>
      <c r="Z14" s="14" t="s">
        <v>461</v>
      </c>
      <c r="AA14" s="431" t="s">
        <v>899</v>
      </c>
      <c r="AB14" s="431"/>
      <c r="AC14" s="431">
        <v>439</v>
      </c>
      <c r="AD14" s="431" t="s">
        <v>902</v>
      </c>
      <c r="AE14" s="431" t="s">
        <v>24</v>
      </c>
      <c r="AF14" s="640" t="s">
        <v>901</v>
      </c>
      <c r="AG14" s="641" t="s">
        <v>900</v>
      </c>
      <c r="AH14" s="431">
        <v>803</v>
      </c>
      <c r="AI14" s="431"/>
      <c r="AJ14" s="480">
        <v>44538</v>
      </c>
      <c r="AK14" s="431"/>
      <c r="AL14" s="431"/>
    </row>
    <row r="15" spans="1:40" ht="15.75" thickBot="1">
      <c r="A15" s="283">
        <v>1</v>
      </c>
      <c r="B15" s="275">
        <v>93172128</v>
      </c>
      <c r="C15" s="275" t="s">
        <v>17</v>
      </c>
      <c r="D15" s="276" t="s">
        <v>474</v>
      </c>
      <c r="E15" s="159" t="s">
        <v>472</v>
      </c>
      <c r="F15" s="284" t="s">
        <v>549</v>
      </c>
      <c r="G15" s="240">
        <v>393</v>
      </c>
      <c r="H15" s="2" t="s">
        <v>550</v>
      </c>
      <c r="I15" s="240" t="s">
        <v>83</v>
      </c>
      <c r="J15" s="3" t="s">
        <v>551</v>
      </c>
      <c r="K15" s="617" t="s">
        <v>552</v>
      </c>
      <c r="L15" s="25">
        <v>44508</v>
      </c>
      <c r="O15" s="26" t="s">
        <v>496</v>
      </c>
      <c r="V15" s="35" t="s">
        <v>71</v>
      </c>
      <c r="W15" s="926">
        <v>1</v>
      </c>
      <c r="X15" s="927">
        <v>83140302</v>
      </c>
      <c r="Y15" s="806" t="s">
        <v>40</v>
      </c>
      <c r="Z15" s="927" t="s">
        <v>37</v>
      </c>
      <c r="AA15" s="806" t="s">
        <v>756</v>
      </c>
      <c r="AB15" s="806"/>
      <c r="AC15" s="806">
        <v>439</v>
      </c>
      <c r="AD15" s="431" t="s">
        <v>902</v>
      </c>
      <c r="AE15" s="431" t="s">
        <v>24</v>
      </c>
      <c r="AF15" s="640" t="s">
        <v>901</v>
      </c>
      <c r="AG15" s="641" t="s">
        <v>900</v>
      </c>
      <c r="AH15" s="431">
        <v>803</v>
      </c>
      <c r="AI15" s="431"/>
      <c r="AJ15" s="480">
        <v>44538</v>
      </c>
      <c r="AK15" s="431" t="s">
        <v>413</v>
      </c>
      <c r="AL15" s="431" t="s">
        <v>409</v>
      </c>
      <c r="AM15" s="10">
        <v>25</v>
      </c>
      <c r="AN15" s="35"/>
    </row>
    <row r="16" spans="1:40">
      <c r="A16" s="444">
        <v>1</v>
      </c>
      <c r="B16" s="445">
        <v>81672270</v>
      </c>
      <c r="C16" s="445" t="s">
        <v>122</v>
      </c>
      <c r="D16" s="446" t="s">
        <v>643</v>
      </c>
      <c r="E16" s="446" t="s">
        <v>600</v>
      </c>
      <c r="F16" s="447" t="s">
        <v>601</v>
      </c>
      <c r="G16" s="240">
        <v>403</v>
      </c>
      <c r="H16" s="2" t="s">
        <v>644</v>
      </c>
      <c r="I16" s="240" t="s">
        <v>24</v>
      </c>
      <c r="J16" s="615" t="s">
        <v>604</v>
      </c>
      <c r="K16" s="448" t="s">
        <v>605</v>
      </c>
      <c r="L16" s="25">
        <v>44517</v>
      </c>
      <c r="O16" s="26" t="s">
        <v>496</v>
      </c>
      <c r="V16" s="35" t="s">
        <v>71</v>
      </c>
      <c r="W16" s="926">
        <v>1</v>
      </c>
      <c r="X16" s="927">
        <v>83140301</v>
      </c>
      <c r="Y16" s="806" t="s">
        <v>40</v>
      </c>
      <c r="Z16" s="927" t="s">
        <v>168</v>
      </c>
      <c r="AA16" s="806" t="s">
        <v>756</v>
      </c>
      <c r="AB16" s="806"/>
      <c r="AC16" s="806">
        <v>439</v>
      </c>
      <c r="AD16" s="431" t="s">
        <v>902</v>
      </c>
      <c r="AE16" s="431" t="s">
        <v>24</v>
      </c>
      <c r="AF16" s="640" t="s">
        <v>901</v>
      </c>
      <c r="AG16" s="641" t="s">
        <v>900</v>
      </c>
      <c r="AH16" s="431">
        <v>803</v>
      </c>
      <c r="AI16" s="431"/>
      <c r="AJ16" s="480">
        <v>44538</v>
      </c>
      <c r="AK16" s="431" t="s">
        <v>413</v>
      </c>
      <c r="AL16" s="431" t="s">
        <v>409</v>
      </c>
      <c r="AN16" s="35"/>
    </row>
    <row r="17" spans="1:40">
      <c r="A17" s="483">
        <v>1</v>
      </c>
      <c r="B17" s="484">
        <v>81598299</v>
      </c>
      <c r="C17" s="275" t="s">
        <v>564</v>
      </c>
      <c r="D17" s="485" t="s">
        <v>704</v>
      </c>
      <c r="E17" s="485" t="s">
        <v>78</v>
      </c>
      <c r="F17" s="209" t="s">
        <v>705</v>
      </c>
      <c r="G17" s="449">
        <v>414</v>
      </c>
      <c r="H17" s="2" t="s">
        <v>79</v>
      </c>
      <c r="I17" s="240" t="s">
        <v>706</v>
      </c>
      <c r="J17" s="3" t="s">
        <v>707</v>
      </c>
      <c r="L17" s="25">
        <v>44525</v>
      </c>
      <c r="O17" s="449" t="s">
        <v>496</v>
      </c>
      <c r="V17" s="35" t="s">
        <v>71</v>
      </c>
      <c r="W17" s="926">
        <v>1</v>
      </c>
      <c r="X17" s="927">
        <v>83140501</v>
      </c>
      <c r="Y17" s="806" t="s">
        <v>40</v>
      </c>
      <c r="Z17" s="927" t="s">
        <v>512</v>
      </c>
      <c r="AA17" s="806" t="s">
        <v>756</v>
      </c>
      <c r="AB17" s="806"/>
      <c r="AC17" s="806">
        <v>439</v>
      </c>
      <c r="AD17" s="431" t="s">
        <v>902</v>
      </c>
      <c r="AE17" s="431" t="s">
        <v>24</v>
      </c>
      <c r="AF17" s="640" t="s">
        <v>901</v>
      </c>
      <c r="AG17" s="641" t="s">
        <v>900</v>
      </c>
      <c r="AH17" s="431">
        <v>803</v>
      </c>
      <c r="AI17" s="431"/>
      <c r="AJ17" s="480">
        <v>44538</v>
      </c>
      <c r="AK17" s="431" t="s">
        <v>413</v>
      </c>
      <c r="AL17" s="431" t="s">
        <v>409</v>
      </c>
      <c r="AN17" s="35" t="s">
        <v>1330</v>
      </c>
    </row>
    <row r="18" spans="1:40" ht="15.75" thickBot="1">
      <c r="A18" s="610">
        <v>1</v>
      </c>
      <c r="B18" s="611">
        <v>83340903</v>
      </c>
      <c r="C18" s="611" t="s">
        <v>708</v>
      </c>
      <c r="D18" s="612" t="s">
        <v>709</v>
      </c>
      <c r="E18" s="609" t="s">
        <v>710</v>
      </c>
      <c r="F18" s="42" t="s">
        <v>711</v>
      </c>
      <c r="G18" s="240">
        <v>415</v>
      </c>
      <c r="H18" s="2" t="s">
        <v>712</v>
      </c>
      <c r="I18" s="240" t="s">
        <v>419</v>
      </c>
      <c r="J18" s="3" t="s">
        <v>587</v>
      </c>
      <c r="K18" s="617" t="s">
        <v>713</v>
      </c>
      <c r="L18" s="25">
        <v>44525</v>
      </c>
      <c r="O18" s="449" t="s">
        <v>496</v>
      </c>
      <c r="V18" s="35" t="s">
        <v>71</v>
      </c>
      <c r="W18" s="934">
        <v>1</v>
      </c>
      <c r="X18" s="935">
        <v>93162001</v>
      </c>
      <c r="Y18" s="941" t="s">
        <v>17</v>
      </c>
      <c r="Z18" s="935" t="s">
        <v>37</v>
      </c>
      <c r="AA18" s="35"/>
      <c r="AB18" s="35"/>
      <c r="AC18" s="35"/>
      <c r="AE18" s="642" t="s">
        <v>83</v>
      </c>
      <c r="AN18" s="35"/>
    </row>
    <row r="19" spans="1:40">
      <c r="A19" s="444">
        <v>1</v>
      </c>
      <c r="B19" s="253">
        <v>81213007</v>
      </c>
      <c r="C19" s="445" t="s">
        <v>38</v>
      </c>
      <c r="D19" s="446" t="s">
        <v>766</v>
      </c>
      <c r="E19" s="446" t="s">
        <v>53</v>
      </c>
      <c r="F19" s="254" t="s">
        <v>767</v>
      </c>
      <c r="G19" s="240">
        <v>421</v>
      </c>
      <c r="H19" s="2" t="s">
        <v>769</v>
      </c>
      <c r="I19" s="240" t="s">
        <v>83</v>
      </c>
      <c r="J19" s="558" t="s">
        <v>770</v>
      </c>
      <c r="K19" s="5" t="s">
        <v>771</v>
      </c>
      <c r="L19" s="25">
        <v>44529</v>
      </c>
      <c r="O19" s="449" t="s">
        <v>496</v>
      </c>
      <c r="V19" s="326" t="s">
        <v>71</v>
      </c>
      <c r="W19" s="934">
        <v>1</v>
      </c>
      <c r="X19" s="935">
        <v>93163566</v>
      </c>
      <c r="Y19" s="941" t="s">
        <v>17</v>
      </c>
      <c r="Z19" s="935" t="s">
        <v>911</v>
      </c>
      <c r="AA19" s="35"/>
      <c r="AB19" s="35"/>
      <c r="AC19" s="35"/>
      <c r="AE19" s="642" t="s">
        <v>706</v>
      </c>
    </row>
    <row r="20" spans="1:40" ht="14.25" customHeight="1">
      <c r="A20" s="591">
        <v>1</v>
      </c>
      <c r="B20" s="488">
        <v>82409602</v>
      </c>
      <c r="C20" s="488" t="s">
        <v>40</v>
      </c>
      <c r="D20" s="592" t="s">
        <v>817</v>
      </c>
      <c r="E20" s="110" t="s">
        <v>818</v>
      </c>
      <c r="F20" s="613" t="s">
        <v>819</v>
      </c>
      <c r="G20" s="240">
        <v>428</v>
      </c>
      <c r="H20" s="2" t="s">
        <v>820</v>
      </c>
      <c r="I20" s="240" t="s">
        <v>83</v>
      </c>
      <c r="J20" s="3" t="s">
        <v>821</v>
      </c>
      <c r="K20" s="5" t="s">
        <v>822</v>
      </c>
      <c r="L20" s="25">
        <v>44531</v>
      </c>
      <c r="O20" s="449" t="s">
        <v>496</v>
      </c>
      <c r="V20" s="326" t="s">
        <v>71</v>
      </c>
      <c r="W20" s="934">
        <v>2</v>
      </c>
      <c r="X20" s="935">
        <v>93183392</v>
      </c>
      <c r="Y20" s="941" t="s">
        <v>17</v>
      </c>
      <c r="Z20" s="935" t="s">
        <v>912</v>
      </c>
      <c r="AA20" s="35"/>
      <c r="AB20" s="35"/>
      <c r="AC20" s="35"/>
      <c r="AE20" s="642" t="s">
        <v>83</v>
      </c>
    </row>
    <row r="21" spans="1:40">
      <c r="A21" s="610">
        <v>1</v>
      </c>
      <c r="B21" s="611">
        <v>93172390</v>
      </c>
      <c r="C21" s="611" t="s">
        <v>17</v>
      </c>
      <c r="D21" s="612" t="s">
        <v>471</v>
      </c>
      <c r="E21" s="609" t="s">
        <v>472</v>
      </c>
      <c r="F21" s="613" t="s">
        <v>845</v>
      </c>
      <c r="G21" s="240">
        <v>364</v>
      </c>
      <c r="H21" s="614" t="s">
        <v>846</v>
      </c>
      <c r="I21" s="240" t="s">
        <v>56</v>
      </c>
      <c r="J21" s="615" t="s">
        <v>847</v>
      </c>
      <c r="K21" s="617" t="s">
        <v>848</v>
      </c>
      <c r="L21" s="25">
        <v>44487</v>
      </c>
      <c r="O21" s="449" t="s">
        <v>864</v>
      </c>
    </row>
    <row r="22" spans="1:40" ht="22.5">
      <c r="A22" s="487">
        <v>1</v>
      </c>
      <c r="B22" s="488">
        <v>81225223</v>
      </c>
      <c r="C22" s="488" t="s">
        <v>720</v>
      </c>
      <c r="D22" s="488" t="s">
        <v>72</v>
      </c>
      <c r="E22" s="488" t="s">
        <v>868</v>
      </c>
      <c r="F22" s="489" t="s">
        <v>869</v>
      </c>
      <c r="G22" s="240">
        <v>434</v>
      </c>
      <c r="H22" s="486" t="s">
        <v>870</v>
      </c>
      <c r="I22" s="214" t="s">
        <v>24</v>
      </c>
      <c r="J22" s="3" t="s">
        <v>871</v>
      </c>
      <c r="K22" s="557" t="s">
        <v>872</v>
      </c>
      <c r="L22" s="25">
        <v>44533</v>
      </c>
      <c r="O22" s="449" t="s">
        <v>496</v>
      </c>
    </row>
    <row r="23" spans="1:40" ht="23.25" thickBot="1">
      <c r="A23" s="487">
        <v>1</v>
      </c>
      <c r="B23" s="488">
        <v>81214003</v>
      </c>
      <c r="C23" s="488" t="s">
        <v>720</v>
      </c>
      <c r="D23" s="488" t="s">
        <v>54</v>
      </c>
      <c r="E23" s="488" t="s">
        <v>868</v>
      </c>
      <c r="F23" s="489" t="s">
        <v>869</v>
      </c>
      <c r="G23" s="240">
        <v>434</v>
      </c>
      <c r="H23" s="486" t="s">
        <v>870</v>
      </c>
      <c r="I23" s="214" t="s">
        <v>24</v>
      </c>
      <c r="J23" s="3" t="s">
        <v>871</v>
      </c>
      <c r="K23" s="557" t="s">
        <v>872</v>
      </c>
      <c r="L23" s="25">
        <v>44533</v>
      </c>
      <c r="O23" s="449" t="s">
        <v>496</v>
      </c>
    </row>
    <row r="24" spans="1:40" ht="15.75" thickBot="1">
      <c r="A24" s="304">
        <v>1</v>
      </c>
      <c r="B24" s="306">
        <v>81214250</v>
      </c>
      <c r="C24" s="306" t="s">
        <v>38</v>
      </c>
      <c r="D24" s="306" t="s">
        <v>54</v>
      </c>
      <c r="E24" s="307" t="s">
        <v>584</v>
      </c>
      <c r="F24" s="389" t="s">
        <v>890</v>
      </c>
      <c r="G24" s="172">
        <v>435</v>
      </c>
      <c r="H24" s="392" t="s">
        <v>891</v>
      </c>
      <c r="I24" s="654" t="s">
        <v>24</v>
      </c>
      <c r="J24" s="660" t="s">
        <v>892</v>
      </c>
      <c r="K24" s="661" t="s">
        <v>893</v>
      </c>
      <c r="L24" s="310">
        <v>44533</v>
      </c>
      <c r="M24" s="178"/>
      <c r="N24" s="178"/>
      <c r="O24" s="178" t="s">
        <v>496</v>
      </c>
      <c r="P24" s="178"/>
      <c r="Q24" s="178"/>
      <c r="R24" s="311" t="s">
        <v>671</v>
      </c>
      <c r="S24" s="178"/>
      <c r="T24" s="449" t="s">
        <v>944</v>
      </c>
    </row>
    <row r="25" spans="1:40">
      <c r="A25" s="693">
        <v>1</v>
      </c>
      <c r="B25" s="694">
        <v>81785602</v>
      </c>
      <c r="C25" s="695" t="s">
        <v>254</v>
      </c>
      <c r="D25" s="696" t="s">
        <v>965</v>
      </c>
      <c r="E25" s="695" t="s">
        <v>873</v>
      </c>
      <c r="F25" s="697" t="s">
        <v>874</v>
      </c>
      <c r="G25" s="172">
        <v>436</v>
      </c>
      <c r="H25" s="392" t="s">
        <v>875</v>
      </c>
      <c r="I25" s="178" t="s">
        <v>83</v>
      </c>
      <c r="J25" s="330" t="s">
        <v>876</v>
      </c>
      <c r="K25" s="387" t="s">
        <v>877</v>
      </c>
      <c r="L25" s="310">
        <v>44538</v>
      </c>
      <c r="M25" s="698" t="s">
        <v>878</v>
      </c>
      <c r="N25" s="178"/>
      <c r="O25" s="178" t="s">
        <v>496</v>
      </c>
      <c r="P25" s="178"/>
      <c r="Q25" s="178"/>
      <c r="R25" s="311" t="s">
        <v>671</v>
      </c>
      <c r="S25" s="178"/>
      <c r="W25" s="34" t="s">
        <v>867</v>
      </c>
      <c r="X25" s="35"/>
      <c r="Y25" s="35"/>
    </row>
    <row r="26" spans="1:40">
      <c r="A26" s="337">
        <v>1</v>
      </c>
      <c r="B26" s="699">
        <v>81785577</v>
      </c>
      <c r="C26" s="337" t="s">
        <v>254</v>
      </c>
      <c r="D26" s="700" t="s">
        <v>471</v>
      </c>
      <c r="E26" s="337" t="s">
        <v>873</v>
      </c>
      <c r="F26" s="180" t="s">
        <v>874</v>
      </c>
      <c r="G26" s="172">
        <v>436</v>
      </c>
      <c r="H26" s="392" t="s">
        <v>875</v>
      </c>
      <c r="I26" s="178" t="s">
        <v>83</v>
      </c>
      <c r="J26" s="330" t="s">
        <v>876</v>
      </c>
      <c r="K26" s="387" t="s">
        <v>877</v>
      </c>
      <c r="L26" s="310">
        <v>44538</v>
      </c>
      <c r="M26" s="698" t="s">
        <v>878</v>
      </c>
      <c r="N26" s="178"/>
      <c r="O26" s="178" t="s">
        <v>496</v>
      </c>
      <c r="P26" s="178"/>
      <c r="Q26" s="178"/>
      <c r="R26" s="311" t="s">
        <v>671</v>
      </c>
      <c r="S26" s="178"/>
      <c r="W26" s="618">
        <v>2</v>
      </c>
      <c r="X26" s="619">
        <v>60904257</v>
      </c>
      <c r="Y26" s="620" t="s">
        <v>38</v>
      </c>
      <c r="Z26" s="621" t="s">
        <v>722</v>
      </c>
      <c r="AA26" s="622" t="s">
        <v>731</v>
      </c>
      <c r="AB26" s="622"/>
      <c r="AC26" s="623">
        <v>444</v>
      </c>
      <c r="AD26" s="624" t="s">
        <v>732</v>
      </c>
      <c r="AE26" s="625" t="s">
        <v>24</v>
      </c>
      <c r="AF26" s="599" t="s">
        <v>728</v>
      </c>
      <c r="AG26" s="620" t="s">
        <v>729</v>
      </c>
      <c r="AH26" s="624">
        <v>676</v>
      </c>
      <c r="AI26" s="622"/>
      <c r="AJ26" s="622" t="s">
        <v>730</v>
      </c>
      <c r="AK26" s="622"/>
      <c r="AL26" s="622"/>
    </row>
    <row r="27" spans="1:40">
      <c r="A27" s="554">
        <v>1</v>
      </c>
      <c r="B27" s="555" t="s">
        <v>38</v>
      </c>
      <c r="C27" s="555">
        <v>60803252</v>
      </c>
      <c r="D27" s="555" t="s">
        <v>885</v>
      </c>
      <c r="E27" s="555" t="s">
        <v>886</v>
      </c>
      <c r="F27" s="556" t="s">
        <v>887</v>
      </c>
      <c r="G27" s="172">
        <v>438</v>
      </c>
      <c r="H27" s="386" t="s">
        <v>519</v>
      </c>
      <c r="I27" s="654" t="s">
        <v>24</v>
      </c>
      <c r="J27" s="330" t="s">
        <v>888</v>
      </c>
      <c r="K27" s="655" t="s">
        <v>889</v>
      </c>
      <c r="L27" s="310">
        <v>44538</v>
      </c>
      <c r="M27" s="178"/>
      <c r="N27" s="178"/>
      <c r="O27" s="178" t="s">
        <v>496</v>
      </c>
      <c r="P27" s="178"/>
      <c r="Q27" s="178"/>
      <c r="R27" s="311" t="s">
        <v>671</v>
      </c>
      <c r="S27" s="178"/>
      <c r="T27" s="449" t="s">
        <v>944</v>
      </c>
      <c r="W27" s="626">
        <v>1</v>
      </c>
      <c r="X27" s="627">
        <v>81227106</v>
      </c>
      <c r="Y27" s="620" t="s">
        <v>38</v>
      </c>
      <c r="Z27" s="628" t="s">
        <v>723</v>
      </c>
      <c r="AA27" s="622" t="s">
        <v>731</v>
      </c>
      <c r="AB27" s="622"/>
      <c r="AC27" s="623">
        <v>444</v>
      </c>
      <c r="AD27" s="624" t="s">
        <v>732</v>
      </c>
      <c r="AE27" s="625" t="s">
        <v>24</v>
      </c>
      <c r="AF27" s="599" t="s">
        <v>728</v>
      </c>
      <c r="AG27" s="620" t="s">
        <v>729</v>
      </c>
      <c r="AH27" s="624">
        <v>676</v>
      </c>
      <c r="AI27" s="622"/>
      <c r="AJ27" s="622" t="s">
        <v>730</v>
      </c>
      <c r="AK27" s="622"/>
      <c r="AL27" s="622"/>
    </row>
    <row r="28" spans="1:40">
      <c r="A28" s="122">
        <v>1</v>
      </c>
      <c r="B28" s="123">
        <v>83350125</v>
      </c>
      <c r="C28" s="123" t="s">
        <v>40</v>
      </c>
      <c r="D28" s="123" t="s">
        <v>903</v>
      </c>
      <c r="E28" s="123" t="s">
        <v>904</v>
      </c>
      <c r="F28" s="220" t="s">
        <v>905</v>
      </c>
      <c r="G28" s="240">
        <v>440</v>
      </c>
      <c r="H28" s="2" t="s">
        <v>907</v>
      </c>
      <c r="I28" s="214" t="s">
        <v>56</v>
      </c>
      <c r="J28" s="124" t="s">
        <v>908</v>
      </c>
      <c r="K28" s="84" t="s">
        <v>909</v>
      </c>
      <c r="L28" s="25">
        <v>44539</v>
      </c>
      <c r="O28" s="10" t="s">
        <v>910</v>
      </c>
      <c r="W28" s="626">
        <v>2</v>
      </c>
      <c r="X28" s="627">
        <v>81221020</v>
      </c>
      <c r="Y28" s="620" t="s">
        <v>38</v>
      </c>
      <c r="Z28" s="628" t="s">
        <v>724</v>
      </c>
      <c r="AA28" s="622" t="s">
        <v>731</v>
      </c>
      <c r="AB28" s="622"/>
      <c r="AC28" s="623">
        <v>444</v>
      </c>
      <c r="AD28" s="624" t="s">
        <v>732</v>
      </c>
      <c r="AE28" s="625" t="s">
        <v>24</v>
      </c>
      <c r="AF28" s="599" t="s">
        <v>728</v>
      </c>
      <c r="AG28" s="620" t="s">
        <v>729</v>
      </c>
      <c r="AH28" s="624">
        <v>676</v>
      </c>
      <c r="AI28" s="622"/>
      <c r="AJ28" s="622" t="s">
        <v>730</v>
      </c>
      <c r="AK28" s="622"/>
      <c r="AL28" s="622"/>
    </row>
    <row r="29" spans="1:40">
      <c r="A29" s="122">
        <v>1</v>
      </c>
      <c r="B29" s="123">
        <v>83350206</v>
      </c>
      <c r="C29" s="123" t="s">
        <v>40</v>
      </c>
      <c r="D29" s="123" t="s">
        <v>906</v>
      </c>
      <c r="E29" s="123" t="s">
        <v>904</v>
      </c>
      <c r="F29" s="111" t="s">
        <v>905</v>
      </c>
      <c r="G29" s="240">
        <v>440</v>
      </c>
      <c r="H29" s="2" t="s">
        <v>907</v>
      </c>
      <c r="I29" s="214" t="s">
        <v>56</v>
      </c>
      <c r="J29" s="124" t="s">
        <v>908</v>
      </c>
      <c r="K29" s="84" t="s">
        <v>909</v>
      </c>
      <c r="L29" s="25">
        <v>44539</v>
      </c>
      <c r="O29" s="10" t="s">
        <v>910</v>
      </c>
      <c r="W29" s="626">
        <v>1</v>
      </c>
      <c r="X29" s="627">
        <v>81215079</v>
      </c>
      <c r="Y29" s="620" t="s">
        <v>38</v>
      </c>
      <c r="Z29" s="628" t="s">
        <v>725</v>
      </c>
      <c r="AA29" s="622" t="s">
        <v>731</v>
      </c>
      <c r="AB29" s="622"/>
      <c r="AC29" s="623">
        <v>444</v>
      </c>
      <c r="AD29" s="624" t="s">
        <v>732</v>
      </c>
      <c r="AE29" s="625" t="s">
        <v>24</v>
      </c>
      <c r="AF29" s="599" t="s">
        <v>728</v>
      </c>
      <c r="AG29" s="620" t="s">
        <v>729</v>
      </c>
      <c r="AH29" s="624">
        <v>676</v>
      </c>
      <c r="AI29" s="622"/>
      <c r="AJ29" s="622" t="s">
        <v>730</v>
      </c>
      <c r="AK29" s="622"/>
      <c r="AL29" s="622"/>
    </row>
    <row r="30" spans="1:40">
      <c r="W30" s="626">
        <v>1</v>
      </c>
      <c r="X30" s="627">
        <v>81221072</v>
      </c>
      <c r="Y30" s="620" t="s">
        <v>38</v>
      </c>
      <c r="Z30" s="628" t="s">
        <v>72</v>
      </c>
      <c r="AA30" s="622" t="s">
        <v>731</v>
      </c>
      <c r="AB30" s="622"/>
      <c r="AC30" s="623">
        <v>444</v>
      </c>
      <c r="AD30" s="624" t="s">
        <v>732</v>
      </c>
      <c r="AE30" s="625" t="s">
        <v>24</v>
      </c>
      <c r="AF30" s="599" t="s">
        <v>728</v>
      </c>
      <c r="AG30" s="620" t="s">
        <v>729</v>
      </c>
      <c r="AH30" s="624">
        <v>676</v>
      </c>
      <c r="AI30" s="622"/>
      <c r="AJ30" s="622" t="s">
        <v>730</v>
      </c>
      <c r="AK30" s="622"/>
      <c r="AL30" s="622"/>
    </row>
    <row r="31" spans="1:40">
      <c r="W31" s="626">
        <v>1</v>
      </c>
      <c r="X31" s="627">
        <v>81227114</v>
      </c>
      <c r="Y31" s="620" t="s">
        <v>38</v>
      </c>
      <c r="Z31" s="628" t="s">
        <v>72</v>
      </c>
      <c r="AA31" s="622" t="s">
        <v>731</v>
      </c>
      <c r="AB31" s="622"/>
      <c r="AC31" s="623">
        <v>444</v>
      </c>
      <c r="AD31" s="624" t="s">
        <v>732</v>
      </c>
      <c r="AE31" s="625" t="s">
        <v>24</v>
      </c>
      <c r="AF31" s="599" t="s">
        <v>728</v>
      </c>
      <c r="AG31" s="620" t="s">
        <v>729</v>
      </c>
      <c r="AH31" s="624">
        <v>676</v>
      </c>
      <c r="AI31" s="622"/>
      <c r="AJ31" s="622" t="s">
        <v>730</v>
      </c>
      <c r="AK31" s="622"/>
      <c r="AL31" s="622"/>
    </row>
    <row r="32" spans="1:40">
      <c r="W32" s="626">
        <v>1</v>
      </c>
      <c r="X32" s="627">
        <v>81221079</v>
      </c>
      <c r="Y32" s="620" t="s">
        <v>38</v>
      </c>
      <c r="Z32" s="628" t="s">
        <v>726</v>
      </c>
      <c r="AA32" s="622" t="s">
        <v>731</v>
      </c>
      <c r="AB32" s="622"/>
      <c r="AC32" s="623">
        <v>444</v>
      </c>
      <c r="AD32" s="624" t="s">
        <v>732</v>
      </c>
      <c r="AE32" s="625" t="s">
        <v>24</v>
      </c>
      <c r="AF32" s="599" t="s">
        <v>728</v>
      </c>
      <c r="AG32" s="620" t="s">
        <v>729</v>
      </c>
      <c r="AH32" s="624">
        <v>676</v>
      </c>
      <c r="AI32" s="622"/>
      <c r="AJ32" s="622" t="s">
        <v>730</v>
      </c>
      <c r="AK32" s="622"/>
      <c r="AL32" s="622"/>
    </row>
    <row r="33" spans="1:38">
      <c r="W33" s="626">
        <v>1</v>
      </c>
      <c r="X33" s="627">
        <v>81221080</v>
      </c>
      <c r="Y33" s="620" t="s">
        <v>38</v>
      </c>
      <c r="Z33" s="628" t="s">
        <v>727</v>
      </c>
      <c r="AA33" s="622" t="s">
        <v>731</v>
      </c>
      <c r="AB33" s="622"/>
      <c r="AC33" s="623">
        <v>444</v>
      </c>
      <c r="AD33" s="624" t="s">
        <v>732</v>
      </c>
      <c r="AE33" s="625" t="s">
        <v>24</v>
      </c>
      <c r="AF33" s="599" t="s">
        <v>728</v>
      </c>
      <c r="AG33" s="620" t="s">
        <v>729</v>
      </c>
      <c r="AH33" s="624">
        <v>676</v>
      </c>
      <c r="AI33" s="622"/>
      <c r="AJ33" s="622" t="s">
        <v>730</v>
      </c>
      <c r="AK33" s="622"/>
      <c r="AL33" s="622"/>
    </row>
    <row r="34" spans="1:38">
      <c r="W34" s="629">
        <v>1</v>
      </c>
      <c r="X34" s="630">
        <v>60803247</v>
      </c>
      <c r="Y34" s="620" t="s">
        <v>38</v>
      </c>
      <c r="Z34" s="628" t="s">
        <v>753</v>
      </c>
      <c r="AA34" s="622"/>
      <c r="AB34" s="622"/>
      <c r="AC34" s="623">
        <v>444</v>
      </c>
      <c r="AD34" s="622"/>
      <c r="AE34" s="625" t="s">
        <v>83</v>
      </c>
      <c r="AF34" s="600" t="s">
        <v>755</v>
      </c>
      <c r="AG34" s="625"/>
      <c r="AH34" s="622"/>
      <c r="AI34" s="622"/>
      <c r="AJ34" s="622" t="s">
        <v>754</v>
      </c>
      <c r="AK34" s="622"/>
      <c r="AL34" s="622"/>
    </row>
    <row r="35" spans="1:38">
      <c r="A35" s="547"/>
      <c r="B35" s="547"/>
      <c r="C35" s="547"/>
      <c r="D35" s="547"/>
      <c r="E35" s="547"/>
      <c r="F35" s="548"/>
      <c r="G35" s="240"/>
      <c r="I35" s="240"/>
      <c r="L35" s="25"/>
      <c r="V35" s="10"/>
      <c r="W35" s="629">
        <v>1</v>
      </c>
      <c r="X35" s="630">
        <v>89160226</v>
      </c>
      <c r="Y35" s="620" t="s">
        <v>39</v>
      </c>
      <c r="Z35" s="631" t="s">
        <v>796</v>
      </c>
      <c r="AA35" s="632" t="s">
        <v>793</v>
      </c>
      <c r="AB35" s="622"/>
      <c r="AC35" s="623">
        <v>444</v>
      </c>
      <c r="AD35" s="624" t="s">
        <v>795</v>
      </c>
      <c r="AE35" s="620" t="s">
        <v>56</v>
      </c>
      <c r="AF35" s="633" t="s">
        <v>794</v>
      </c>
      <c r="AG35" s="620" t="s">
        <v>797</v>
      </c>
      <c r="AH35" s="624">
        <v>853</v>
      </c>
      <c r="AI35" s="634">
        <v>44530</v>
      </c>
      <c r="AJ35" s="622"/>
      <c r="AK35" s="622"/>
      <c r="AL35" s="622"/>
    </row>
    <row r="36" spans="1:38">
      <c r="A36" s="547"/>
      <c r="B36" s="547"/>
      <c r="C36" s="547"/>
      <c r="D36" s="547"/>
      <c r="E36" s="547"/>
      <c r="F36" s="548"/>
      <c r="G36" s="240"/>
      <c r="I36" s="240"/>
      <c r="J36" s="203"/>
      <c r="L36" s="25"/>
      <c r="W36" s="635">
        <v>1</v>
      </c>
      <c r="X36" s="635">
        <v>81597039</v>
      </c>
      <c r="Y36" s="620" t="s">
        <v>708</v>
      </c>
      <c r="Z36" s="631" t="s">
        <v>37</v>
      </c>
      <c r="AA36" s="632" t="s">
        <v>802</v>
      </c>
      <c r="AB36" s="622"/>
      <c r="AC36" s="623">
        <v>444</v>
      </c>
      <c r="AD36" s="624" t="s">
        <v>803</v>
      </c>
      <c r="AE36" s="620" t="s">
        <v>25</v>
      </c>
      <c r="AF36" s="604" t="s">
        <v>804</v>
      </c>
      <c r="AG36" s="607" t="s">
        <v>805</v>
      </c>
      <c r="AH36" s="624">
        <v>396</v>
      </c>
      <c r="AI36" s="634">
        <v>44531</v>
      </c>
      <c r="AJ36" s="622"/>
      <c r="AK36" s="622"/>
      <c r="AL36" s="622"/>
    </row>
    <row r="37" spans="1:38">
      <c r="A37" s="547"/>
      <c r="B37" s="547"/>
      <c r="C37" s="547"/>
      <c r="D37" s="547"/>
      <c r="E37" s="547"/>
      <c r="F37" s="548"/>
      <c r="G37" s="240"/>
      <c r="H37" s="2"/>
      <c r="I37" s="240"/>
      <c r="J37" s="203"/>
      <c r="L37" s="25"/>
      <c r="W37" s="626">
        <v>1</v>
      </c>
      <c r="X37" s="627" t="s">
        <v>833</v>
      </c>
      <c r="Y37" s="620" t="s">
        <v>438</v>
      </c>
      <c r="Z37" s="628" t="s">
        <v>834</v>
      </c>
      <c r="AA37" s="622"/>
      <c r="AB37" s="622"/>
      <c r="AC37" s="623">
        <v>444</v>
      </c>
      <c r="AD37" s="624" t="s">
        <v>849</v>
      </c>
      <c r="AE37" s="625" t="s">
        <v>836</v>
      </c>
      <c r="AF37" s="599" t="s">
        <v>835</v>
      </c>
      <c r="AG37" s="620" t="s">
        <v>837</v>
      </c>
      <c r="AH37" s="624">
        <v>865</v>
      </c>
      <c r="AI37" s="634">
        <v>44533</v>
      </c>
      <c r="AJ37" s="622"/>
      <c r="AK37" s="622"/>
      <c r="AL37" s="622"/>
    </row>
    <row r="38" spans="1:38">
      <c r="A38" s="547"/>
      <c r="B38" s="547"/>
      <c r="C38" s="547"/>
      <c r="D38" s="547"/>
      <c r="E38" s="547"/>
      <c r="F38" s="548"/>
      <c r="G38" s="240"/>
      <c r="H38" s="2"/>
      <c r="I38" s="240"/>
      <c r="J38" s="203"/>
      <c r="L38" s="25"/>
    </row>
    <row r="39" spans="1:38">
      <c r="W39" s="629">
        <v>1</v>
      </c>
      <c r="X39" s="630" t="s">
        <v>833</v>
      </c>
      <c r="Y39" s="620" t="s">
        <v>438</v>
      </c>
      <c r="Z39" s="628" t="s">
        <v>834</v>
      </c>
      <c r="AA39" s="636"/>
      <c r="AB39" s="636"/>
      <c r="AC39" s="623">
        <v>444</v>
      </c>
      <c r="AD39" s="624" t="s">
        <v>853</v>
      </c>
      <c r="AE39" s="620" t="s">
        <v>237</v>
      </c>
      <c r="AF39" s="633" t="s">
        <v>852</v>
      </c>
      <c r="AG39" s="620" t="s">
        <v>854</v>
      </c>
      <c r="AH39" s="624">
        <v>864</v>
      </c>
      <c r="AI39" s="634">
        <v>44533</v>
      </c>
      <c r="AJ39" s="622"/>
      <c r="AK39" s="622"/>
      <c r="AL39" s="622"/>
    </row>
    <row r="40" spans="1:38">
      <c r="W40" s="629">
        <v>2</v>
      </c>
      <c r="X40" s="622">
        <v>61001302</v>
      </c>
      <c r="Y40" s="620" t="s">
        <v>485</v>
      </c>
      <c r="Z40" s="631" t="s">
        <v>860</v>
      </c>
      <c r="AA40" s="622"/>
      <c r="AB40" s="622"/>
      <c r="AC40" s="623">
        <v>444</v>
      </c>
      <c r="AD40" s="622" t="s">
        <v>861</v>
      </c>
      <c r="AE40" s="620" t="s">
        <v>836</v>
      </c>
      <c r="AF40" s="633" t="s">
        <v>862</v>
      </c>
      <c r="AG40" s="622"/>
      <c r="AH40" s="632">
        <v>857</v>
      </c>
      <c r="AI40" s="622"/>
      <c r="AJ40" s="622"/>
      <c r="AK40" s="622"/>
      <c r="AL40" s="622"/>
    </row>
    <row r="44" spans="1:38">
      <c r="AA44" s="244"/>
    </row>
    <row r="45" spans="1:38">
      <c r="Z45" s="10" t="s">
        <v>145</v>
      </c>
    </row>
    <row r="46" spans="1:38">
      <c r="X46" s="10" t="s">
        <v>62</v>
      </c>
    </row>
    <row r="48" spans="1:38">
      <c r="X48" s="10" t="s">
        <v>546</v>
      </c>
    </row>
    <row r="49" spans="24:40">
      <c r="X49" s="285">
        <v>2</v>
      </c>
      <c r="Y49" s="286">
        <v>81220017</v>
      </c>
      <c r="Z49" s="218" t="s">
        <v>38</v>
      </c>
      <c r="AA49" s="287" t="s">
        <v>30</v>
      </c>
      <c r="AB49" s="288" t="s">
        <v>41</v>
      </c>
      <c r="AC49" s="218" t="s">
        <v>51</v>
      </c>
      <c r="AD49" s="218">
        <v>370</v>
      </c>
      <c r="AE49" s="218" t="s">
        <v>44</v>
      </c>
      <c r="AF49" s="218" t="s">
        <v>24</v>
      </c>
      <c r="AG49" s="218" t="s">
        <v>43</v>
      </c>
      <c r="AH49" s="218" t="s">
        <v>45</v>
      </c>
      <c r="AI49" s="218">
        <v>699</v>
      </c>
      <c r="AJ49" s="219">
        <v>44489</v>
      </c>
      <c r="AK49" s="219">
        <v>44489</v>
      </c>
      <c r="AL49" s="218"/>
      <c r="AM49" s="218"/>
      <c r="AN49" s="34"/>
    </row>
    <row r="50" spans="24:40">
      <c r="X50" s="285">
        <v>1</v>
      </c>
      <c r="Y50" s="286">
        <v>81220018</v>
      </c>
      <c r="Z50" s="218" t="s">
        <v>38</v>
      </c>
      <c r="AA50" s="287" t="s">
        <v>31</v>
      </c>
      <c r="AB50" s="288" t="s">
        <v>41</v>
      </c>
      <c r="AC50" s="218" t="s">
        <v>51</v>
      </c>
      <c r="AD50" s="218">
        <v>370</v>
      </c>
      <c r="AE50" s="218" t="s">
        <v>44</v>
      </c>
      <c r="AF50" s="218" t="s">
        <v>24</v>
      </c>
      <c r="AG50" s="218" t="s">
        <v>43</v>
      </c>
      <c r="AH50" s="218" t="s">
        <v>45</v>
      </c>
      <c r="AI50" s="218">
        <v>699</v>
      </c>
      <c r="AJ50" s="219">
        <v>44489</v>
      </c>
      <c r="AK50" s="219">
        <v>44489</v>
      </c>
      <c r="AL50" s="218"/>
      <c r="AM50" s="218"/>
      <c r="AN50" s="34"/>
    </row>
    <row r="51" spans="24:40">
      <c r="X51" s="285">
        <v>1</v>
      </c>
      <c r="Y51" s="286">
        <v>81443085</v>
      </c>
      <c r="Z51" s="218" t="s">
        <v>40</v>
      </c>
      <c r="AA51" s="287" t="s">
        <v>36</v>
      </c>
      <c r="AB51" s="288" t="s">
        <v>42</v>
      </c>
      <c r="AC51" s="218" t="s">
        <v>51</v>
      </c>
      <c r="AD51" s="218">
        <v>370</v>
      </c>
      <c r="AE51" s="218" t="s">
        <v>44</v>
      </c>
      <c r="AF51" s="218" t="s">
        <v>24</v>
      </c>
      <c r="AG51" s="218" t="s">
        <v>43</v>
      </c>
      <c r="AH51" s="218" t="s">
        <v>45</v>
      </c>
      <c r="AI51" s="218">
        <v>699</v>
      </c>
      <c r="AJ51" s="219">
        <v>44489</v>
      </c>
      <c r="AK51" s="219">
        <v>44489</v>
      </c>
      <c r="AL51" s="218"/>
      <c r="AM51" s="218"/>
      <c r="AN51" s="34"/>
    </row>
    <row r="52" spans="24:40">
      <c r="X52" s="285">
        <v>1</v>
      </c>
      <c r="Y52" s="286">
        <v>81543209</v>
      </c>
      <c r="Z52" s="218" t="s">
        <v>40</v>
      </c>
      <c r="AA52" s="287" t="s">
        <v>37</v>
      </c>
      <c r="AB52" s="288" t="s">
        <v>42</v>
      </c>
      <c r="AC52" s="218" t="s">
        <v>51</v>
      </c>
      <c r="AD52" s="218">
        <v>370</v>
      </c>
      <c r="AE52" s="218" t="s">
        <v>44</v>
      </c>
      <c r="AF52" s="218" t="s">
        <v>24</v>
      </c>
      <c r="AG52" s="218" t="s">
        <v>43</v>
      </c>
      <c r="AH52" s="218" t="s">
        <v>45</v>
      </c>
      <c r="AI52" s="218">
        <v>699</v>
      </c>
      <c r="AJ52" s="219">
        <v>44489</v>
      </c>
      <c r="AK52" s="219">
        <v>44489</v>
      </c>
      <c r="AL52" s="218"/>
      <c r="AM52" s="218"/>
      <c r="AN52" s="34"/>
    </row>
    <row r="53" spans="24:40">
      <c r="X53" s="34" t="s">
        <v>547</v>
      </c>
    </row>
    <row r="54" spans="24:40">
      <c r="X54" s="226">
        <v>2</v>
      </c>
      <c r="Y54" s="226">
        <v>61806040</v>
      </c>
      <c r="Z54" s="226" t="s">
        <v>39</v>
      </c>
      <c r="AA54" s="226" t="s">
        <v>444</v>
      </c>
      <c r="AB54" s="226" t="s">
        <v>443</v>
      </c>
      <c r="AC54" s="289"/>
      <c r="AD54" s="226">
        <v>381</v>
      </c>
      <c r="AE54" s="226" t="s">
        <v>56</v>
      </c>
      <c r="AF54" s="226" t="s">
        <v>56</v>
      </c>
      <c r="AG54" s="92"/>
      <c r="AH54" s="92"/>
      <c r="AI54" s="92"/>
      <c r="AJ54" s="92"/>
      <c r="AK54" s="92"/>
      <c r="AL54" s="92"/>
      <c r="AM54" s="92"/>
    </row>
    <row r="55" spans="24:40">
      <c r="X55" s="299">
        <v>1</v>
      </c>
      <c r="Y55" s="300">
        <v>81212026</v>
      </c>
      <c r="Z55" s="215" t="s">
        <v>38</v>
      </c>
      <c r="AA55" s="301" t="s">
        <v>479</v>
      </c>
      <c r="AB55" s="292" t="s">
        <v>481</v>
      </c>
      <c r="AC55" s="298"/>
      <c r="AD55" s="215">
        <v>394</v>
      </c>
      <c r="AE55" s="292" t="s">
        <v>482</v>
      </c>
      <c r="AF55" s="211" t="s">
        <v>83</v>
      </c>
      <c r="AG55" s="249" t="s">
        <v>483</v>
      </c>
      <c r="AH55" s="298"/>
      <c r="AI55" s="211">
        <v>666</v>
      </c>
      <c r="AJ55" s="12"/>
      <c r="AK55" s="12"/>
      <c r="AL55" s="12"/>
      <c r="AM55" s="12"/>
    </row>
    <row r="56" spans="24:40">
      <c r="X56" s="299">
        <v>1</v>
      </c>
      <c r="Y56" s="296">
        <v>115890011</v>
      </c>
      <c r="Z56" s="215" t="s">
        <v>38</v>
      </c>
      <c r="AA56" s="297" t="s">
        <v>480</v>
      </c>
      <c r="AB56" s="292" t="s">
        <v>481</v>
      </c>
      <c r="AC56" s="298"/>
      <c r="AD56" s="123">
        <v>394</v>
      </c>
      <c r="AE56" s="292" t="s">
        <v>482</v>
      </c>
      <c r="AF56" s="211" t="s">
        <v>83</v>
      </c>
      <c r="AG56" s="249" t="s">
        <v>483</v>
      </c>
      <c r="AH56" s="298"/>
      <c r="AI56" s="211">
        <v>666</v>
      </c>
      <c r="AJ56" s="12"/>
      <c r="AK56" s="12"/>
      <c r="AL56" s="12"/>
      <c r="AM56" s="12"/>
    </row>
    <row r="57" spans="24:40">
      <c r="X57" s="299">
        <v>1</v>
      </c>
      <c r="Y57" s="302">
        <v>20204366</v>
      </c>
      <c r="Z57" s="215" t="s">
        <v>38</v>
      </c>
      <c r="AA57" s="303" t="s">
        <v>503</v>
      </c>
      <c r="AB57" s="292" t="s">
        <v>504</v>
      </c>
      <c r="AC57" s="298"/>
      <c r="AD57" s="215">
        <v>394</v>
      </c>
      <c r="AE57" s="292" t="s">
        <v>505</v>
      </c>
      <c r="AF57" s="211" t="s">
        <v>83</v>
      </c>
      <c r="AG57" s="294" t="s">
        <v>506</v>
      </c>
      <c r="AH57" s="298" t="s">
        <v>507</v>
      </c>
      <c r="AI57" s="211">
        <v>782</v>
      </c>
      <c r="AJ57" s="12"/>
      <c r="AK57" s="12"/>
      <c r="AL57" s="12"/>
      <c r="AM57" s="12"/>
    </row>
    <row r="59" spans="24:40">
      <c r="X59" s="34" t="s">
        <v>576</v>
      </c>
    </row>
    <row r="60" spans="24:40">
      <c r="X60" s="275">
        <v>1</v>
      </c>
      <c r="Y60" s="275">
        <v>89720018</v>
      </c>
      <c r="Z60" s="275" t="s">
        <v>17</v>
      </c>
      <c r="AA60" s="123" t="s">
        <v>111</v>
      </c>
      <c r="AB60" s="292" t="s">
        <v>110</v>
      </c>
      <c r="AC60" s="123" t="s">
        <v>51</v>
      </c>
      <c r="AD60" s="123">
        <v>394</v>
      </c>
      <c r="AE60" s="290" t="s">
        <v>112</v>
      </c>
      <c r="AF60" s="123" t="s">
        <v>24</v>
      </c>
      <c r="AG60" s="212" t="s">
        <v>113</v>
      </c>
      <c r="AH60" s="123" t="s">
        <v>114</v>
      </c>
      <c r="AI60" s="123">
        <v>762</v>
      </c>
      <c r="AJ60" s="213">
        <v>44494</v>
      </c>
      <c r="AK60" s="213">
        <v>44494</v>
      </c>
      <c r="AL60" s="12"/>
      <c r="AM60" s="12"/>
    </row>
    <row r="61" spans="24:40" ht="45">
      <c r="X61" s="215">
        <v>1</v>
      </c>
      <c r="Y61" s="275" t="s">
        <v>439</v>
      </c>
      <c r="Z61" s="215" t="s">
        <v>438</v>
      </c>
      <c r="AA61" s="217" t="s">
        <v>440</v>
      </c>
      <c r="AB61" s="293"/>
      <c r="AC61" s="276"/>
      <c r="AD61" s="215">
        <v>394</v>
      </c>
      <c r="AE61" s="291" t="s">
        <v>437</v>
      </c>
      <c r="AF61" s="215" t="s">
        <v>237</v>
      </c>
      <c r="AG61" s="294" t="s">
        <v>442</v>
      </c>
      <c r="AH61" s="211" t="s">
        <v>441</v>
      </c>
      <c r="AI61" s="12">
        <v>723</v>
      </c>
      <c r="AJ61" s="12"/>
      <c r="AK61" s="12"/>
      <c r="AL61" s="12"/>
      <c r="AM61" s="12"/>
    </row>
    <row r="62" spans="24:40">
      <c r="X62" s="295">
        <v>2</v>
      </c>
      <c r="Y62" s="296">
        <v>81220016</v>
      </c>
      <c r="Z62" s="215" t="s">
        <v>38</v>
      </c>
      <c r="AA62" s="297" t="s">
        <v>29</v>
      </c>
      <c r="AB62" s="292" t="s">
        <v>464</v>
      </c>
      <c r="AC62" s="298"/>
      <c r="AD62" s="123">
        <v>394</v>
      </c>
      <c r="AE62" s="292" t="s">
        <v>465</v>
      </c>
      <c r="AF62" s="123" t="s">
        <v>24</v>
      </c>
      <c r="AG62" s="249" t="s">
        <v>467</v>
      </c>
      <c r="AH62" s="298"/>
      <c r="AI62" s="211">
        <v>708</v>
      </c>
      <c r="AJ62" s="12"/>
      <c r="AK62" s="12"/>
      <c r="AL62" s="12"/>
      <c r="AM62" s="12"/>
    </row>
    <row r="63" spans="24:40" ht="25.5">
      <c r="X63" s="295">
        <v>5</v>
      </c>
      <c r="Y63" s="296">
        <v>61205009</v>
      </c>
      <c r="Z63" s="215" t="s">
        <v>38</v>
      </c>
      <c r="AA63" s="297" t="s">
        <v>457</v>
      </c>
      <c r="AB63" s="292" t="s">
        <v>464</v>
      </c>
      <c r="AC63" s="298"/>
      <c r="AD63" s="215">
        <v>394</v>
      </c>
      <c r="AE63" s="292" t="s">
        <v>465</v>
      </c>
      <c r="AF63" s="123" t="s">
        <v>24</v>
      </c>
      <c r="AG63" s="249" t="s">
        <v>467</v>
      </c>
      <c r="AH63" s="298"/>
      <c r="AI63" s="211">
        <v>708</v>
      </c>
      <c r="AJ63" s="12"/>
      <c r="AK63" s="12"/>
      <c r="AL63" s="12"/>
      <c r="AM63" s="12"/>
    </row>
    <row r="64" spans="24:40">
      <c r="X64" s="295">
        <v>2</v>
      </c>
      <c r="Y64" s="296">
        <v>61604033</v>
      </c>
      <c r="Z64" s="215" t="s">
        <v>38</v>
      </c>
      <c r="AA64" s="297" t="s">
        <v>459</v>
      </c>
      <c r="AB64" s="292" t="s">
        <v>464</v>
      </c>
      <c r="AC64" s="298"/>
      <c r="AD64" s="123">
        <v>394</v>
      </c>
      <c r="AE64" s="292" t="s">
        <v>465</v>
      </c>
      <c r="AF64" s="123" t="s">
        <v>24</v>
      </c>
      <c r="AG64" s="249" t="s">
        <v>467</v>
      </c>
      <c r="AH64" s="298"/>
      <c r="AI64" s="211">
        <v>708</v>
      </c>
      <c r="AJ64" s="12"/>
      <c r="AK64" s="12"/>
      <c r="AL64" s="12"/>
      <c r="AM64" s="12"/>
    </row>
    <row r="66" spans="23:39">
      <c r="X66" s="34" t="s">
        <v>631</v>
      </c>
    </row>
    <row r="67" spans="23:39">
      <c r="X67" s="397">
        <v>12</v>
      </c>
      <c r="Y67" s="397">
        <v>81229085</v>
      </c>
      <c r="Z67" s="397" t="s">
        <v>38</v>
      </c>
      <c r="AA67" s="397" t="s">
        <v>583</v>
      </c>
      <c r="AB67" s="129" t="s">
        <v>530</v>
      </c>
      <c r="AC67" s="129" t="s">
        <v>51</v>
      </c>
      <c r="AD67" s="129">
        <v>402</v>
      </c>
      <c r="AE67" s="129" t="s">
        <v>527</v>
      </c>
      <c r="AF67" s="129" t="s">
        <v>24</v>
      </c>
      <c r="AG67" s="146" t="s">
        <v>528</v>
      </c>
      <c r="AH67" s="395" t="s">
        <v>529</v>
      </c>
      <c r="AI67" s="398">
        <v>779</v>
      </c>
      <c r="AJ67" s="399">
        <v>44510</v>
      </c>
      <c r="AK67" s="397"/>
      <c r="AL67" s="397"/>
      <c r="AM67" s="397"/>
    </row>
    <row r="68" spans="23:39">
      <c r="X68" s="397">
        <v>12</v>
      </c>
      <c r="Y68" s="397">
        <v>81229085</v>
      </c>
      <c r="Z68" s="397" t="s">
        <v>38</v>
      </c>
      <c r="AA68" s="397" t="s">
        <v>583</v>
      </c>
      <c r="AB68" s="129" t="s">
        <v>530</v>
      </c>
      <c r="AC68" s="397"/>
      <c r="AD68" s="397">
        <v>402</v>
      </c>
      <c r="AE68" s="215" t="s">
        <v>541</v>
      </c>
      <c r="AF68" s="215" t="s">
        <v>24</v>
      </c>
      <c r="AG68" s="401" t="s">
        <v>540</v>
      </c>
      <c r="AH68" s="396" t="s">
        <v>539</v>
      </c>
      <c r="AI68" s="397">
        <v>775</v>
      </c>
      <c r="AJ68" s="400">
        <v>44515</v>
      </c>
      <c r="AK68" s="397"/>
      <c r="AL68" s="397"/>
      <c r="AM68" s="397"/>
    </row>
    <row r="70" spans="23:39">
      <c r="X70" s="35" t="s">
        <v>692</v>
      </c>
      <c r="AB70" s="449" t="s">
        <v>693</v>
      </c>
    </row>
    <row r="71" spans="23:39">
      <c r="X71" s="402">
        <v>4</v>
      </c>
      <c r="Y71" s="418">
        <v>81221020</v>
      </c>
      <c r="Z71" s="418" t="s">
        <v>38</v>
      </c>
      <c r="AA71" s="418" t="s">
        <v>54</v>
      </c>
      <c r="AB71" s="418" t="s">
        <v>91</v>
      </c>
      <c r="AC71" s="12"/>
      <c r="AD71" s="12">
        <v>411</v>
      </c>
      <c r="AE71" s="418" t="s">
        <v>675</v>
      </c>
      <c r="AF71" s="479" t="s">
        <v>24</v>
      </c>
      <c r="AG71" s="31" t="s">
        <v>677</v>
      </c>
      <c r="AH71" s="418" t="s">
        <v>667</v>
      </c>
      <c r="AI71" s="12">
        <v>814</v>
      </c>
      <c r="AJ71" s="17">
        <v>44522</v>
      </c>
      <c r="AK71" s="12"/>
      <c r="AL71" s="12"/>
      <c r="AM71" s="12"/>
    </row>
    <row r="72" spans="23:39">
      <c r="X72" s="402">
        <v>1</v>
      </c>
      <c r="Y72" s="418">
        <v>81221072</v>
      </c>
      <c r="Z72" s="418" t="s">
        <v>38</v>
      </c>
      <c r="AA72" s="418" t="s">
        <v>72</v>
      </c>
      <c r="AB72" s="418" t="s">
        <v>91</v>
      </c>
      <c r="AC72" s="12"/>
      <c r="AD72" s="12">
        <v>411</v>
      </c>
      <c r="AE72" s="418" t="s">
        <v>675</v>
      </c>
      <c r="AF72" s="479" t="s">
        <v>24</v>
      </c>
      <c r="AG72" s="31" t="s">
        <v>677</v>
      </c>
      <c r="AH72" s="418" t="s">
        <v>667</v>
      </c>
      <c r="AI72" s="12">
        <v>814</v>
      </c>
      <c r="AJ72" s="17">
        <v>44522</v>
      </c>
      <c r="AK72" s="12"/>
      <c r="AL72" s="12"/>
      <c r="AM72" s="12"/>
    </row>
    <row r="74" spans="23:39">
      <c r="W74" s="226">
        <v>2</v>
      </c>
      <c r="X74" s="226">
        <v>61806040</v>
      </c>
      <c r="Y74" s="226" t="s">
        <v>39</v>
      </c>
      <c r="Z74" s="226" t="s">
        <v>444</v>
      </c>
      <c r="AA74" s="226" t="s">
        <v>443</v>
      </c>
      <c r="AB74" s="289"/>
      <c r="AC74" s="226">
        <v>381</v>
      </c>
      <c r="AD74" s="226" t="s">
        <v>56</v>
      </c>
      <c r="AE74" s="226" t="s">
        <v>56</v>
      </c>
      <c r="AF74" s="92"/>
      <c r="AG74" s="92"/>
      <c r="AH74" s="92"/>
      <c r="AI74" s="92"/>
      <c r="AJ74" s="92"/>
      <c r="AK74" s="92"/>
      <c r="AL74" s="92"/>
    </row>
    <row r="75" spans="23:39">
      <c r="W75" s="299">
        <v>1</v>
      </c>
      <c r="X75" s="300">
        <v>81212026</v>
      </c>
      <c r="Y75" s="215" t="s">
        <v>38</v>
      </c>
      <c r="Z75" s="301" t="s">
        <v>479</v>
      </c>
      <c r="AA75" s="292" t="s">
        <v>481</v>
      </c>
      <c r="AB75" s="298"/>
      <c r="AC75" s="215">
        <v>394</v>
      </c>
      <c r="AD75" s="292" t="s">
        <v>482</v>
      </c>
      <c r="AE75" s="211" t="s">
        <v>83</v>
      </c>
      <c r="AF75" s="249" t="s">
        <v>483</v>
      </c>
      <c r="AG75" s="298"/>
      <c r="AH75" s="211">
        <v>666</v>
      </c>
      <c r="AI75" s="12"/>
      <c r="AJ75" s="12"/>
      <c r="AK75" s="12"/>
      <c r="AL75" s="12"/>
    </row>
    <row r="76" spans="23:39">
      <c r="W76" s="299">
        <v>1</v>
      </c>
      <c r="X76" s="296">
        <v>115890011</v>
      </c>
      <c r="Y76" s="215" t="s">
        <v>38</v>
      </c>
      <c r="Z76" s="297" t="s">
        <v>480</v>
      </c>
      <c r="AA76" s="292" t="s">
        <v>481</v>
      </c>
      <c r="AB76" s="298"/>
      <c r="AC76" s="123">
        <v>394</v>
      </c>
      <c r="AD76" s="292" t="s">
        <v>482</v>
      </c>
      <c r="AE76" s="211" t="s">
        <v>83</v>
      </c>
      <c r="AF76" s="249" t="s">
        <v>483</v>
      </c>
      <c r="AG76" s="298"/>
      <c r="AH76" s="211">
        <v>666</v>
      </c>
      <c r="AI76" s="12"/>
      <c r="AJ76" s="12"/>
      <c r="AK76" s="12"/>
      <c r="AL76" s="12"/>
    </row>
    <row r="77" spans="23:39">
      <c r="W77" s="299">
        <v>1</v>
      </c>
      <c r="X77" s="302">
        <v>20204366</v>
      </c>
      <c r="Y77" s="215" t="s">
        <v>38</v>
      </c>
      <c r="Z77" s="303" t="s">
        <v>503</v>
      </c>
      <c r="AA77" s="292" t="s">
        <v>504</v>
      </c>
      <c r="AB77" s="298"/>
      <c r="AC77" s="215">
        <v>394</v>
      </c>
      <c r="AD77" s="292" t="s">
        <v>505</v>
      </c>
      <c r="AE77" s="211" t="s">
        <v>83</v>
      </c>
      <c r="AF77" s="294" t="s">
        <v>506</v>
      </c>
      <c r="AG77" s="298" t="s">
        <v>507</v>
      </c>
      <c r="AH77" s="211">
        <v>782</v>
      </c>
      <c r="AI77" s="12"/>
      <c r="AJ77" s="12"/>
      <c r="AK77" s="12"/>
      <c r="AL77" s="12"/>
    </row>
    <row r="79" spans="23:39">
      <c r="W79" s="34" t="s">
        <v>576</v>
      </c>
    </row>
    <row r="80" spans="23:39">
      <c r="W80" s="275">
        <v>1</v>
      </c>
      <c r="X80" s="275">
        <v>89720018</v>
      </c>
      <c r="Y80" s="275" t="s">
        <v>17</v>
      </c>
      <c r="Z80" s="123" t="s">
        <v>111</v>
      </c>
      <c r="AA80" s="292" t="s">
        <v>110</v>
      </c>
      <c r="AB80" s="123" t="s">
        <v>51</v>
      </c>
      <c r="AC80" s="123">
        <v>394</v>
      </c>
      <c r="AD80" s="290" t="s">
        <v>112</v>
      </c>
      <c r="AE80" s="123" t="s">
        <v>24</v>
      </c>
      <c r="AF80" s="212" t="s">
        <v>113</v>
      </c>
      <c r="AG80" s="123" t="s">
        <v>114</v>
      </c>
      <c r="AH80" s="123">
        <v>762</v>
      </c>
      <c r="AI80" s="213">
        <v>44494</v>
      </c>
      <c r="AJ80" s="213">
        <v>44494</v>
      </c>
      <c r="AK80" s="12"/>
      <c r="AL80" s="12"/>
    </row>
    <row r="81" spans="23:38" ht="30">
      <c r="W81" s="215">
        <v>1</v>
      </c>
      <c r="X81" s="275" t="s">
        <v>439</v>
      </c>
      <c r="Y81" s="215" t="s">
        <v>438</v>
      </c>
      <c r="Z81" s="217" t="s">
        <v>440</v>
      </c>
      <c r="AA81" s="293"/>
      <c r="AB81" s="276"/>
      <c r="AC81" s="215">
        <v>394</v>
      </c>
      <c r="AD81" s="291" t="s">
        <v>437</v>
      </c>
      <c r="AE81" s="215" t="s">
        <v>237</v>
      </c>
      <c r="AF81" s="294" t="s">
        <v>442</v>
      </c>
      <c r="AG81" s="211" t="s">
        <v>441</v>
      </c>
      <c r="AH81" s="12">
        <v>723</v>
      </c>
      <c r="AI81" s="12"/>
      <c r="AJ81" s="12"/>
      <c r="AK81" s="12"/>
      <c r="AL81" s="12"/>
    </row>
    <row r="82" spans="23:38">
      <c r="W82" s="295">
        <v>2</v>
      </c>
      <c r="X82" s="296">
        <v>81220016</v>
      </c>
      <c r="Y82" s="215" t="s">
        <v>38</v>
      </c>
      <c r="Z82" s="297" t="s">
        <v>29</v>
      </c>
      <c r="AA82" s="292" t="s">
        <v>464</v>
      </c>
      <c r="AB82" s="298"/>
      <c r="AC82" s="123">
        <v>394</v>
      </c>
      <c r="AD82" s="292" t="s">
        <v>465</v>
      </c>
      <c r="AE82" s="123" t="s">
        <v>24</v>
      </c>
      <c r="AF82" s="249" t="s">
        <v>467</v>
      </c>
      <c r="AG82" s="298"/>
      <c r="AH82" s="211">
        <v>708</v>
      </c>
      <c r="AI82" s="12"/>
      <c r="AJ82" s="12"/>
      <c r="AK82" s="12"/>
      <c r="AL82" s="12"/>
    </row>
    <row r="83" spans="23:38">
      <c r="W83" s="295">
        <v>5</v>
      </c>
      <c r="X83" s="296">
        <v>61205009</v>
      </c>
      <c r="Y83" s="215" t="s">
        <v>38</v>
      </c>
      <c r="Z83" s="297" t="s">
        <v>457</v>
      </c>
      <c r="AA83" s="292" t="s">
        <v>464</v>
      </c>
      <c r="AB83" s="298"/>
      <c r="AC83" s="215">
        <v>394</v>
      </c>
      <c r="AD83" s="292" t="s">
        <v>465</v>
      </c>
      <c r="AE83" s="123" t="s">
        <v>24</v>
      </c>
      <c r="AF83" s="249" t="s">
        <v>467</v>
      </c>
      <c r="AG83" s="298"/>
      <c r="AH83" s="211">
        <v>708</v>
      </c>
      <c r="AI83" s="12"/>
      <c r="AJ83" s="12"/>
      <c r="AK83" s="12"/>
      <c r="AL83" s="12"/>
    </row>
    <row r="84" spans="23:38">
      <c r="W84" s="295">
        <v>2</v>
      </c>
      <c r="X84" s="296">
        <v>61604033</v>
      </c>
      <c r="Y84" s="215" t="s">
        <v>38</v>
      </c>
      <c r="Z84" s="297" t="s">
        <v>459</v>
      </c>
      <c r="AA84" s="292" t="s">
        <v>464</v>
      </c>
      <c r="AB84" s="298"/>
      <c r="AC84" s="123">
        <v>394</v>
      </c>
      <c r="AD84" s="292" t="s">
        <v>465</v>
      </c>
      <c r="AE84" s="123" t="s">
        <v>24</v>
      </c>
      <c r="AF84" s="249" t="s">
        <v>467</v>
      </c>
      <c r="AG84" s="298"/>
      <c r="AH84" s="211">
        <v>708</v>
      </c>
      <c r="AI84" s="12"/>
      <c r="AJ84" s="12"/>
      <c r="AK84" s="12"/>
      <c r="AL84" s="12"/>
    </row>
    <row r="86" spans="23:38">
      <c r="W86" s="34" t="s">
        <v>631</v>
      </c>
    </row>
    <row r="87" spans="23:38">
      <c r="W87" s="397">
        <v>12</v>
      </c>
      <c r="X87" s="397">
        <v>81229085</v>
      </c>
      <c r="Y87" s="397" t="s">
        <v>38</v>
      </c>
      <c r="Z87" s="397" t="s">
        <v>583</v>
      </c>
      <c r="AA87" s="129" t="s">
        <v>530</v>
      </c>
      <c r="AB87" s="129" t="s">
        <v>51</v>
      </c>
      <c r="AC87" s="129">
        <v>402</v>
      </c>
      <c r="AD87" s="129" t="s">
        <v>527</v>
      </c>
      <c r="AE87" s="129" t="s">
        <v>24</v>
      </c>
      <c r="AF87" s="146" t="s">
        <v>528</v>
      </c>
      <c r="AG87" s="395" t="s">
        <v>529</v>
      </c>
      <c r="AH87" s="398">
        <v>779</v>
      </c>
      <c r="AI87" s="399">
        <v>44510</v>
      </c>
      <c r="AJ87" s="397"/>
      <c r="AK87" s="397"/>
      <c r="AL87" s="397"/>
    </row>
    <row r="88" spans="23:38">
      <c r="W88" s="397">
        <v>12</v>
      </c>
      <c r="X88" s="397">
        <v>81229085</v>
      </c>
      <c r="Y88" s="397" t="s">
        <v>38</v>
      </c>
      <c r="Z88" s="397" t="s">
        <v>583</v>
      </c>
      <c r="AA88" s="129" t="s">
        <v>530</v>
      </c>
      <c r="AB88" s="397"/>
      <c r="AC88" s="397">
        <v>402</v>
      </c>
      <c r="AD88" s="215" t="s">
        <v>541</v>
      </c>
      <c r="AE88" s="215" t="s">
        <v>24</v>
      </c>
      <c r="AF88" s="401" t="s">
        <v>540</v>
      </c>
      <c r="AG88" s="396" t="s">
        <v>539</v>
      </c>
      <c r="AH88" s="397">
        <v>775</v>
      </c>
      <c r="AI88" s="400">
        <v>44515</v>
      </c>
      <c r="AJ88" s="397"/>
      <c r="AK88" s="397"/>
      <c r="AL88" s="397"/>
    </row>
    <row r="90" spans="23:38">
      <c r="W90" s="35" t="s">
        <v>692</v>
      </c>
      <c r="AA90" s="449" t="s">
        <v>693</v>
      </c>
    </row>
    <row r="91" spans="23:38">
      <c r="W91" s="402">
        <v>4</v>
      </c>
      <c r="X91" s="418">
        <v>81221020</v>
      </c>
      <c r="Y91" s="418" t="s">
        <v>38</v>
      </c>
      <c r="Z91" s="418" t="s">
        <v>54</v>
      </c>
      <c r="AA91" s="418" t="s">
        <v>91</v>
      </c>
      <c r="AB91" s="12"/>
      <c r="AC91" s="12">
        <v>411</v>
      </c>
      <c r="AD91" s="418" t="s">
        <v>675</v>
      </c>
      <c r="AE91" s="479" t="s">
        <v>24</v>
      </c>
      <c r="AF91" s="31" t="s">
        <v>677</v>
      </c>
      <c r="AG91" s="418" t="s">
        <v>667</v>
      </c>
      <c r="AH91" s="12">
        <v>814</v>
      </c>
      <c r="AI91" s="17">
        <v>44522</v>
      </c>
      <c r="AJ91" s="12"/>
      <c r="AK91" s="12"/>
      <c r="AL91" s="12"/>
    </row>
    <row r="92" spans="23:38">
      <c r="W92" s="402">
        <v>1</v>
      </c>
      <c r="X92" s="418">
        <v>81221072</v>
      </c>
      <c r="Y92" s="418" t="s">
        <v>38</v>
      </c>
      <c r="Z92" s="418" t="s">
        <v>72</v>
      </c>
      <c r="AA92" s="418" t="s">
        <v>91</v>
      </c>
      <c r="AB92" s="12"/>
      <c r="AC92" s="12">
        <v>411</v>
      </c>
      <c r="AD92" s="418" t="s">
        <v>675</v>
      </c>
      <c r="AE92" s="479" t="s">
        <v>24</v>
      </c>
      <c r="AF92" s="31" t="s">
        <v>677</v>
      </c>
      <c r="AG92" s="418" t="s">
        <v>667</v>
      </c>
      <c r="AH92" s="12">
        <v>814</v>
      </c>
      <c r="AI92" s="17">
        <v>44522</v>
      </c>
      <c r="AJ92" s="12"/>
      <c r="AK92" s="12"/>
      <c r="AL92" s="12"/>
    </row>
  </sheetData>
  <mergeCells count="4">
    <mergeCell ref="A2:F2"/>
    <mergeCell ref="W2:AB2"/>
    <mergeCell ref="A3:F3"/>
    <mergeCell ref="W3:AB3"/>
  </mergeCells>
  <pageMargins left="0.33" right="0.61" top="0.22" bottom="0.16" header="0.16" footer="0.12"/>
  <pageSetup paperSize="9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B004F-FBB7-4AF4-A3D1-11F8BB2FE661}">
  <sheetPr>
    <tabColor rgb="FFFFFF00"/>
  </sheetPr>
  <dimension ref="A1:AQ114"/>
  <sheetViews>
    <sheetView topLeftCell="A9" zoomScale="60" zoomScaleNormal="60" workbookViewId="0">
      <selection activeCell="H28" sqref="H28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16384" width="11.42578125" style="449"/>
  </cols>
  <sheetData>
    <row r="1" spans="1:40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0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0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0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0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0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0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44544</v>
      </c>
      <c r="AA7" s="420" t="s">
        <v>7</v>
      </c>
      <c r="AB7" s="425"/>
      <c r="AC7" s="58"/>
      <c r="AD7" s="58"/>
      <c r="AE7" s="58"/>
      <c r="AF7" s="58"/>
    </row>
    <row r="8" spans="1:40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>
        <v>449</v>
      </c>
      <c r="AA8" s="420"/>
      <c r="AB8" s="429"/>
      <c r="AC8" s="58"/>
      <c r="AD8" s="58"/>
      <c r="AE8" s="58"/>
      <c r="AF8" s="58"/>
    </row>
    <row r="9" spans="1:40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0">
      <c r="A10" s="122">
        <v>1</v>
      </c>
      <c r="B10" s="123">
        <v>93162407</v>
      </c>
      <c r="C10" s="123" t="s">
        <v>17</v>
      </c>
      <c r="D10" s="123" t="s">
        <v>450</v>
      </c>
      <c r="E10" s="159" t="s">
        <v>210</v>
      </c>
      <c r="F10" s="220" t="s">
        <v>451</v>
      </c>
      <c r="G10" s="449">
        <v>381</v>
      </c>
      <c r="H10" s="2" t="s">
        <v>452</v>
      </c>
      <c r="I10" s="449" t="s">
        <v>83</v>
      </c>
      <c r="J10" s="124" t="s">
        <v>453</v>
      </c>
      <c r="K10" s="84" t="s">
        <v>454</v>
      </c>
      <c r="L10" s="25">
        <v>44466</v>
      </c>
      <c r="M10" s="25">
        <v>44466</v>
      </c>
      <c r="O10" s="449" t="s">
        <v>455</v>
      </c>
      <c r="Q10" s="10" t="s">
        <v>71</v>
      </c>
      <c r="R10" s="10" t="s">
        <v>413</v>
      </c>
      <c r="W10" s="680">
        <v>1</v>
      </c>
      <c r="X10" s="680">
        <v>81022006</v>
      </c>
      <c r="Y10" s="680" t="s">
        <v>438</v>
      </c>
      <c r="Z10" s="662" t="s">
        <v>931</v>
      </c>
      <c r="AA10" s="646" t="s">
        <v>932</v>
      </c>
      <c r="AB10" s="663"/>
      <c r="AC10" s="664">
        <v>449</v>
      </c>
      <c r="AD10" s="646" t="s">
        <v>853</v>
      </c>
      <c r="AE10" s="665" t="s">
        <v>836</v>
      </c>
      <c r="AF10" s="666" t="s">
        <v>852</v>
      </c>
      <c r="AG10" s="665" t="s">
        <v>854</v>
      </c>
      <c r="AH10" s="646">
        <v>864</v>
      </c>
      <c r="AI10" s="667">
        <v>44533</v>
      </c>
      <c r="AJ10" s="646" t="s">
        <v>413</v>
      </c>
      <c r="AK10" s="646"/>
      <c r="AL10" s="663"/>
    </row>
    <row r="11" spans="1:40">
      <c r="A11" s="610">
        <v>1</v>
      </c>
      <c r="B11" s="611">
        <v>93172390</v>
      </c>
      <c r="C11" s="611" t="s">
        <v>17</v>
      </c>
      <c r="D11" s="612" t="s">
        <v>471</v>
      </c>
      <c r="E11" s="609" t="s">
        <v>472</v>
      </c>
      <c r="F11" s="613" t="s">
        <v>473</v>
      </c>
      <c r="G11" s="449">
        <v>383</v>
      </c>
      <c r="H11" s="449" t="s">
        <v>475</v>
      </c>
      <c r="I11" s="449" t="s">
        <v>83</v>
      </c>
      <c r="J11" s="239" t="s">
        <v>476</v>
      </c>
      <c r="K11" s="240" t="s">
        <v>477</v>
      </c>
      <c r="L11" s="25">
        <v>44496</v>
      </c>
      <c r="M11" s="25">
        <v>44496</v>
      </c>
      <c r="O11" s="449" t="s">
        <v>478</v>
      </c>
      <c r="Q11" s="10" t="s">
        <v>71</v>
      </c>
      <c r="R11" s="10" t="s">
        <v>413</v>
      </c>
      <c r="V11" s="449" t="s">
        <v>988</v>
      </c>
      <c r="W11" s="629">
        <v>1</v>
      </c>
      <c r="X11" s="630">
        <v>83140236</v>
      </c>
      <c r="Y11" s="669" t="s">
        <v>40</v>
      </c>
      <c r="Z11" s="628" t="s">
        <v>865</v>
      </c>
      <c r="AA11" s="663" t="s">
        <v>634</v>
      </c>
      <c r="AB11" s="663"/>
      <c r="AC11" s="680">
        <v>449</v>
      </c>
      <c r="AD11" s="669" t="s">
        <v>830</v>
      </c>
      <c r="AE11" s="670" t="s">
        <v>24</v>
      </c>
      <c r="AF11" s="608" t="s">
        <v>829</v>
      </c>
      <c r="AG11" s="668" t="s">
        <v>831</v>
      </c>
      <c r="AH11" s="669">
        <v>858</v>
      </c>
      <c r="AI11" s="671">
        <v>44532</v>
      </c>
      <c r="AJ11" s="663"/>
      <c r="AK11" s="663"/>
      <c r="AL11" s="663"/>
      <c r="AM11" s="727" t="s">
        <v>413</v>
      </c>
    </row>
    <row r="12" spans="1:40">
      <c r="A12" s="283">
        <v>1</v>
      </c>
      <c r="B12" s="275">
        <v>93172128</v>
      </c>
      <c r="C12" s="275" t="s">
        <v>17</v>
      </c>
      <c r="D12" s="276" t="s">
        <v>474</v>
      </c>
      <c r="E12" s="237" t="s">
        <v>472</v>
      </c>
      <c r="F12" s="284" t="s">
        <v>473</v>
      </c>
      <c r="G12" s="449">
        <v>383</v>
      </c>
      <c r="H12" s="449" t="s">
        <v>475</v>
      </c>
      <c r="I12" s="449" t="s">
        <v>83</v>
      </c>
      <c r="J12" s="239" t="s">
        <v>476</v>
      </c>
      <c r="K12" s="240" t="s">
        <v>477</v>
      </c>
      <c r="L12" s="25">
        <v>44496</v>
      </c>
      <c r="M12" s="25">
        <v>44496</v>
      </c>
      <c r="O12" s="449" t="s">
        <v>478</v>
      </c>
      <c r="Q12" s="10" t="s">
        <v>71</v>
      </c>
      <c r="R12" s="10" t="s">
        <v>413</v>
      </c>
      <c r="W12" s="680">
        <v>1</v>
      </c>
      <c r="X12" s="680">
        <v>81027015</v>
      </c>
      <c r="Y12" s="680" t="s">
        <v>438</v>
      </c>
      <c r="Z12" s="663" t="s">
        <v>940</v>
      </c>
      <c r="AA12" s="663" t="s">
        <v>941</v>
      </c>
      <c r="AB12" s="663"/>
      <c r="AC12" s="680">
        <v>449</v>
      </c>
      <c r="AD12" s="663" t="s">
        <v>994</v>
      </c>
      <c r="AE12" s="663" t="s">
        <v>836</v>
      </c>
      <c r="AF12" s="672" t="s">
        <v>943</v>
      </c>
      <c r="AG12" s="663" t="s">
        <v>942</v>
      </c>
      <c r="AH12" s="663">
        <v>871</v>
      </c>
      <c r="AI12" s="671">
        <v>44537</v>
      </c>
      <c r="AJ12" s="663"/>
      <c r="AK12" s="663"/>
      <c r="AL12" s="663"/>
    </row>
    <row r="13" spans="1:40">
      <c r="A13" s="610">
        <v>1</v>
      </c>
      <c r="B13" s="275">
        <v>81722066</v>
      </c>
      <c r="C13" s="275" t="s">
        <v>254</v>
      </c>
      <c r="D13" s="159" t="s">
        <v>490</v>
      </c>
      <c r="E13" s="159" t="s">
        <v>491</v>
      </c>
      <c r="F13" s="42" t="s">
        <v>492</v>
      </c>
      <c r="G13" s="240">
        <v>388</v>
      </c>
      <c r="H13" s="449" t="s">
        <v>494</v>
      </c>
      <c r="I13" s="240" t="s">
        <v>83</v>
      </c>
      <c r="J13" s="41" t="s">
        <v>493</v>
      </c>
      <c r="K13" s="41" t="s">
        <v>495</v>
      </c>
      <c r="L13" s="25">
        <v>44504</v>
      </c>
      <c r="O13" s="240" t="s">
        <v>496</v>
      </c>
      <c r="P13" s="10" t="s">
        <v>914</v>
      </c>
      <c r="W13" s="669">
        <v>1</v>
      </c>
      <c r="X13" s="669">
        <v>81027012</v>
      </c>
      <c r="Y13" s="669" t="s">
        <v>438</v>
      </c>
      <c r="Z13" s="663" t="s">
        <v>939</v>
      </c>
      <c r="AA13" s="663" t="s">
        <v>941</v>
      </c>
      <c r="AB13" s="663"/>
      <c r="AC13" s="680">
        <v>449</v>
      </c>
      <c r="AD13" s="663" t="s">
        <v>994</v>
      </c>
      <c r="AE13" s="663" t="s">
        <v>836</v>
      </c>
      <c r="AF13" s="672" t="s">
        <v>943</v>
      </c>
      <c r="AG13" s="663" t="s">
        <v>942</v>
      </c>
      <c r="AH13" s="663">
        <v>871</v>
      </c>
      <c r="AI13" s="671">
        <v>44537</v>
      </c>
      <c r="AJ13" s="663"/>
      <c r="AK13" s="663"/>
      <c r="AL13" s="663"/>
      <c r="AN13" s="34" t="s">
        <v>1329</v>
      </c>
    </row>
    <row r="14" spans="1:40">
      <c r="A14" s="610">
        <v>1</v>
      </c>
      <c r="B14" s="611">
        <v>93172390</v>
      </c>
      <c r="C14" s="611" t="s">
        <v>17</v>
      </c>
      <c r="D14" s="612" t="s">
        <v>548</v>
      </c>
      <c r="E14" s="609" t="s">
        <v>472</v>
      </c>
      <c r="F14" s="613" t="s">
        <v>549</v>
      </c>
      <c r="G14" s="240">
        <v>393</v>
      </c>
      <c r="H14" s="2" t="s">
        <v>550</v>
      </c>
      <c r="I14" s="240" t="s">
        <v>83</v>
      </c>
      <c r="J14" s="3" t="s">
        <v>551</v>
      </c>
      <c r="K14" s="617" t="s">
        <v>552</v>
      </c>
      <c r="L14" s="25">
        <v>44508</v>
      </c>
      <c r="O14" s="26" t="s">
        <v>496</v>
      </c>
      <c r="W14" s="669">
        <v>1</v>
      </c>
      <c r="X14" s="627">
        <v>93162226</v>
      </c>
      <c r="Y14" s="669" t="s">
        <v>17</v>
      </c>
      <c r="Z14" s="628" t="s">
        <v>951</v>
      </c>
      <c r="AA14" s="673" t="s">
        <v>276</v>
      </c>
      <c r="AB14" s="663"/>
      <c r="AC14" s="680">
        <v>449</v>
      </c>
      <c r="AD14" s="673" t="s">
        <v>954</v>
      </c>
      <c r="AE14" s="673" t="s">
        <v>83</v>
      </c>
      <c r="AF14" s="674" t="s">
        <v>953</v>
      </c>
      <c r="AG14" s="675" t="s">
        <v>952</v>
      </c>
      <c r="AH14" s="673">
        <v>872</v>
      </c>
      <c r="AI14" s="671">
        <v>44543</v>
      </c>
      <c r="AJ14" s="663"/>
      <c r="AK14" s="663"/>
      <c r="AL14" s="663"/>
      <c r="AN14" s="34">
        <v>62082</v>
      </c>
    </row>
    <row r="15" spans="1:40" ht="15.75" thickBot="1">
      <c r="A15" s="283">
        <v>1</v>
      </c>
      <c r="B15" s="275">
        <v>93172128</v>
      </c>
      <c r="C15" s="275" t="s">
        <v>17</v>
      </c>
      <c r="D15" s="276" t="s">
        <v>474</v>
      </c>
      <c r="E15" s="159" t="s">
        <v>472</v>
      </c>
      <c r="F15" s="284" t="s">
        <v>549</v>
      </c>
      <c r="G15" s="240">
        <v>393</v>
      </c>
      <c r="H15" s="2" t="s">
        <v>550</v>
      </c>
      <c r="I15" s="240" t="s">
        <v>83</v>
      </c>
      <c r="J15" s="3" t="s">
        <v>551</v>
      </c>
      <c r="K15" s="617" t="s">
        <v>552</v>
      </c>
      <c r="L15" s="25">
        <v>44508</v>
      </c>
      <c r="O15" s="26" t="s">
        <v>496</v>
      </c>
      <c r="W15" s="669">
        <v>1</v>
      </c>
      <c r="X15" s="627">
        <v>93162239</v>
      </c>
      <c r="Y15" s="669" t="s">
        <v>17</v>
      </c>
      <c r="Z15" s="628" t="s">
        <v>274</v>
      </c>
      <c r="AA15" s="673" t="s">
        <v>276</v>
      </c>
      <c r="AB15" s="663"/>
      <c r="AC15" s="680">
        <v>449</v>
      </c>
      <c r="AD15" s="673" t="s">
        <v>954</v>
      </c>
      <c r="AE15" s="673" t="s">
        <v>83</v>
      </c>
      <c r="AF15" s="674" t="s">
        <v>953</v>
      </c>
      <c r="AG15" s="675" t="s">
        <v>952</v>
      </c>
      <c r="AH15" s="673">
        <v>872</v>
      </c>
      <c r="AI15" s="671">
        <v>44543</v>
      </c>
      <c r="AJ15" s="663"/>
      <c r="AK15" s="663"/>
      <c r="AL15" s="663"/>
      <c r="AN15" s="35"/>
    </row>
    <row r="16" spans="1:40">
      <c r="A16" s="444">
        <v>1</v>
      </c>
      <c r="B16" s="445">
        <v>81672270</v>
      </c>
      <c r="C16" s="445" t="s">
        <v>122</v>
      </c>
      <c r="D16" s="446" t="s">
        <v>643</v>
      </c>
      <c r="E16" s="446" t="s">
        <v>600</v>
      </c>
      <c r="F16" s="447" t="s">
        <v>601</v>
      </c>
      <c r="G16" s="240">
        <v>403</v>
      </c>
      <c r="H16" s="2" t="s">
        <v>644</v>
      </c>
      <c r="I16" s="240" t="s">
        <v>24</v>
      </c>
      <c r="J16" s="615" t="s">
        <v>604</v>
      </c>
      <c r="K16" s="448" t="s">
        <v>605</v>
      </c>
      <c r="L16" s="25">
        <v>44517</v>
      </c>
      <c r="O16" s="26" t="s">
        <v>496</v>
      </c>
      <c r="W16" s="669">
        <v>1</v>
      </c>
      <c r="X16" s="627">
        <v>97172128</v>
      </c>
      <c r="Y16" s="669" t="s">
        <v>17</v>
      </c>
      <c r="Z16" s="628" t="s">
        <v>474</v>
      </c>
      <c r="AA16" s="673" t="s">
        <v>276</v>
      </c>
      <c r="AB16" s="663"/>
      <c r="AC16" s="680">
        <v>449</v>
      </c>
      <c r="AD16" s="673" t="s">
        <v>954</v>
      </c>
      <c r="AE16" s="673" t="s">
        <v>83</v>
      </c>
      <c r="AF16" s="674" t="s">
        <v>953</v>
      </c>
      <c r="AG16" s="675" t="s">
        <v>952</v>
      </c>
      <c r="AH16" s="673">
        <v>872</v>
      </c>
      <c r="AI16" s="671">
        <v>44543</v>
      </c>
      <c r="AJ16" s="663"/>
      <c r="AK16" s="663"/>
      <c r="AL16" s="663"/>
      <c r="AN16" s="35"/>
    </row>
    <row r="17" spans="1:43">
      <c r="A17" s="483">
        <v>1</v>
      </c>
      <c r="B17" s="484">
        <v>81598299</v>
      </c>
      <c r="C17" s="275" t="s">
        <v>564</v>
      </c>
      <c r="D17" s="485" t="s">
        <v>704</v>
      </c>
      <c r="E17" s="485" t="s">
        <v>78</v>
      </c>
      <c r="F17" s="209" t="s">
        <v>705</v>
      </c>
      <c r="G17" s="449">
        <v>414</v>
      </c>
      <c r="H17" s="2" t="s">
        <v>79</v>
      </c>
      <c r="I17" s="240" t="s">
        <v>706</v>
      </c>
      <c r="J17" s="3" t="s">
        <v>707</v>
      </c>
      <c r="L17" s="25">
        <v>44525</v>
      </c>
      <c r="O17" s="449" t="s">
        <v>496</v>
      </c>
      <c r="V17" s="449" t="s">
        <v>71</v>
      </c>
      <c r="W17" s="676">
        <v>1</v>
      </c>
      <c r="X17" s="677">
        <v>83130601</v>
      </c>
      <c r="Y17" s="664" t="s">
        <v>40</v>
      </c>
      <c r="Z17" s="678" t="s">
        <v>266</v>
      </c>
      <c r="AA17" s="673" t="s">
        <v>958</v>
      </c>
      <c r="AB17" s="663"/>
      <c r="AC17" s="680">
        <v>449</v>
      </c>
      <c r="AD17" s="673" t="s">
        <v>956</v>
      </c>
      <c r="AE17" s="673" t="s">
        <v>836</v>
      </c>
      <c r="AF17" s="672" t="s">
        <v>957</v>
      </c>
      <c r="AG17" s="679" t="s">
        <v>955</v>
      </c>
      <c r="AH17" s="663"/>
      <c r="AI17" s="663"/>
      <c r="AJ17" s="663"/>
      <c r="AK17" s="663"/>
      <c r="AL17" s="663"/>
      <c r="AM17" s="10" t="s">
        <v>413</v>
      </c>
    </row>
    <row r="18" spans="1:43" ht="15.75" thickBot="1">
      <c r="A18" s="610">
        <v>1</v>
      </c>
      <c r="B18" s="611">
        <v>83340903</v>
      </c>
      <c r="C18" s="611" t="s">
        <v>708</v>
      </c>
      <c r="D18" s="612" t="s">
        <v>709</v>
      </c>
      <c r="E18" s="609" t="s">
        <v>710</v>
      </c>
      <c r="F18" s="42" t="s">
        <v>711</v>
      </c>
      <c r="G18" s="240">
        <v>415</v>
      </c>
      <c r="H18" s="2" t="s">
        <v>712</v>
      </c>
      <c r="I18" s="240" t="s">
        <v>419</v>
      </c>
      <c r="J18" s="3" t="s">
        <v>587</v>
      </c>
      <c r="K18" s="617" t="s">
        <v>713</v>
      </c>
      <c r="L18" s="25">
        <v>44525</v>
      </c>
      <c r="O18" s="449" t="s">
        <v>496</v>
      </c>
      <c r="V18" s="449" t="s">
        <v>71</v>
      </c>
      <c r="W18" s="669">
        <v>1</v>
      </c>
      <c r="X18" s="630">
        <v>83140636</v>
      </c>
      <c r="Y18" s="669" t="s">
        <v>40</v>
      </c>
      <c r="Z18" s="631" t="s">
        <v>968</v>
      </c>
      <c r="AA18" s="673" t="s">
        <v>634</v>
      </c>
      <c r="AB18" s="663"/>
      <c r="AC18" s="680">
        <v>449</v>
      </c>
      <c r="AD18" s="673" t="s">
        <v>969</v>
      </c>
      <c r="AE18" s="673" t="s">
        <v>419</v>
      </c>
      <c r="AF18" s="672" t="s">
        <v>970</v>
      </c>
      <c r="AG18" s="679" t="s">
        <v>971</v>
      </c>
      <c r="AH18" s="663">
        <v>849</v>
      </c>
      <c r="AI18" s="671">
        <v>44543</v>
      </c>
      <c r="AJ18" s="663"/>
      <c r="AK18" s="663"/>
      <c r="AL18" s="663"/>
      <c r="AM18" s="10" t="s">
        <v>413</v>
      </c>
    </row>
    <row r="19" spans="1:43">
      <c r="A19" s="444">
        <v>1</v>
      </c>
      <c r="B19" s="253">
        <v>81213007</v>
      </c>
      <c r="C19" s="445" t="s">
        <v>38</v>
      </c>
      <c r="D19" s="446" t="s">
        <v>766</v>
      </c>
      <c r="E19" s="446" t="s">
        <v>53</v>
      </c>
      <c r="F19" s="254" t="s">
        <v>767</v>
      </c>
      <c r="G19" s="240">
        <v>421</v>
      </c>
      <c r="H19" s="2" t="s">
        <v>769</v>
      </c>
      <c r="I19" s="240" t="s">
        <v>83</v>
      </c>
      <c r="J19" s="558" t="s">
        <v>770</v>
      </c>
      <c r="K19" s="5" t="s">
        <v>771</v>
      </c>
      <c r="L19" s="25">
        <v>44529</v>
      </c>
      <c r="O19" s="449" t="s">
        <v>496</v>
      </c>
      <c r="V19" s="449" t="s">
        <v>71</v>
      </c>
      <c r="W19" s="669">
        <v>1</v>
      </c>
      <c r="X19" s="630">
        <v>93163566</v>
      </c>
      <c r="Y19" s="669" t="s">
        <v>17</v>
      </c>
      <c r="Z19" s="631" t="s">
        <v>911</v>
      </c>
      <c r="AA19" s="673" t="s">
        <v>276</v>
      </c>
      <c r="AB19" s="663"/>
      <c r="AC19" s="680">
        <v>449</v>
      </c>
      <c r="AD19" s="673" t="s">
        <v>974</v>
      </c>
      <c r="AE19" s="673" t="s">
        <v>24</v>
      </c>
      <c r="AF19" s="674" t="s">
        <v>972</v>
      </c>
      <c r="AG19" s="673" t="s">
        <v>973</v>
      </c>
      <c r="AH19" s="663">
        <v>884</v>
      </c>
      <c r="AI19" s="671">
        <v>44543</v>
      </c>
      <c r="AJ19" s="663"/>
      <c r="AK19" s="663"/>
      <c r="AL19" s="663"/>
      <c r="AM19" s="10" t="s">
        <v>413</v>
      </c>
      <c r="AN19" s="10" t="s">
        <v>1011</v>
      </c>
      <c r="AP19" s="449">
        <f>3.2</f>
        <v>3.2</v>
      </c>
      <c r="AQ19" s="738">
        <f>(AP19+AP20)*1.12</f>
        <v>25.278400000000001</v>
      </c>
    </row>
    <row r="20" spans="1:43" ht="14.25" customHeight="1">
      <c r="A20" s="591">
        <v>1</v>
      </c>
      <c r="B20" s="488">
        <v>82409602</v>
      </c>
      <c r="C20" s="488" t="s">
        <v>40</v>
      </c>
      <c r="D20" s="592" t="s">
        <v>817</v>
      </c>
      <c r="E20" s="110" t="s">
        <v>818</v>
      </c>
      <c r="F20" s="613" t="s">
        <v>819</v>
      </c>
      <c r="G20" s="240">
        <v>428</v>
      </c>
      <c r="H20" s="2" t="s">
        <v>820</v>
      </c>
      <c r="I20" s="240" t="s">
        <v>83</v>
      </c>
      <c r="J20" s="3" t="s">
        <v>821</v>
      </c>
      <c r="K20" s="5" t="s">
        <v>822</v>
      </c>
      <c r="L20" s="25">
        <v>44531</v>
      </c>
      <c r="O20" s="449" t="s">
        <v>496</v>
      </c>
      <c r="V20" s="449" t="s">
        <v>988</v>
      </c>
      <c r="W20" s="639">
        <v>1</v>
      </c>
      <c r="X20" s="637">
        <v>83140405</v>
      </c>
      <c r="Y20" s="639" t="s">
        <v>40</v>
      </c>
      <c r="Z20" s="638" t="s">
        <v>983</v>
      </c>
      <c r="AA20" s="724" t="s">
        <v>987</v>
      </c>
      <c r="AC20" s="639">
        <v>449</v>
      </c>
      <c r="AD20" s="724" t="s">
        <v>984</v>
      </c>
      <c r="AE20" s="724" t="s">
        <v>24</v>
      </c>
      <c r="AF20" s="725" t="s">
        <v>985</v>
      </c>
      <c r="AG20" s="726" t="s">
        <v>986</v>
      </c>
      <c r="AH20" s="724">
        <v>887</v>
      </c>
      <c r="AI20" s="25">
        <v>44543</v>
      </c>
      <c r="AM20" s="10" t="s">
        <v>413</v>
      </c>
      <c r="AN20" s="10" t="s">
        <v>1011</v>
      </c>
      <c r="AP20" s="449">
        <v>19.37</v>
      </c>
    </row>
    <row r="21" spans="1:43">
      <c r="A21" s="610">
        <v>1</v>
      </c>
      <c r="B21" s="611">
        <v>93172390</v>
      </c>
      <c r="C21" s="611" t="s">
        <v>17</v>
      </c>
      <c r="D21" s="612" t="s">
        <v>471</v>
      </c>
      <c r="E21" s="609" t="s">
        <v>472</v>
      </c>
      <c r="F21" s="613" t="s">
        <v>845</v>
      </c>
      <c r="G21" s="240">
        <v>364</v>
      </c>
      <c r="H21" s="614" t="s">
        <v>846</v>
      </c>
      <c r="I21" s="240" t="s">
        <v>56</v>
      </c>
      <c r="J21" s="615" t="s">
        <v>847</v>
      </c>
      <c r="K21" s="617" t="s">
        <v>848</v>
      </c>
      <c r="L21" s="25">
        <v>44487</v>
      </c>
      <c r="O21" s="449" t="s">
        <v>864</v>
      </c>
      <c r="W21" s="728">
        <v>2</v>
      </c>
      <c r="X21" s="729">
        <v>81598300</v>
      </c>
      <c r="Y21" s="361" t="s">
        <v>564</v>
      </c>
      <c r="Z21" s="730" t="s">
        <v>563</v>
      </c>
      <c r="AA21" s="724" t="s">
        <v>78</v>
      </c>
      <c r="AD21" s="724" t="s">
        <v>990</v>
      </c>
      <c r="AE21" s="724" t="s">
        <v>126</v>
      </c>
      <c r="AF21" s="725" t="s">
        <v>989</v>
      </c>
      <c r="AG21" s="726" t="s">
        <v>991</v>
      </c>
      <c r="AI21" s="25">
        <v>44545</v>
      </c>
    </row>
    <row r="22" spans="1:43" ht="22.5">
      <c r="A22" s="830">
        <v>1</v>
      </c>
      <c r="B22" s="831">
        <v>81225223</v>
      </c>
      <c r="C22" s="831" t="s">
        <v>720</v>
      </c>
      <c r="D22" s="831" t="s">
        <v>72</v>
      </c>
      <c r="E22" s="831" t="s">
        <v>868</v>
      </c>
      <c r="F22" s="832" t="s">
        <v>869</v>
      </c>
      <c r="G22" s="455">
        <v>434</v>
      </c>
      <c r="H22" s="816" t="s">
        <v>870</v>
      </c>
      <c r="I22" s="817" t="s">
        <v>24</v>
      </c>
      <c r="J22" s="475" t="s">
        <v>871</v>
      </c>
      <c r="K22" s="833" t="s">
        <v>872</v>
      </c>
      <c r="L22" s="459">
        <v>44533</v>
      </c>
      <c r="M22" s="311"/>
      <c r="N22" s="311"/>
      <c r="O22" s="311" t="s">
        <v>496</v>
      </c>
      <c r="P22" s="311" t="s">
        <v>981</v>
      </c>
      <c r="Q22" s="311"/>
      <c r="R22" s="311" t="s">
        <v>1038</v>
      </c>
      <c r="S22" s="311" t="s">
        <v>1165</v>
      </c>
      <c r="V22" s="35" t="s">
        <v>71</v>
      </c>
      <c r="W22" s="653">
        <v>1</v>
      </c>
      <c r="X22" s="652" t="s">
        <v>850</v>
      </c>
      <c r="Y22" s="449" t="s">
        <v>438</v>
      </c>
      <c r="Z22" s="647" t="s">
        <v>851</v>
      </c>
      <c r="AA22" s="645"/>
      <c r="AB22" s="645"/>
      <c r="AC22" s="643">
        <v>444</v>
      </c>
      <c r="AD22" s="644" t="s">
        <v>853</v>
      </c>
      <c r="AE22" s="651" t="s">
        <v>836</v>
      </c>
      <c r="AF22" s="648" t="s">
        <v>852</v>
      </c>
      <c r="AG22" s="651" t="s">
        <v>854</v>
      </c>
      <c r="AH22" s="644">
        <v>864</v>
      </c>
      <c r="AI22" s="649">
        <v>44533</v>
      </c>
      <c r="AJ22" s="644" t="s">
        <v>413</v>
      </c>
      <c r="AK22" s="644"/>
      <c r="AL22" s="645"/>
      <c r="AM22" s="35" t="s">
        <v>930</v>
      </c>
      <c r="AO22" s="449" t="s">
        <v>1115</v>
      </c>
    </row>
    <row r="23" spans="1:43" ht="22.5">
      <c r="A23" s="830">
        <v>1</v>
      </c>
      <c r="B23" s="831">
        <v>81214003</v>
      </c>
      <c r="C23" s="831" t="s">
        <v>720</v>
      </c>
      <c r="D23" s="831" t="s">
        <v>54</v>
      </c>
      <c r="E23" s="831" t="s">
        <v>868</v>
      </c>
      <c r="F23" s="832" t="s">
        <v>869</v>
      </c>
      <c r="G23" s="455">
        <v>434</v>
      </c>
      <c r="H23" s="816" t="s">
        <v>870</v>
      </c>
      <c r="I23" s="817" t="s">
        <v>24</v>
      </c>
      <c r="J23" s="475" t="s">
        <v>871</v>
      </c>
      <c r="K23" s="833" t="s">
        <v>872</v>
      </c>
      <c r="L23" s="459">
        <v>44533</v>
      </c>
      <c r="M23" s="311"/>
      <c r="N23" s="311"/>
      <c r="O23" s="311" t="s">
        <v>496</v>
      </c>
      <c r="P23" s="311" t="s">
        <v>981</v>
      </c>
      <c r="Q23" s="311"/>
      <c r="R23" s="311" t="s">
        <v>1038</v>
      </c>
      <c r="S23" s="311" t="s">
        <v>1165</v>
      </c>
      <c r="W23" s="639">
        <v>1</v>
      </c>
      <c r="X23" s="637">
        <v>83140148</v>
      </c>
      <c r="Y23" s="639" t="s">
        <v>708</v>
      </c>
      <c r="Z23" s="638" t="s">
        <v>993</v>
      </c>
      <c r="AA23" s="724" t="s">
        <v>992</v>
      </c>
      <c r="AD23" s="724" t="s">
        <v>83</v>
      </c>
      <c r="AE23" s="724" t="s">
        <v>83</v>
      </c>
      <c r="AI23" s="25">
        <v>44545</v>
      </c>
    </row>
    <row r="24" spans="1:43">
      <c r="A24" s="554">
        <v>1</v>
      </c>
      <c r="B24" s="555">
        <v>83340600</v>
      </c>
      <c r="C24" s="555" t="s">
        <v>40</v>
      </c>
      <c r="D24" s="555" t="s">
        <v>879</v>
      </c>
      <c r="E24" s="555" t="s">
        <v>513</v>
      </c>
      <c r="F24" s="556" t="s">
        <v>880</v>
      </c>
      <c r="G24" s="172">
        <v>437</v>
      </c>
      <c r="H24" s="386" t="s">
        <v>882</v>
      </c>
      <c r="I24" s="654" t="s">
        <v>83</v>
      </c>
      <c r="J24" s="330" t="s">
        <v>883</v>
      </c>
      <c r="K24" s="655" t="s">
        <v>884</v>
      </c>
      <c r="L24" s="310">
        <v>44538</v>
      </c>
      <c r="M24" s="178"/>
      <c r="N24" s="178"/>
      <c r="O24" s="178" t="s">
        <v>496</v>
      </c>
      <c r="P24" s="178" t="s">
        <v>671</v>
      </c>
      <c r="Q24" s="178"/>
      <c r="R24" s="178" t="s">
        <v>982</v>
      </c>
    </row>
    <row r="25" spans="1:43">
      <c r="A25" s="681">
        <v>1</v>
      </c>
      <c r="B25" s="555">
        <v>83340200</v>
      </c>
      <c r="C25" s="555" t="s">
        <v>40</v>
      </c>
      <c r="D25" s="555" t="s">
        <v>881</v>
      </c>
      <c r="E25" s="682" t="s">
        <v>513</v>
      </c>
      <c r="F25" s="683" t="s">
        <v>880</v>
      </c>
      <c r="G25" s="172">
        <v>437</v>
      </c>
      <c r="H25" s="386" t="s">
        <v>882</v>
      </c>
      <c r="I25" s="654" t="s">
        <v>83</v>
      </c>
      <c r="J25" s="330" t="s">
        <v>883</v>
      </c>
      <c r="K25" s="655" t="s">
        <v>884</v>
      </c>
      <c r="L25" s="310">
        <v>44538</v>
      </c>
      <c r="M25" s="178"/>
      <c r="N25" s="178"/>
      <c r="O25" s="178" t="s">
        <v>496</v>
      </c>
      <c r="P25" s="178" t="s">
        <v>671</v>
      </c>
      <c r="Q25" s="178"/>
      <c r="R25" s="178" t="s">
        <v>982</v>
      </c>
    </row>
    <row r="26" spans="1:43">
      <c r="A26" s="554">
        <v>1</v>
      </c>
      <c r="B26" s="555">
        <v>83340300</v>
      </c>
      <c r="C26" s="555" t="s">
        <v>40</v>
      </c>
      <c r="D26" s="555" t="s">
        <v>168</v>
      </c>
      <c r="E26" s="555" t="s">
        <v>513</v>
      </c>
      <c r="F26" s="556" t="s">
        <v>880</v>
      </c>
      <c r="G26" s="172">
        <v>437</v>
      </c>
      <c r="H26" s="386" t="s">
        <v>882</v>
      </c>
      <c r="I26" s="654" t="s">
        <v>83</v>
      </c>
      <c r="J26" s="330" t="s">
        <v>883</v>
      </c>
      <c r="K26" s="655" t="s">
        <v>884</v>
      </c>
      <c r="L26" s="310">
        <v>44538</v>
      </c>
      <c r="M26" s="178"/>
      <c r="N26" s="178"/>
      <c r="O26" s="178" t="s">
        <v>496</v>
      </c>
      <c r="P26" s="178" t="s">
        <v>671</v>
      </c>
      <c r="Q26" s="178"/>
      <c r="R26" s="178" t="s">
        <v>982</v>
      </c>
    </row>
    <row r="27" spans="1:43">
      <c r="A27" s="122">
        <v>1</v>
      </c>
      <c r="B27" s="123">
        <v>83350125</v>
      </c>
      <c r="C27" s="123" t="s">
        <v>40</v>
      </c>
      <c r="D27" s="123" t="s">
        <v>903</v>
      </c>
      <c r="E27" s="123" t="s">
        <v>904</v>
      </c>
      <c r="F27" s="220" t="s">
        <v>905</v>
      </c>
      <c r="G27" s="240">
        <v>440</v>
      </c>
      <c r="H27" s="2" t="s">
        <v>907</v>
      </c>
      <c r="I27" s="214" t="s">
        <v>56</v>
      </c>
      <c r="J27" s="124" t="s">
        <v>908</v>
      </c>
      <c r="K27" s="84" t="s">
        <v>909</v>
      </c>
      <c r="L27" s="25">
        <v>44539</v>
      </c>
      <c r="O27" s="449" t="s">
        <v>496</v>
      </c>
    </row>
    <row r="28" spans="1:43" ht="15.75" thickBot="1">
      <c r="A28" s="122">
        <v>1</v>
      </c>
      <c r="B28" s="123">
        <v>83350206</v>
      </c>
      <c r="C28" s="123" t="s">
        <v>40</v>
      </c>
      <c r="D28" s="123" t="s">
        <v>906</v>
      </c>
      <c r="E28" s="123" t="s">
        <v>904</v>
      </c>
      <c r="F28" s="111" t="s">
        <v>905</v>
      </c>
      <c r="G28" s="240">
        <v>440</v>
      </c>
      <c r="H28" s="2" t="s">
        <v>907</v>
      </c>
      <c r="I28" s="214" t="s">
        <v>56</v>
      </c>
      <c r="J28" s="124" t="s">
        <v>908</v>
      </c>
      <c r="K28" s="84" t="s">
        <v>909</v>
      </c>
      <c r="L28" s="25">
        <v>44539</v>
      </c>
      <c r="O28" s="449" t="s">
        <v>496</v>
      </c>
    </row>
    <row r="29" spans="1:43" ht="15.75" thickBot="1">
      <c r="A29" s="451">
        <v>1</v>
      </c>
      <c r="B29" s="452">
        <v>83130670</v>
      </c>
      <c r="C29" s="452" t="s">
        <v>40</v>
      </c>
      <c r="D29" s="452" t="s">
        <v>84</v>
      </c>
      <c r="E29" s="453" t="s">
        <v>915</v>
      </c>
      <c r="F29" s="454" t="s">
        <v>916</v>
      </c>
      <c r="G29" s="455">
        <v>441</v>
      </c>
      <c r="H29" s="456" t="s">
        <v>917</v>
      </c>
      <c r="I29" s="817" t="s">
        <v>83</v>
      </c>
      <c r="J29" s="828" t="s">
        <v>918</v>
      </c>
      <c r="K29" s="829" t="s">
        <v>919</v>
      </c>
      <c r="L29" s="459">
        <v>44539</v>
      </c>
      <c r="M29" s="311"/>
      <c r="N29" s="311"/>
      <c r="O29" s="311" t="s">
        <v>496</v>
      </c>
      <c r="P29" s="311" t="s">
        <v>981</v>
      </c>
      <c r="Q29" s="311"/>
      <c r="R29" s="311" t="s">
        <v>1038</v>
      </c>
      <c r="S29" s="311" t="s">
        <v>1165</v>
      </c>
    </row>
    <row r="30" spans="1:43">
      <c r="A30" s="708">
        <v>1</v>
      </c>
      <c r="B30" s="709">
        <v>83130670</v>
      </c>
      <c r="C30" s="709" t="s">
        <v>40</v>
      </c>
      <c r="D30" s="709" t="s">
        <v>84</v>
      </c>
      <c r="E30" s="710" t="s">
        <v>85</v>
      </c>
      <c r="F30" s="711" t="s">
        <v>920</v>
      </c>
      <c r="G30" s="165">
        <v>442</v>
      </c>
      <c r="H30" s="421" t="s">
        <v>922</v>
      </c>
      <c r="I30" s="712" t="s">
        <v>83</v>
      </c>
      <c r="J30" s="713" t="s">
        <v>923</v>
      </c>
      <c r="K30" s="714" t="s">
        <v>924</v>
      </c>
      <c r="L30" s="715">
        <v>44539</v>
      </c>
      <c r="M30" s="58"/>
      <c r="N30" s="58"/>
      <c r="O30" s="58" t="s">
        <v>496</v>
      </c>
      <c r="P30" s="58"/>
      <c r="Q30" s="58"/>
    </row>
    <row r="31" spans="1:43" ht="15.75" thickBot="1">
      <c r="A31" s="716">
        <v>1</v>
      </c>
      <c r="B31" s="132">
        <v>82033404</v>
      </c>
      <c r="C31" s="132" t="s">
        <v>40</v>
      </c>
      <c r="D31" s="132" t="s">
        <v>921</v>
      </c>
      <c r="E31" s="130" t="s">
        <v>85</v>
      </c>
      <c r="F31" s="717" t="s">
        <v>920</v>
      </c>
      <c r="G31" s="165">
        <v>442</v>
      </c>
      <c r="H31" s="421" t="s">
        <v>922</v>
      </c>
      <c r="I31" s="712" t="s">
        <v>83</v>
      </c>
      <c r="J31" s="713" t="s">
        <v>923</v>
      </c>
      <c r="K31" s="714" t="s">
        <v>924</v>
      </c>
      <c r="L31" s="715">
        <v>44539</v>
      </c>
      <c r="M31" s="58"/>
      <c r="N31" s="58"/>
      <c r="O31" s="58" t="s">
        <v>496</v>
      </c>
      <c r="P31" s="58"/>
      <c r="Q31" s="58"/>
    </row>
    <row r="32" spans="1:43" ht="15.75" thickBot="1">
      <c r="A32" s="132">
        <v>1</v>
      </c>
      <c r="B32" s="70">
        <v>81214260</v>
      </c>
      <c r="C32" s="129" t="s">
        <v>38</v>
      </c>
      <c r="D32" s="70" t="s">
        <v>925</v>
      </c>
      <c r="E32" s="718" t="s">
        <v>664</v>
      </c>
      <c r="F32" s="719" t="s">
        <v>926</v>
      </c>
      <c r="G32" s="165">
        <v>444</v>
      </c>
      <c r="H32" s="133" t="s">
        <v>927</v>
      </c>
      <c r="I32" s="712" t="s">
        <v>24</v>
      </c>
      <c r="J32" s="720" t="s">
        <v>928</v>
      </c>
      <c r="K32" s="721" t="s">
        <v>929</v>
      </c>
      <c r="L32" s="715">
        <v>44539</v>
      </c>
      <c r="M32" s="58"/>
      <c r="N32" s="58"/>
      <c r="O32" s="58" t="s">
        <v>496</v>
      </c>
      <c r="P32" s="58"/>
      <c r="Q32" s="58"/>
    </row>
    <row r="33" spans="1:38">
      <c r="A33" s="819">
        <v>1</v>
      </c>
      <c r="B33" s="820">
        <v>81213012</v>
      </c>
      <c r="C33" s="821" t="s">
        <v>38</v>
      </c>
      <c r="D33" s="820" t="s">
        <v>933</v>
      </c>
      <c r="E33" s="822" t="s">
        <v>53</v>
      </c>
      <c r="F33" s="454" t="s">
        <v>934</v>
      </c>
      <c r="G33" s="455">
        <v>445</v>
      </c>
      <c r="H33" s="456" t="s">
        <v>935</v>
      </c>
      <c r="I33" s="817" t="s">
        <v>24</v>
      </c>
      <c r="J33" s="457" t="s">
        <v>936</v>
      </c>
      <c r="K33" s="458" t="s">
        <v>937</v>
      </c>
      <c r="L33" s="459">
        <v>44540</v>
      </c>
      <c r="M33" s="311"/>
      <c r="N33" s="311"/>
      <c r="O33" s="311" t="s">
        <v>496</v>
      </c>
      <c r="P33" s="311" t="s">
        <v>981</v>
      </c>
      <c r="Q33" s="311"/>
      <c r="R33" s="311" t="s">
        <v>1038</v>
      </c>
      <c r="S33" s="311" t="s">
        <v>1165</v>
      </c>
    </row>
    <row r="34" spans="1:38">
      <c r="A34" s="823">
        <v>1</v>
      </c>
      <c r="B34" s="471">
        <v>81213014</v>
      </c>
      <c r="C34" s="824" t="s">
        <v>38</v>
      </c>
      <c r="D34" s="825" t="s">
        <v>938</v>
      </c>
      <c r="E34" s="826" t="s">
        <v>53</v>
      </c>
      <c r="F34" s="827" t="s">
        <v>934</v>
      </c>
      <c r="G34" s="315">
        <v>445</v>
      </c>
      <c r="H34" s="456" t="s">
        <v>935</v>
      </c>
      <c r="I34" s="817" t="s">
        <v>24</v>
      </c>
      <c r="J34" s="457" t="s">
        <v>936</v>
      </c>
      <c r="K34" s="458" t="s">
        <v>937</v>
      </c>
      <c r="L34" s="459">
        <v>44540</v>
      </c>
      <c r="M34" s="311"/>
      <c r="N34" s="311"/>
      <c r="O34" s="311" t="s">
        <v>496</v>
      </c>
      <c r="P34" s="311" t="s">
        <v>981</v>
      </c>
      <c r="Q34" s="311"/>
      <c r="R34" s="311" t="s">
        <v>1038</v>
      </c>
      <c r="S34" s="311" t="s">
        <v>1165</v>
      </c>
    </row>
    <row r="35" spans="1:38" ht="15.75" thickBot="1">
      <c r="A35" s="812">
        <v>1</v>
      </c>
      <c r="B35" s="813">
        <v>81298054</v>
      </c>
      <c r="C35" s="813" t="s">
        <v>38</v>
      </c>
      <c r="D35" s="813" t="s">
        <v>59</v>
      </c>
      <c r="E35" s="814" t="s">
        <v>946</v>
      </c>
      <c r="F35" s="815" t="s">
        <v>947</v>
      </c>
      <c r="G35" s="455">
        <v>446</v>
      </c>
      <c r="H35" s="816" t="s">
        <v>950</v>
      </c>
      <c r="I35" s="817" t="s">
        <v>24</v>
      </c>
      <c r="J35" s="475" t="s">
        <v>948</v>
      </c>
      <c r="K35" s="818" t="s">
        <v>949</v>
      </c>
      <c r="L35" s="459">
        <v>44541</v>
      </c>
      <c r="M35" s="311"/>
      <c r="N35" s="311"/>
      <c r="O35" s="311" t="s">
        <v>496</v>
      </c>
      <c r="P35" s="311" t="s">
        <v>981</v>
      </c>
      <c r="Q35" s="311"/>
      <c r="R35" s="311" t="s">
        <v>1038</v>
      </c>
      <c r="S35" s="311" t="s">
        <v>1165</v>
      </c>
    </row>
    <row r="36" spans="1:38" ht="15.75" thickBot="1">
      <c r="A36" s="388">
        <v>1</v>
      </c>
      <c r="B36" s="306">
        <v>60803254</v>
      </c>
      <c r="C36" s="306" t="s">
        <v>38</v>
      </c>
      <c r="D36" s="307" t="s">
        <v>959</v>
      </c>
      <c r="E36" s="307" t="s">
        <v>960</v>
      </c>
      <c r="F36" s="389" t="s">
        <v>961</v>
      </c>
      <c r="G36" s="172">
        <v>447</v>
      </c>
      <c r="H36" s="392" t="s">
        <v>962</v>
      </c>
      <c r="I36" s="654" t="s">
        <v>83</v>
      </c>
      <c r="J36" s="330" t="s">
        <v>963</v>
      </c>
      <c r="K36" s="387" t="s">
        <v>964</v>
      </c>
      <c r="L36" s="310">
        <v>44543</v>
      </c>
      <c r="M36" s="178"/>
      <c r="N36" s="178"/>
      <c r="O36" s="178" t="s">
        <v>496</v>
      </c>
      <c r="P36" s="178" t="s">
        <v>671</v>
      </c>
      <c r="Q36" s="178"/>
      <c r="R36" s="178" t="s">
        <v>982</v>
      </c>
    </row>
    <row r="37" spans="1:38">
      <c r="A37" s="684">
        <v>1</v>
      </c>
      <c r="B37" s="685">
        <v>81785602</v>
      </c>
      <c r="C37" s="686" t="s">
        <v>254</v>
      </c>
      <c r="D37" s="687" t="s">
        <v>965</v>
      </c>
      <c r="E37" s="686" t="s">
        <v>873</v>
      </c>
      <c r="F37" s="688" t="s">
        <v>874</v>
      </c>
      <c r="G37" s="326">
        <v>448</v>
      </c>
      <c r="H37" s="353" t="s">
        <v>966</v>
      </c>
      <c r="I37" s="689" t="s">
        <v>83</v>
      </c>
      <c r="J37" s="354" t="s">
        <v>876</v>
      </c>
      <c r="K37" s="690" t="s">
        <v>967</v>
      </c>
      <c r="L37" s="324">
        <v>44540</v>
      </c>
      <c r="M37" s="35"/>
      <c r="N37" s="35" t="s">
        <v>980</v>
      </c>
      <c r="O37" s="35" t="s">
        <v>496</v>
      </c>
      <c r="P37" s="35"/>
    </row>
    <row r="38" spans="1:38">
      <c r="A38" s="357">
        <v>1</v>
      </c>
      <c r="B38" s="691">
        <v>81785577</v>
      </c>
      <c r="C38" s="229" t="s">
        <v>254</v>
      </c>
      <c r="D38" s="692" t="s">
        <v>471</v>
      </c>
      <c r="E38" s="229" t="s">
        <v>873</v>
      </c>
      <c r="F38" s="358" t="s">
        <v>874</v>
      </c>
      <c r="G38" s="326">
        <v>448</v>
      </c>
      <c r="H38" s="353" t="s">
        <v>966</v>
      </c>
      <c r="I38" s="689" t="s">
        <v>83</v>
      </c>
      <c r="J38" s="354" t="s">
        <v>876</v>
      </c>
      <c r="K38" s="690" t="s">
        <v>967</v>
      </c>
      <c r="L38" s="324">
        <v>44540</v>
      </c>
      <c r="M38" s="35"/>
      <c r="N38" s="35"/>
      <c r="O38" s="35" t="s">
        <v>496</v>
      </c>
      <c r="P38" s="35"/>
    </row>
    <row r="39" spans="1:38">
      <c r="W39" s="34" t="s">
        <v>913</v>
      </c>
    </row>
    <row r="40" spans="1:38">
      <c r="A40" s="706">
        <v>2</v>
      </c>
      <c r="B40" s="707">
        <v>89130108</v>
      </c>
      <c r="C40" s="707" t="s">
        <v>39</v>
      </c>
      <c r="D40" s="707" t="s">
        <v>735</v>
      </c>
      <c r="E40" s="707" t="s">
        <v>736</v>
      </c>
      <c r="F40" s="722">
        <v>41598031</v>
      </c>
      <c r="G40" s="703">
        <v>419</v>
      </c>
      <c r="H40" s="704" t="s">
        <v>737</v>
      </c>
      <c r="I40" s="703" t="s">
        <v>83</v>
      </c>
      <c r="J40" s="723" t="s">
        <v>738</v>
      </c>
      <c r="K40" s="346" t="s">
        <v>739</v>
      </c>
      <c r="L40" s="705">
        <v>44526</v>
      </c>
      <c r="M40" s="346"/>
      <c r="N40" s="346"/>
      <c r="O40" s="346" t="s">
        <v>496</v>
      </c>
      <c r="P40" s="702" t="s">
        <v>981</v>
      </c>
      <c r="Q40" s="346"/>
      <c r="R40" s="346"/>
      <c r="S40" s="346"/>
    </row>
    <row r="41" spans="1:38">
      <c r="W41" s="13">
        <v>2</v>
      </c>
      <c r="X41" s="14">
        <v>61604033</v>
      </c>
      <c r="Y41" s="431" t="s">
        <v>38</v>
      </c>
      <c r="Z41" s="14" t="s">
        <v>459</v>
      </c>
      <c r="AA41" s="431" t="s">
        <v>899</v>
      </c>
      <c r="AB41" s="431"/>
      <c r="AC41" s="431">
        <v>439</v>
      </c>
      <c r="AD41" s="431" t="s">
        <v>902</v>
      </c>
      <c r="AE41" s="431" t="s">
        <v>24</v>
      </c>
      <c r="AF41" s="640" t="s">
        <v>901</v>
      </c>
      <c r="AG41" s="641" t="s">
        <v>900</v>
      </c>
      <c r="AH41" s="431">
        <v>803</v>
      </c>
      <c r="AI41" s="431"/>
      <c r="AJ41" s="480">
        <v>44538</v>
      </c>
      <c r="AK41" s="431"/>
      <c r="AL41" s="431"/>
    </row>
    <row r="42" spans="1:38">
      <c r="W42" s="13">
        <v>2</v>
      </c>
      <c r="X42" s="14">
        <v>60904259</v>
      </c>
      <c r="Y42" s="431" t="s">
        <v>38</v>
      </c>
      <c r="Z42" s="14" t="s">
        <v>462</v>
      </c>
      <c r="AA42" s="431" t="s">
        <v>899</v>
      </c>
      <c r="AB42" s="431"/>
      <c r="AC42" s="431">
        <v>439</v>
      </c>
      <c r="AD42" s="431" t="s">
        <v>902</v>
      </c>
      <c r="AE42" s="431" t="s">
        <v>24</v>
      </c>
      <c r="AF42" s="640" t="s">
        <v>901</v>
      </c>
      <c r="AG42" s="641" t="s">
        <v>900</v>
      </c>
      <c r="AH42" s="431">
        <v>803</v>
      </c>
      <c r="AI42" s="431"/>
      <c r="AJ42" s="480">
        <v>44538</v>
      </c>
      <c r="AK42" s="431"/>
      <c r="AL42" s="431"/>
    </row>
    <row r="43" spans="1:38">
      <c r="W43" s="13">
        <v>2</v>
      </c>
      <c r="X43" s="14">
        <v>60904260</v>
      </c>
      <c r="Y43" s="432" t="s">
        <v>38</v>
      </c>
      <c r="Z43" s="14" t="s">
        <v>463</v>
      </c>
      <c r="AA43" s="431" t="s">
        <v>899</v>
      </c>
      <c r="AB43" s="431"/>
      <c r="AC43" s="431">
        <v>439</v>
      </c>
      <c r="AD43" s="431" t="s">
        <v>902</v>
      </c>
      <c r="AE43" s="431" t="s">
        <v>24</v>
      </c>
      <c r="AF43" s="640" t="s">
        <v>901</v>
      </c>
      <c r="AG43" s="641" t="s">
        <v>900</v>
      </c>
      <c r="AH43" s="431">
        <v>803</v>
      </c>
      <c r="AI43" s="431"/>
      <c r="AJ43" s="480">
        <v>44538</v>
      </c>
      <c r="AK43" s="431"/>
      <c r="AL43" s="431"/>
    </row>
    <row r="44" spans="1:38">
      <c r="W44" s="13">
        <v>1</v>
      </c>
      <c r="X44" s="14">
        <v>60904258</v>
      </c>
      <c r="Y44" s="432" t="s">
        <v>38</v>
      </c>
      <c r="Z44" s="14" t="s">
        <v>461</v>
      </c>
      <c r="AA44" s="431" t="s">
        <v>899</v>
      </c>
      <c r="AB44" s="431"/>
      <c r="AC44" s="431">
        <v>439</v>
      </c>
      <c r="AD44" s="431" t="s">
        <v>902</v>
      </c>
      <c r="AE44" s="431" t="s">
        <v>24</v>
      </c>
      <c r="AF44" s="640" t="s">
        <v>901</v>
      </c>
      <c r="AG44" s="641" t="s">
        <v>900</v>
      </c>
      <c r="AH44" s="431">
        <v>803</v>
      </c>
      <c r="AI44" s="431"/>
      <c r="AJ44" s="480">
        <v>44538</v>
      </c>
      <c r="AK44" s="431"/>
      <c r="AL44" s="431"/>
    </row>
    <row r="47" spans="1:38">
      <c r="W47" s="34" t="s">
        <v>867</v>
      </c>
      <c r="X47" s="35"/>
      <c r="Y47" s="35"/>
    </row>
    <row r="48" spans="1:38">
      <c r="W48" s="618">
        <v>2</v>
      </c>
      <c r="X48" s="619">
        <v>60904257</v>
      </c>
      <c r="Y48" s="620" t="s">
        <v>38</v>
      </c>
      <c r="Z48" s="621" t="s">
        <v>722</v>
      </c>
      <c r="AA48" s="622" t="s">
        <v>731</v>
      </c>
      <c r="AB48" s="622"/>
      <c r="AC48" s="623">
        <v>444</v>
      </c>
      <c r="AD48" s="624" t="s">
        <v>732</v>
      </c>
      <c r="AE48" s="625" t="s">
        <v>24</v>
      </c>
      <c r="AF48" s="599" t="s">
        <v>728</v>
      </c>
      <c r="AG48" s="620" t="s">
        <v>729</v>
      </c>
      <c r="AH48" s="624">
        <v>676</v>
      </c>
      <c r="AI48" s="622"/>
      <c r="AJ48" s="622" t="s">
        <v>730</v>
      </c>
      <c r="AK48" s="622"/>
      <c r="AL48" s="622"/>
    </row>
    <row r="49" spans="22:38">
      <c r="W49" s="626">
        <v>1</v>
      </c>
      <c r="X49" s="627">
        <v>81227106</v>
      </c>
      <c r="Y49" s="620" t="s">
        <v>38</v>
      </c>
      <c r="Z49" s="628" t="s">
        <v>723</v>
      </c>
      <c r="AA49" s="622" t="s">
        <v>731</v>
      </c>
      <c r="AB49" s="622"/>
      <c r="AC49" s="623">
        <v>444</v>
      </c>
      <c r="AD49" s="624" t="s">
        <v>732</v>
      </c>
      <c r="AE49" s="625" t="s">
        <v>24</v>
      </c>
      <c r="AF49" s="599" t="s">
        <v>728</v>
      </c>
      <c r="AG49" s="620" t="s">
        <v>729</v>
      </c>
      <c r="AH49" s="624">
        <v>676</v>
      </c>
      <c r="AI49" s="622"/>
      <c r="AJ49" s="622" t="s">
        <v>730</v>
      </c>
      <c r="AK49" s="622"/>
      <c r="AL49" s="622"/>
    </row>
    <row r="50" spans="22:38">
      <c r="W50" s="626">
        <v>2</v>
      </c>
      <c r="X50" s="627">
        <v>81221020</v>
      </c>
      <c r="Y50" s="620" t="s">
        <v>38</v>
      </c>
      <c r="Z50" s="628" t="s">
        <v>724</v>
      </c>
      <c r="AA50" s="622" t="s">
        <v>731</v>
      </c>
      <c r="AB50" s="622"/>
      <c r="AC50" s="623">
        <v>444</v>
      </c>
      <c r="AD50" s="624" t="s">
        <v>732</v>
      </c>
      <c r="AE50" s="625" t="s">
        <v>24</v>
      </c>
      <c r="AF50" s="599" t="s">
        <v>728</v>
      </c>
      <c r="AG50" s="620" t="s">
        <v>729</v>
      </c>
      <c r="AH50" s="624">
        <v>676</v>
      </c>
      <c r="AI50" s="622"/>
      <c r="AJ50" s="622" t="s">
        <v>730</v>
      </c>
      <c r="AK50" s="622"/>
      <c r="AL50" s="622"/>
    </row>
    <row r="51" spans="22:38">
      <c r="W51" s="626">
        <v>1</v>
      </c>
      <c r="X51" s="627">
        <v>81215079</v>
      </c>
      <c r="Y51" s="620" t="s">
        <v>38</v>
      </c>
      <c r="Z51" s="628" t="s">
        <v>725</v>
      </c>
      <c r="AA51" s="622" t="s">
        <v>731</v>
      </c>
      <c r="AB51" s="622"/>
      <c r="AC51" s="623">
        <v>444</v>
      </c>
      <c r="AD51" s="624" t="s">
        <v>732</v>
      </c>
      <c r="AE51" s="625" t="s">
        <v>24</v>
      </c>
      <c r="AF51" s="599" t="s">
        <v>728</v>
      </c>
      <c r="AG51" s="620" t="s">
        <v>729</v>
      </c>
      <c r="AH51" s="624">
        <v>676</v>
      </c>
      <c r="AI51" s="622"/>
      <c r="AJ51" s="622" t="s">
        <v>730</v>
      </c>
      <c r="AK51" s="622"/>
      <c r="AL51" s="622"/>
    </row>
    <row r="52" spans="22:38">
      <c r="W52" s="626">
        <v>1</v>
      </c>
      <c r="X52" s="627">
        <v>81221072</v>
      </c>
      <c r="Y52" s="620" t="s">
        <v>38</v>
      </c>
      <c r="Z52" s="628" t="s">
        <v>72</v>
      </c>
      <c r="AA52" s="622" t="s">
        <v>731</v>
      </c>
      <c r="AB52" s="622"/>
      <c r="AC52" s="623">
        <v>444</v>
      </c>
      <c r="AD52" s="624" t="s">
        <v>732</v>
      </c>
      <c r="AE52" s="625" t="s">
        <v>24</v>
      </c>
      <c r="AF52" s="599" t="s">
        <v>728</v>
      </c>
      <c r="AG52" s="620" t="s">
        <v>729</v>
      </c>
      <c r="AH52" s="624">
        <v>676</v>
      </c>
      <c r="AI52" s="622"/>
      <c r="AJ52" s="622" t="s">
        <v>730</v>
      </c>
      <c r="AK52" s="622"/>
      <c r="AL52" s="622"/>
    </row>
    <row r="53" spans="22:38">
      <c r="W53" s="626">
        <v>1</v>
      </c>
      <c r="X53" s="627">
        <v>81227114</v>
      </c>
      <c r="Y53" s="620" t="s">
        <v>38</v>
      </c>
      <c r="Z53" s="628" t="s">
        <v>72</v>
      </c>
      <c r="AA53" s="622" t="s">
        <v>731</v>
      </c>
      <c r="AB53" s="622"/>
      <c r="AC53" s="623">
        <v>444</v>
      </c>
      <c r="AD53" s="624" t="s">
        <v>732</v>
      </c>
      <c r="AE53" s="625" t="s">
        <v>24</v>
      </c>
      <c r="AF53" s="599" t="s">
        <v>728</v>
      </c>
      <c r="AG53" s="620" t="s">
        <v>729</v>
      </c>
      <c r="AH53" s="624">
        <v>676</v>
      </c>
      <c r="AI53" s="622"/>
      <c r="AJ53" s="622" t="s">
        <v>730</v>
      </c>
      <c r="AK53" s="622"/>
      <c r="AL53" s="622"/>
    </row>
    <row r="54" spans="22:38">
      <c r="W54" s="626">
        <v>1</v>
      </c>
      <c r="X54" s="627">
        <v>81221079</v>
      </c>
      <c r="Y54" s="620" t="s">
        <v>38</v>
      </c>
      <c r="Z54" s="628" t="s">
        <v>726</v>
      </c>
      <c r="AA54" s="622" t="s">
        <v>731</v>
      </c>
      <c r="AB54" s="622"/>
      <c r="AC54" s="623">
        <v>444</v>
      </c>
      <c r="AD54" s="624" t="s">
        <v>732</v>
      </c>
      <c r="AE54" s="625" t="s">
        <v>24</v>
      </c>
      <c r="AF54" s="599" t="s">
        <v>728</v>
      </c>
      <c r="AG54" s="620" t="s">
        <v>729</v>
      </c>
      <c r="AH54" s="624">
        <v>676</v>
      </c>
      <c r="AI54" s="622"/>
      <c r="AJ54" s="622" t="s">
        <v>730</v>
      </c>
      <c r="AK54" s="622"/>
      <c r="AL54" s="622"/>
    </row>
    <row r="55" spans="22:38">
      <c r="W55" s="626">
        <v>1</v>
      </c>
      <c r="X55" s="627">
        <v>81221080</v>
      </c>
      <c r="Y55" s="620" t="s">
        <v>38</v>
      </c>
      <c r="Z55" s="628" t="s">
        <v>727</v>
      </c>
      <c r="AA55" s="622" t="s">
        <v>731</v>
      </c>
      <c r="AB55" s="622"/>
      <c r="AC55" s="623">
        <v>444</v>
      </c>
      <c r="AD55" s="624" t="s">
        <v>732</v>
      </c>
      <c r="AE55" s="625" t="s">
        <v>24</v>
      </c>
      <c r="AF55" s="599" t="s">
        <v>728</v>
      </c>
      <c r="AG55" s="620" t="s">
        <v>729</v>
      </c>
      <c r="AH55" s="624">
        <v>676</v>
      </c>
      <c r="AI55" s="622"/>
      <c r="AJ55" s="622" t="s">
        <v>730</v>
      </c>
      <c r="AK55" s="622"/>
      <c r="AL55" s="622"/>
    </row>
    <row r="56" spans="22:38">
      <c r="W56" s="629">
        <v>1</v>
      </c>
      <c r="X56" s="630">
        <v>60803247</v>
      </c>
      <c r="Y56" s="620" t="s">
        <v>38</v>
      </c>
      <c r="Z56" s="628" t="s">
        <v>753</v>
      </c>
      <c r="AA56" s="622"/>
      <c r="AB56" s="622"/>
      <c r="AC56" s="623">
        <v>444</v>
      </c>
      <c r="AD56" s="622"/>
      <c r="AE56" s="625" t="s">
        <v>83</v>
      </c>
      <c r="AF56" s="600" t="s">
        <v>755</v>
      </c>
      <c r="AG56" s="625"/>
      <c r="AH56" s="622"/>
      <c r="AI56" s="622"/>
      <c r="AJ56" s="622" t="s">
        <v>754</v>
      </c>
      <c r="AK56" s="622"/>
      <c r="AL56" s="622"/>
    </row>
    <row r="57" spans="22:38">
      <c r="V57" s="10"/>
      <c r="W57" s="629">
        <v>1</v>
      </c>
      <c r="X57" s="630">
        <v>89160226</v>
      </c>
      <c r="Y57" s="620" t="s">
        <v>39</v>
      </c>
      <c r="Z57" s="631" t="s">
        <v>796</v>
      </c>
      <c r="AA57" s="632" t="s">
        <v>793</v>
      </c>
      <c r="AB57" s="622"/>
      <c r="AC57" s="623">
        <v>444</v>
      </c>
      <c r="AD57" s="624" t="s">
        <v>795</v>
      </c>
      <c r="AE57" s="620" t="s">
        <v>56</v>
      </c>
      <c r="AF57" s="633" t="s">
        <v>794</v>
      </c>
      <c r="AG57" s="620" t="s">
        <v>797</v>
      </c>
      <c r="AH57" s="624">
        <v>853</v>
      </c>
      <c r="AI57" s="634">
        <v>44530</v>
      </c>
      <c r="AJ57" s="622"/>
      <c r="AK57" s="622"/>
      <c r="AL57" s="622"/>
    </row>
    <row r="58" spans="22:38">
      <c r="W58" s="635">
        <v>1</v>
      </c>
      <c r="X58" s="635">
        <v>81597039</v>
      </c>
      <c r="Y58" s="620" t="s">
        <v>708</v>
      </c>
      <c r="Z58" s="631" t="s">
        <v>37</v>
      </c>
      <c r="AA58" s="632" t="s">
        <v>802</v>
      </c>
      <c r="AB58" s="622"/>
      <c r="AC58" s="623">
        <v>444</v>
      </c>
      <c r="AD58" s="624" t="s">
        <v>803</v>
      </c>
      <c r="AE58" s="620" t="s">
        <v>25</v>
      </c>
      <c r="AF58" s="604" t="s">
        <v>804</v>
      </c>
      <c r="AG58" s="607" t="s">
        <v>805</v>
      </c>
      <c r="AH58" s="624">
        <v>396</v>
      </c>
      <c r="AI58" s="634">
        <v>44531</v>
      </c>
      <c r="AJ58" s="622"/>
      <c r="AK58" s="622"/>
      <c r="AL58" s="622"/>
    </row>
    <row r="59" spans="22:38">
      <c r="W59" s="626">
        <v>1</v>
      </c>
      <c r="X59" s="627" t="s">
        <v>833</v>
      </c>
      <c r="Y59" s="620" t="s">
        <v>438</v>
      </c>
      <c r="Z59" s="628" t="s">
        <v>834</v>
      </c>
      <c r="AA59" s="622"/>
      <c r="AB59" s="622"/>
      <c r="AC59" s="623">
        <v>444</v>
      </c>
      <c r="AD59" s="624" t="s">
        <v>849</v>
      </c>
      <c r="AE59" s="625" t="s">
        <v>836</v>
      </c>
      <c r="AF59" s="599" t="s">
        <v>835</v>
      </c>
      <c r="AG59" s="620" t="s">
        <v>837</v>
      </c>
      <c r="AH59" s="624">
        <v>865</v>
      </c>
      <c r="AI59" s="634">
        <v>44533</v>
      </c>
      <c r="AJ59" s="622"/>
      <c r="AK59" s="622"/>
      <c r="AL59" s="622"/>
    </row>
    <row r="60" spans="22:38">
      <c r="W60" s="626">
        <v>1</v>
      </c>
      <c r="X60" s="627" t="s">
        <v>838</v>
      </c>
      <c r="Y60" s="620" t="s">
        <v>438</v>
      </c>
      <c r="Z60" s="628" t="s">
        <v>839</v>
      </c>
      <c r="AA60" s="622"/>
      <c r="AB60" s="622"/>
      <c r="AC60" s="623">
        <v>444</v>
      </c>
      <c r="AD60" s="624" t="s">
        <v>841</v>
      </c>
      <c r="AE60" s="625" t="s">
        <v>836</v>
      </c>
      <c r="AF60" s="599" t="s">
        <v>842</v>
      </c>
      <c r="AG60" s="620" t="s">
        <v>840</v>
      </c>
      <c r="AH60" s="624">
        <v>867</v>
      </c>
      <c r="AI60" s="634">
        <v>44534</v>
      </c>
      <c r="AJ60" s="622"/>
      <c r="AK60" s="622"/>
      <c r="AL60" s="622"/>
    </row>
    <row r="61" spans="22:38">
      <c r="W61" s="629">
        <v>1</v>
      </c>
      <c r="X61" s="630" t="s">
        <v>833</v>
      </c>
      <c r="Y61" s="620" t="s">
        <v>438</v>
      </c>
      <c r="Z61" s="628" t="s">
        <v>834</v>
      </c>
      <c r="AA61" s="636"/>
      <c r="AB61" s="636"/>
      <c r="AC61" s="623">
        <v>444</v>
      </c>
      <c r="AD61" s="624" t="s">
        <v>853</v>
      </c>
      <c r="AE61" s="620" t="s">
        <v>237</v>
      </c>
      <c r="AF61" s="633" t="s">
        <v>852</v>
      </c>
      <c r="AG61" s="620" t="s">
        <v>854</v>
      </c>
      <c r="AH61" s="624">
        <v>864</v>
      </c>
      <c r="AI61" s="634">
        <v>44533</v>
      </c>
      <c r="AJ61" s="622"/>
      <c r="AK61" s="622"/>
      <c r="AL61" s="622"/>
    </row>
    <row r="62" spans="22:38">
      <c r="W62" s="629">
        <v>2</v>
      </c>
      <c r="X62" s="622">
        <v>61001302</v>
      </c>
      <c r="Y62" s="620" t="s">
        <v>485</v>
      </c>
      <c r="Z62" s="631" t="s">
        <v>860</v>
      </c>
      <c r="AA62" s="622"/>
      <c r="AB62" s="622"/>
      <c r="AC62" s="623">
        <v>444</v>
      </c>
      <c r="AD62" s="622" t="s">
        <v>861</v>
      </c>
      <c r="AE62" s="620" t="s">
        <v>836</v>
      </c>
      <c r="AF62" s="633" t="s">
        <v>862</v>
      </c>
      <c r="AG62" s="622"/>
      <c r="AH62" s="632">
        <v>857</v>
      </c>
      <c r="AI62" s="622"/>
      <c r="AJ62" s="622"/>
      <c r="AK62" s="622"/>
      <c r="AL62" s="622"/>
    </row>
    <row r="66" spans="24:40">
      <c r="AA66" s="244"/>
    </row>
    <row r="67" spans="24:40">
      <c r="Z67" s="10" t="s">
        <v>145</v>
      </c>
    </row>
    <row r="68" spans="24:40">
      <c r="X68" s="10" t="s">
        <v>62</v>
      </c>
    </row>
    <row r="70" spans="24:40">
      <c r="X70" s="10" t="s">
        <v>546</v>
      </c>
    </row>
    <row r="71" spans="24:40">
      <c r="X71" s="285">
        <v>2</v>
      </c>
      <c r="Y71" s="286">
        <v>81220017</v>
      </c>
      <c r="Z71" s="218" t="s">
        <v>38</v>
      </c>
      <c r="AA71" s="287" t="s">
        <v>30</v>
      </c>
      <c r="AB71" s="288" t="s">
        <v>41</v>
      </c>
      <c r="AC71" s="218" t="s">
        <v>51</v>
      </c>
      <c r="AD71" s="218">
        <v>370</v>
      </c>
      <c r="AE71" s="218" t="s">
        <v>44</v>
      </c>
      <c r="AF71" s="218" t="s">
        <v>24</v>
      </c>
      <c r="AG71" s="218" t="s">
        <v>43</v>
      </c>
      <c r="AH71" s="218" t="s">
        <v>45</v>
      </c>
      <c r="AI71" s="218">
        <v>699</v>
      </c>
      <c r="AJ71" s="219">
        <v>44489</v>
      </c>
      <c r="AK71" s="219">
        <v>44489</v>
      </c>
      <c r="AL71" s="218"/>
      <c r="AM71" s="218"/>
      <c r="AN71" s="34"/>
    </row>
    <row r="72" spans="24:40">
      <c r="X72" s="285">
        <v>1</v>
      </c>
      <c r="Y72" s="286">
        <v>81220018</v>
      </c>
      <c r="Z72" s="218" t="s">
        <v>38</v>
      </c>
      <c r="AA72" s="287" t="s">
        <v>31</v>
      </c>
      <c r="AB72" s="288" t="s">
        <v>41</v>
      </c>
      <c r="AC72" s="218" t="s">
        <v>51</v>
      </c>
      <c r="AD72" s="218">
        <v>370</v>
      </c>
      <c r="AE72" s="218" t="s">
        <v>44</v>
      </c>
      <c r="AF72" s="218" t="s">
        <v>24</v>
      </c>
      <c r="AG72" s="218" t="s">
        <v>43</v>
      </c>
      <c r="AH72" s="218" t="s">
        <v>45</v>
      </c>
      <c r="AI72" s="218">
        <v>699</v>
      </c>
      <c r="AJ72" s="219">
        <v>44489</v>
      </c>
      <c r="AK72" s="219">
        <v>44489</v>
      </c>
      <c r="AL72" s="218"/>
      <c r="AM72" s="218"/>
      <c r="AN72" s="34"/>
    </row>
    <row r="73" spans="24:40">
      <c r="X73" s="285">
        <v>1</v>
      </c>
      <c r="Y73" s="286">
        <v>81443085</v>
      </c>
      <c r="Z73" s="218" t="s">
        <v>40</v>
      </c>
      <c r="AA73" s="287" t="s">
        <v>36</v>
      </c>
      <c r="AB73" s="288" t="s">
        <v>42</v>
      </c>
      <c r="AC73" s="218" t="s">
        <v>51</v>
      </c>
      <c r="AD73" s="218">
        <v>370</v>
      </c>
      <c r="AE73" s="218" t="s">
        <v>44</v>
      </c>
      <c r="AF73" s="218" t="s">
        <v>24</v>
      </c>
      <c r="AG73" s="218" t="s">
        <v>43</v>
      </c>
      <c r="AH73" s="218" t="s">
        <v>45</v>
      </c>
      <c r="AI73" s="218">
        <v>699</v>
      </c>
      <c r="AJ73" s="219">
        <v>44489</v>
      </c>
      <c r="AK73" s="219">
        <v>44489</v>
      </c>
      <c r="AL73" s="218"/>
      <c r="AM73" s="218"/>
      <c r="AN73" s="34"/>
    </row>
    <row r="74" spans="24:40">
      <c r="X74" s="285">
        <v>1</v>
      </c>
      <c r="Y74" s="286">
        <v>81543209</v>
      </c>
      <c r="Z74" s="218" t="s">
        <v>40</v>
      </c>
      <c r="AA74" s="287" t="s">
        <v>37</v>
      </c>
      <c r="AB74" s="288" t="s">
        <v>42</v>
      </c>
      <c r="AC74" s="218" t="s">
        <v>51</v>
      </c>
      <c r="AD74" s="218">
        <v>370</v>
      </c>
      <c r="AE74" s="218" t="s">
        <v>44</v>
      </c>
      <c r="AF74" s="218" t="s">
        <v>24</v>
      </c>
      <c r="AG74" s="218" t="s">
        <v>43</v>
      </c>
      <c r="AH74" s="218" t="s">
        <v>45</v>
      </c>
      <c r="AI74" s="218">
        <v>699</v>
      </c>
      <c r="AJ74" s="219">
        <v>44489</v>
      </c>
      <c r="AK74" s="219">
        <v>44489</v>
      </c>
      <c r="AL74" s="218"/>
      <c r="AM74" s="218"/>
      <c r="AN74" s="34"/>
    </row>
    <row r="75" spans="24:40">
      <c r="X75" s="34" t="s">
        <v>547</v>
      </c>
    </row>
    <row r="76" spans="24:40">
      <c r="X76" s="226">
        <v>2</v>
      </c>
      <c r="Y76" s="226">
        <v>61806040</v>
      </c>
      <c r="Z76" s="226" t="s">
        <v>39</v>
      </c>
      <c r="AA76" s="226" t="s">
        <v>444</v>
      </c>
      <c r="AB76" s="226" t="s">
        <v>443</v>
      </c>
      <c r="AC76" s="289"/>
      <c r="AD76" s="226">
        <v>381</v>
      </c>
      <c r="AE76" s="226" t="s">
        <v>56</v>
      </c>
      <c r="AF76" s="226" t="s">
        <v>56</v>
      </c>
      <c r="AG76" s="92"/>
      <c r="AH76" s="92"/>
      <c r="AI76" s="92"/>
      <c r="AJ76" s="92"/>
      <c r="AK76" s="92"/>
      <c r="AL76" s="92"/>
      <c r="AM76" s="92"/>
    </row>
    <row r="77" spans="24:40">
      <c r="X77" s="299">
        <v>1</v>
      </c>
      <c r="Y77" s="300">
        <v>81212026</v>
      </c>
      <c r="Z77" s="215" t="s">
        <v>38</v>
      </c>
      <c r="AA77" s="301" t="s">
        <v>479</v>
      </c>
      <c r="AB77" s="292" t="s">
        <v>481</v>
      </c>
      <c r="AC77" s="298"/>
      <c r="AD77" s="215">
        <v>394</v>
      </c>
      <c r="AE77" s="292" t="s">
        <v>482</v>
      </c>
      <c r="AF77" s="211" t="s">
        <v>83</v>
      </c>
      <c r="AG77" s="249" t="s">
        <v>483</v>
      </c>
      <c r="AH77" s="298"/>
      <c r="AI77" s="211">
        <v>666</v>
      </c>
      <c r="AJ77" s="12"/>
      <c r="AK77" s="12"/>
      <c r="AL77" s="12"/>
      <c r="AM77" s="12"/>
    </row>
    <row r="78" spans="24:40">
      <c r="X78" s="299">
        <v>1</v>
      </c>
      <c r="Y78" s="296">
        <v>115890011</v>
      </c>
      <c r="Z78" s="215" t="s">
        <v>38</v>
      </c>
      <c r="AA78" s="297" t="s">
        <v>480</v>
      </c>
      <c r="AB78" s="292" t="s">
        <v>481</v>
      </c>
      <c r="AC78" s="298"/>
      <c r="AD78" s="123">
        <v>394</v>
      </c>
      <c r="AE78" s="292" t="s">
        <v>482</v>
      </c>
      <c r="AF78" s="211" t="s">
        <v>83</v>
      </c>
      <c r="AG78" s="249" t="s">
        <v>483</v>
      </c>
      <c r="AH78" s="298"/>
      <c r="AI78" s="211">
        <v>666</v>
      </c>
      <c r="AJ78" s="12"/>
      <c r="AK78" s="12"/>
      <c r="AL78" s="12"/>
      <c r="AM78" s="12"/>
    </row>
    <row r="79" spans="24:40">
      <c r="X79" s="299">
        <v>1</v>
      </c>
      <c r="Y79" s="302">
        <v>20204366</v>
      </c>
      <c r="Z79" s="215" t="s">
        <v>38</v>
      </c>
      <c r="AA79" s="303" t="s">
        <v>503</v>
      </c>
      <c r="AB79" s="292" t="s">
        <v>504</v>
      </c>
      <c r="AC79" s="298"/>
      <c r="AD79" s="215">
        <v>394</v>
      </c>
      <c r="AE79" s="292" t="s">
        <v>505</v>
      </c>
      <c r="AF79" s="211" t="s">
        <v>83</v>
      </c>
      <c r="AG79" s="294" t="s">
        <v>506</v>
      </c>
      <c r="AH79" s="298" t="s">
        <v>507</v>
      </c>
      <c r="AI79" s="211">
        <v>782</v>
      </c>
      <c r="AJ79" s="12"/>
      <c r="AK79" s="12"/>
      <c r="AL79" s="12"/>
      <c r="AM79" s="12"/>
    </row>
    <row r="81" spans="23:39">
      <c r="X81" s="34" t="s">
        <v>576</v>
      </c>
    </row>
    <row r="82" spans="23:39">
      <c r="X82" s="275">
        <v>1</v>
      </c>
      <c r="Y82" s="275">
        <v>89720018</v>
      </c>
      <c r="Z82" s="275" t="s">
        <v>17</v>
      </c>
      <c r="AA82" s="123" t="s">
        <v>111</v>
      </c>
      <c r="AB82" s="292" t="s">
        <v>110</v>
      </c>
      <c r="AC82" s="123" t="s">
        <v>51</v>
      </c>
      <c r="AD82" s="123">
        <v>394</v>
      </c>
      <c r="AE82" s="290" t="s">
        <v>112</v>
      </c>
      <c r="AF82" s="123" t="s">
        <v>24</v>
      </c>
      <c r="AG82" s="212" t="s">
        <v>113</v>
      </c>
      <c r="AH82" s="123" t="s">
        <v>114</v>
      </c>
      <c r="AI82" s="123">
        <v>762</v>
      </c>
      <c r="AJ82" s="213">
        <v>44494</v>
      </c>
      <c r="AK82" s="213">
        <v>44494</v>
      </c>
      <c r="AL82" s="12"/>
      <c r="AM82" s="12"/>
    </row>
    <row r="83" spans="23:39" ht="45">
      <c r="X83" s="215">
        <v>1</v>
      </c>
      <c r="Y83" s="275" t="s">
        <v>439</v>
      </c>
      <c r="Z83" s="215" t="s">
        <v>438</v>
      </c>
      <c r="AA83" s="217" t="s">
        <v>440</v>
      </c>
      <c r="AB83" s="293"/>
      <c r="AC83" s="276"/>
      <c r="AD83" s="215">
        <v>394</v>
      </c>
      <c r="AE83" s="291" t="s">
        <v>437</v>
      </c>
      <c r="AF83" s="215" t="s">
        <v>237</v>
      </c>
      <c r="AG83" s="294" t="s">
        <v>442</v>
      </c>
      <c r="AH83" s="211" t="s">
        <v>441</v>
      </c>
      <c r="AI83" s="12">
        <v>723</v>
      </c>
      <c r="AJ83" s="12"/>
      <c r="AK83" s="12"/>
      <c r="AL83" s="12"/>
      <c r="AM83" s="12"/>
    </row>
    <row r="84" spans="23:39">
      <c r="X84" s="295">
        <v>2</v>
      </c>
      <c r="Y84" s="296">
        <v>81220016</v>
      </c>
      <c r="Z84" s="215" t="s">
        <v>38</v>
      </c>
      <c r="AA84" s="297" t="s">
        <v>29</v>
      </c>
      <c r="AB84" s="292" t="s">
        <v>464</v>
      </c>
      <c r="AC84" s="298"/>
      <c r="AD84" s="123">
        <v>394</v>
      </c>
      <c r="AE84" s="292" t="s">
        <v>465</v>
      </c>
      <c r="AF84" s="123" t="s">
        <v>24</v>
      </c>
      <c r="AG84" s="249" t="s">
        <v>467</v>
      </c>
      <c r="AH84" s="298"/>
      <c r="AI84" s="211">
        <v>708</v>
      </c>
      <c r="AJ84" s="12"/>
      <c r="AK84" s="12"/>
      <c r="AL84" s="12"/>
      <c r="AM84" s="12"/>
    </row>
    <row r="85" spans="23:39" ht="25.5">
      <c r="X85" s="295">
        <v>5</v>
      </c>
      <c r="Y85" s="296">
        <v>61205009</v>
      </c>
      <c r="Z85" s="215" t="s">
        <v>38</v>
      </c>
      <c r="AA85" s="297" t="s">
        <v>457</v>
      </c>
      <c r="AB85" s="292" t="s">
        <v>464</v>
      </c>
      <c r="AC85" s="298"/>
      <c r="AD85" s="215">
        <v>394</v>
      </c>
      <c r="AE85" s="292" t="s">
        <v>465</v>
      </c>
      <c r="AF85" s="123" t="s">
        <v>24</v>
      </c>
      <c r="AG85" s="249" t="s">
        <v>467</v>
      </c>
      <c r="AH85" s="298"/>
      <c r="AI85" s="211">
        <v>708</v>
      </c>
      <c r="AJ85" s="12"/>
      <c r="AK85" s="12"/>
      <c r="AL85" s="12"/>
      <c r="AM85" s="12"/>
    </row>
    <row r="86" spans="23:39">
      <c r="X86" s="295">
        <v>2</v>
      </c>
      <c r="Y86" s="296">
        <v>61604033</v>
      </c>
      <c r="Z86" s="215" t="s">
        <v>38</v>
      </c>
      <c r="AA86" s="297" t="s">
        <v>459</v>
      </c>
      <c r="AB86" s="292" t="s">
        <v>464</v>
      </c>
      <c r="AC86" s="298"/>
      <c r="AD86" s="123">
        <v>394</v>
      </c>
      <c r="AE86" s="292" t="s">
        <v>465</v>
      </c>
      <c r="AF86" s="123" t="s">
        <v>24</v>
      </c>
      <c r="AG86" s="249" t="s">
        <v>467</v>
      </c>
      <c r="AH86" s="298"/>
      <c r="AI86" s="211">
        <v>708</v>
      </c>
      <c r="AJ86" s="12"/>
      <c r="AK86" s="12"/>
      <c r="AL86" s="12"/>
      <c r="AM86" s="12"/>
    </row>
    <row r="88" spans="23:39">
      <c r="X88" s="34" t="s">
        <v>631</v>
      </c>
    </row>
    <row r="89" spans="23:39">
      <c r="X89" s="397">
        <v>12</v>
      </c>
      <c r="Y89" s="397">
        <v>81229085</v>
      </c>
      <c r="Z89" s="397" t="s">
        <v>38</v>
      </c>
      <c r="AA89" s="397" t="s">
        <v>583</v>
      </c>
      <c r="AB89" s="129" t="s">
        <v>530</v>
      </c>
      <c r="AC89" s="129" t="s">
        <v>51</v>
      </c>
      <c r="AD89" s="129">
        <v>402</v>
      </c>
      <c r="AE89" s="129" t="s">
        <v>527</v>
      </c>
      <c r="AF89" s="129" t="s">
        <v>24</v>
      </c>
      <c r="AG89" s="146" t="s">
        <v>528</v>
      </c>
      <c r="AH89" s="395" t="s">
        <v>529</v>
      </c>
      <c r="AI89" s="398">
        <v>779</v>
      </c>
      <c r="AJ89" s="399">
        <v>44510</v>
      </c>
      <c r="AK89" s="397"/>
      <c r="AL89" s="397"/>
      <c r="AM89" s="397"/>
    </row>
    <row r="90" spans="23:39">
      <c r="X90" s="397">
        <v>12</v>
      </c>
      <c r="Y90" s="397">
        <v>81229085</v>
      </c>
      <c r="Z90" s="397" t="s">
        <v>38</v>
      </c>
      <c r="AA90" s="397" t="s">
        <v>583</v>
      </c>
      <c r="AB90" s="129" t="s">
        <v>530</v>
      </c>
      <c r="AC90" s="397"/>
      <c r="AD90" s="397">
        <v>402</v>
      </c>
      <c r="AE90" s="215" t="s">
        <v>541</v>
      </c>
      <c r="AF90" s="215" t="s">
        <v>24</v>
      </c>
      <c r="AG90" s="401" t="s">
        <v>540</v>
      </c>
      <c r="AH90" s="396" t="s">
        <v>539</v>
      </c>
      <c r="AI90" s="397">
        <v>775</v>
      </c>
      <c r="AJ90" s="400">
        <v>44515</v>
      </c>
      <c r="AK90" s="397"/>
      <c r="AL90" s="397"/>
      <c r="AM90" s="397"/>
    </row>
    <row r="92" spans="23:39">
      <c r="X92" s="35" t="s">
        <v>692</v>
      </c>
      <c r="AB92" s="449" t="s">
        <v>693</v>
      </c>
    </row>
    <row r="93" spans="23:39">
      <c r="X93" s="402">
        <v>4</v>
      </c>
      <c r="Y93" s="418">
        <v>81221020</v>
      </c>
      <c r="Z93" s="418" t="s">
        <v>38</v>
      </c>
      <c r="AA93" s="418" t="s">
        <v>54</v>
      </c>
      <c r="AB93" s="418" t="s">
        <v>91</v>
      </c>
      <c r="AC93" s="12"/>
      <c r="AD93" s="12">
        <v>411</v>
      </c>
      <c r="AE93" s="418" t="s">
        <v>675</v>
      </c>
      <c r="AF93" s="479" t="s">
        <v>24</v>
      </c>
      <c r="AG93" s="31" t="s">
        <v>677</v>
      </c>
      <c r="AH93" s="418" t="s">
        <v>667</v>
      </c>
      <c r="AI93" s="12">
        <v>814</v>
      </c>
      <c r="AJ93" s="17">
        <v>44522</v>
      </c>
      <c r="AK93" s="12"/>
      <c r="AL93" s="12"/>
      <c r="AM93" s="12"/>
    </row>
    <row r="94" spans="23:39">
      <c r="X94" s="402">
        <v>1</v>
      </c>
      <c r="Y94" s="418">
        <v>81221072</v>
      </c>
      <c r="Z94" s="418" t="s">
        <v>38</v>
      </c>
      <c r="AA94" s="418" t="s">
        <v>72</v>
      </c>
      <c r="AB94" s="418" t="s">
        <v>91</v>
      </c>
      <c r="AC94" s="12"/>
      <c r="AD94" s="12">
        <v>411</v>
      </c>
      <c r="AE94" s="418" t="s">
        <v>675</v>
      </c>
      <c r="AF94" s="479" t="s">
        <v>24</v>
      </c>
      <c r="AG94" s="31" t="s">
        <v>677</v>
      </c>
      <c r="AH94" s="418" t="s">
        <v>667</v>
      </c>
      <c r="AI94" s="12">
        <v>814</v>
      </c>
      <c r="AJ94" s="17">
        <v>44522</v>
      </c>
      <c r="AK94" s="12"/>
      <c r="AL94" s="12"/>
      <c r="AM94" s="12"/>
    </row>
    <row r="96" spans="23:39">
      <c r="W96" s="226">
        <v>2</v>
      </c>
      <c r="X96" s="226">
        <v>61806040</v>
      </c>
      <c r="Y96" s="226" t="s">
        <v>39</v>
      </c>
      <c r="Z96" s="226" t="s">
        <v>444</v>
      </c>
      <c r="AA96" s="226" t="s">
        <v>443</v>
      </c>
      <c r="AB96" s="289"/>
      <c r="AC96" s="226">
        <v>381</v>
      </c>
      <c r="AD96" s="226" t="s">
        <v>56</v>
      </c>
      <c r="AE96" s="226" t="s">
        <v>56</v>
      </c>
      <c r="AF96" s="92"/>
      <c r="AG96" s="92"/>
      <c r="AH96" s="92"/>
      <c r="AI96" s="92"/>
      <c r="AJ96" s="92"/>
      <c r="AK96" s="92"/>
      <c r="AL96" s="92"/>
    </row>
    <row r="97" spans="23:38">
      <c r="W97" s="299">
        <v>1</v>
      </c>
      <c r="X97" s="300">
        <v>81212026</v>
      </c>
      <c r="Y97" s="215" t="s">
        <v>38</v>
      </c>
      <c r="Z97" s="301" t="s">
        <v>479</v>
      </c>
      <c r="AA97" s="292" t="s">
        <v>481</v>
      </c>
      <c r="AB97" s="298"/>
      <c r="AC97" s="215">
        <v>394</v>
      </c>
      <c r="AD97" s="292" t="s">
        <v>482</v>
      </c>
      <c r="AE97" s="211" t="s">
        <v>83</v>
      </c>
      <c r="AF97" s="249" t="s">
        <v>483</v>
      </c>
      <c r="AG97" s="298"/>
      <c r="AH97" s="211">
        <v>666</v>
      </c>
      <c r="AI97" s="12"/>
      <c r="AJ97" s="12"/>
      <c r="AK97" s="12"/>
      <c r="AL97" s="12"/>
    </row>
    <row r="98" spans="23:38">
      <c r="W98" s="299">
        <v>1</v>
      </c>
      <c r="X98" s="296">
        <v>115890011</v>
      </c>
      <c r="Y98" s="215" t="s">
        <v>38</v>
      </c>
      <c r="Z98" s="297" t="s">
        <v>480</v>
      </c>
      <c r="AA98" s="292" t="s">
        <v>481</v>
      </c>
      <c r="AB98" s="298"/>
      <c r="AC98" s="123">
        <v>394</v>
      </c>
      <c r="AD98" s="292" t="s">
        <v>482</v>
      </c>
      <c r="AE98" s="211" t="s">
        <v>83</v>
      </c>
      <c r="AF98" s="249" t="s">
        <v>483</v>
      </c>
      <c r="AG98" s="298"/>
      <c r="AH98" s="211">
        <v>666</v>
      </c>
      <c r="AI98" s="12"/>
      <c r="AJ98" s="12"/>
      <c r="AK98" s="12"/>
      <c r="AL98" s="12"/>
    </row>
    <row r="99" spans="23:38">
      <c r="W99" s="299">
        <v>1</v>
      </c>
      <c r="X99" s="302">
        <v>20204366</v>
      </c>
      <c r="Y99" s="215" t="s">
        <v>38</v>
      </c>
      <c r="Z99" s="303" t="s">
        <v>503</v>
      </c>
      <c r="AA99" s="292" t="s">
        <v>504</v>
      </c>
      <c r="AB99" s="298"/>
      <c r="AC99" s="215">
        <v>394</v>
      </c>
      <c r="AD99" s="292" t="s">
        <v>505</v>
      </c>
      <c r="AE99" s="211" t="s">
        <v>83</v>
      </c>
      <c r="AF99" s="294" t="s">
        <v>506</v>
      </c>
      <c r="AG99" s="298" t="s">
        <v>507</v>
      </c>
      <c r="AH99" s="211">
        <v>782</v>
      </c>
      <c r="AI99" s="12"/>
      <c r="AJ99" s="12"/>
      <c r="AK99" s="12"/>
      <c r="AL99" s="12"/>
    </row>
    <row r="101" spans="23:38">
      <c r="W101" s="34" t="s">
        <v>576</v>
      </c>
    </row>
    <row r="102" spans="23:38">
      <c r="W102" s="275">
        <v>1</v>
      </c>
      <c r="X102" s="275">
        <v>89720018</v>
      </c>
      <c r="Y102" s="275" t="s">
        <v>17</v>
      </c>
      <c r="Z102" s="123" t="s">
        <v>111</v>
      </c>
      <c r="AA102" s="292" t="s">
        <v>110</v>
      </c>
      <c r="AB102" s="123" t="s">
        <v>51</v>
      </c>
      <c r="AC102" s="123">
        <v>394</v>
      </c>
      <c r="AD102" s="290" t="s">
        <v>112</v>
      </c>
      <c r="AE102" s="123" t="s">
        <v>24</v>
      </c>
      <c r="AF102" s="212" t="s">
        <v>113</v>
      </c>
      <c r="AG102" s="123" t="s">
        <v>114</v>
      </c>
      <c r="AH102" s="123">
        <v>762</v>
      </c>
      <c r="AI102" s="213">
        <v>44494</v>
      </c>
      <c r="AJ102" s="213">
        <v>44494</v>
      </c>
      <c r="AK102" s="12"/>
      <c r="AL102" s="12"/>
    </row>
    <row r="103" spans="23:38" ht="30">
      <c r="W103" s="215">
        <v>1</v>
      </c>
      <c r="X103" s="275" t="s">
        <v>439</v>
      </c>
      <c r="Y103" s="215" t="s">
        <v>438</v>
      </c>
      <c r="Z103" s="217" t="s">
        <v>440</v>
      </c>
      <c r="AA103" s="293"/>
      <c r="AB103" s="276"/>
      <c r="AC103" s="215">
        <v>394</v>
      </c>
      <c r="AD103" s="291" t="s">
        <v>437</v>
      </c>
      <c r="AE103" s="215" t="s">
        <v>237</v>
      </c>
      <c r="AF103" s="294" t="s">
        <v>442</v>
      </c>
      <c r="AG103" s="211" t="s">
        <v>441</v>
      </c>
      <c r="AH103" s="12">
        <v>723</v>
      </c>
      <c r="AI103" s="12"/>
      <c r="AJ103" s="12"/>
      <c r="AK103" s="12"/>
      <c r="AL103" s="12"/>
    </row>
    <row r="104" spans="23:38">
      <c r="W104" s="295">
        <v>2</v>
      </c>
      <c r="X104" s="296">
        <v>81220016</v>
      </c>
      <c r="Y104" s="215" t="s">
        <v>38</v>
      </c>
      <c r="Z104" s="297" t="s">
        <v>29</v>
      </c>
      <c r="AA104" s="292" t="s">
        <v>464</v>
      </c>
      <c r="AB104" s="298"/>
      <c r="AC104" s="123">
        <v>394</v>
      </c>
      <c r="AD104" s="292" t="s">
        <v>465</v>
      </c>
      <c r="AE104" s="123" t="s">
        <v>24</v>
      </c>
      <c r="AF104" s="249" t="s">
        <v>467</v>
      </c>
      <c r="AG104" s="298"/>
      <c r="AH104" s="211">
        <v>708</v>
      </c>
      <c r="AI104" s="12"/>
      <c r="AJ104" s="12"/>
      <c r="AK104" s="12"/>
      <c r="AL104" s="12"/>
    </row>
    <row r="105" spans="23:38">
      <c r="W105" s="295">
        <v>5</v>
      </c>
      <c r="X105" s="296">
        <v>61205009</v>
      </c>
      <c r="Y105" s="215" t="s">
        <v>38</v>
      </c>
      <c r="Z105" s="297" t="s">
        <v>457</v>
      </c>
      <c r="AA105" s="292" t="s">
        <v>464</v>
      </c>
      <c r="AB105" s="298"/>
      <c r="AC105" s="215">
        <v>394</v>
      </c>
      <c r="AD105" s="292" t="s">
        <v>465</v>
      </c>
      <c r="AE105" s="123" t="s">
        <v>24</v>
      </c>
      <c r="AF105" s="249" t="s">
        <v>467</v>
      </c>
      <c r="AG105" s="298"/>
      <c r="AH105" s="211">
        <v>708</v>
      </c>
      <c r="AI105" s="12"/>
      <c r="AJ105" s="12"/>
      <c r="AK105" s="12"/>
      <c r="AL105" s="12"/>
    </row>
    <row r="106" spans="23:38">
      <c r="W106" s="295">
        <v>2</v>
      </c>
      <c r="X106" s="296">
        <v>61604033</v>
      </c>
      <c r="Y106" s="215" t="s">
        <v>38</v>
      </c>
      <c r="Z106" s="297" t="s">
        <v>459</v>
      </c>
      <c r="AA106" s="292" t="s">
        <v>464</v>
      </c>
      <c r="AB106" s="298"/>
      <c r="AC106" s="123">
        <v>394</v>
      </c>
      <c r="AD106" s="292" t="s">
        <v>465</v>
      </c>
      <c r="AE106" s="123" t="s">
        <v>24</v>
      </c>
      <c r="AF106" s="249" t="s">
        <v>467</v>
      </c>
      <c r="AG106" s="298"/>
      <c r="AH106" s="211">
        <v>708</v>
      </c>
      <c r="AI106" s="12"/>
      <c r="AJ106" s="12"/>
      <c r="AK106" s="12"/>
      <c r="AL106" s="12"/>
    </row>
    <row r="108" spans="23:38">
      <c r="W108" s="34" t="s">
        <v>631</v>
      </c>
    </row>
    <row r="109" spans="23:38">
      <c r="W109" s="397">
        <v>12</v>
      </c>
      <c r="X109" s="397">
        <v>81229085</v>
      </c>
      <c r="Y109" s="397" t="s">
        <v>38</v>
      </c>
      <c r="Z109" s="397" t="s">
        <v>583</v>
      </c>
      <c r="AA109" s="129" t="s">
        <v>530</v>
      </c>
      <c r="AB109" s="129" t="s">
        <v>51</v>
      </c>
      <c r="AC109" s="129">
        <v>402</v>
      </c>
      <c r="AD109" s="129" t="s">
        <v>527</v>
      </c>
      <c r="AE109" s="129" t="s">
        <v>24</v>
      </c>
      <c r="AF109" s="146" t="s">
        <v>528</v>
      </c>
      <c r="AG109" s="395" t="s">
        <v>529</v>
      </c>
      <c r="AH109" s="398">
        <v>779</v>
      </c>
      <c r="AI109" s="399">
        <v>44510</v>
      </c>
      <c r="AJ109" s="397"/>
      <c r="AK109" s="397"/>
      <c r="AL109" s="397"/>
    </row>
    <row r="110" spans="23:38">
      <c r="W110" s="397">
        <v>12</v>
      </c>
      <c r="X110" s="397">
        <v>81229085</v>
      </c>
      <c r="Y110" s="397" t="s">
        <v>38</v>
      </c>
      <c r="Z110" s="397" t="s">
        <v>583</v>
      </c>
      <c r="AA110" s="129" t="s">
        <v>530</v>
      </c>
      <c r="AB110" s="397"/>
      <c r="AC110" s="397">
        <v>402</v>
      </c>
      <c r="AD110" s="215" t="s">
        <v>541</v>
      </c>
      <c r="AE110" s="215" t="s">
        <v>24</v>
      </c>
      <c r="AF110" s="401" t="s">
        <v>540</v>
      </c>
      <c r="AG110" s="396" t="s">
        <v>539</v>
      </c>
      <c r="AH110" s="397">
        <v>775</v>
      </c>
      <c r="AI110" s="400">
        <v>44515</v>
      </c>
      <c r="AJ110" s="397"/>
      <c r="AK110" s="397"/>
      <c r="AL110" s="397"/>
    </row>
    <row r="112" spans="23:38">
      <c r="W112" s="35" t="s">
        <v>692</v>
      </c>
      <c r="AA112" s="449" t="s">
        <v>693</v>
      </c>
    </row>
    <row r="113" spans="23:38">
      <c r="W113" s="402">
        <v>4</v>
      </c>
      <c r="X113" s="418">
        <v>81221020</v>
      </c>
      <c r="Y113" s="418" t="s">
        <v>38</v>
      </c>
      <c r="Z113" s="418" t="s">
        <v>54</v>
      </c>
      <c r="AA113" s="418" t="s">
        <v>91</v>
      </c>
      <c r="AB113" s="12"/>
      <c r="AC113" s="12">
        <v>411</v>
      </c>
      <c r="AD113" s="418" t="s">
        <v>675</v>
      </c>
      <c r="AE113" s="479" t="s">
        <v>24</v>
      </c>
      <c r="AF113" s="31" t="s">
        <v>677</v>
      </c>
      <c r="AG113" s="418" t="s">
        <v>667</v>
      </c>
      <c r="AH113" s="12">
        <v>814</v>
      </c>
      <c r="AI113" s="17">
        <v>44522</v>
      </c>
      <c r="AJ113" s="12"/>
      <c r="AK113" s="12"/>
      <c r="AL113" s="12"/>
    </row>
    <row r="114" spans="23:38">
      <c r="W114" s="402">
        <v>1</v>
      </c>
      <c r="X114" s="418">
        <v>81221072</v>
      </c>
      <c r="Y114" s="418" t="s">
        <v>38</v>
      </c>
      <c r="Z114" s="418" t="s">
        <v>72</v>
      </c>
      <c r="AA114" s="418" t="s">
        <v>91</v>
      </c>
      <c r="AB114" s="12"/>
      <c r="AC114" s="12">
        <v>411</v>
      </c>
      <c r="AD114" s="418" t="s">
        <v>675</v>
      </c>
      <c r="AE114" s="479" t="s">
        <v>24</v>
      </c>
      <c r="AF114" s="31" t="s">
        <v>677</v>
      </c>
      <c r="AG114" s="418" t="s">
        <v>667</v>
      </c>
      <c r="AH114" s="12">
        <v>814</v>
      </c>
      <c r="AI114" s="17">
        <v>44522</v>
      </c>
      <c r="AJ114" s="12"/>
      <c r="AK114" s="12"/>
      <c r="AL114" s="12"/>
    </row>
  </sheetData>
  <mergeCells count="4">
    <mergeCell ref="A2:F2"/>
    <mergeCell ref="W2:AB2"/>
    <mergeCell ref="A3:F3"/>
    <mergeCell ref="W3:AB3"/>
  </mergeCells>
  <pageMargins left="0.33" right="0.61" top="0.22" bottom="0.16" header="0.16" footer="0.12"/>
  <pageSetup paperSize="9"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DDA54-9B23-4AD4-8F61-CF99C98430BC}">
  <sheetPr>
    <tabColor rgb="FFFFFF00"/>
  </sheetPr>
  <dimension ref="A1:AN114"/>
  <sheetViews>
    <sheetView zoomScale="71" zoomScaleNormal="71" workbookViewId="0">
      <selection activeCell="A2" sqref="A2:F2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16384" width="11.42578125" style="449"/>
  </cols>
  <sheetData>
    <row r="1" spans="1:40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0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0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0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0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0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0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44546</v>
      </c>
      <c r="AA7" s="420" t="s">
        <v>7</v>
      </c>
      <c r="AB7" s="425"/>
      <c r="AC7" s="58"/>
      <c r="AD7" s="58"/>
      <c r="AE7" s="58"/>
      <c r="AF7" s="58"/>
    </row>
    <row r="8" spans="1:40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>
        <v>452</v>
      </c>
      <c r="AA8" s="420"/>
      <c r="AB8" s="429"/>
      <c r="AC8" s="58"/>
      <c r="AD8" s="58"/>
      <c r="AE8" s="58"/>
      <c r="AF8" s="58"/>
    </row>
    <row r="9" spans="1:40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0">
      <c r="A10" s="122">
        <v>1</v>
      </c>
      <c r="B10" s="650">
        <v>93162407</v>
      </c>
      <c r="C10" s="650" t="s">
        <v>17</v>
      </c>
      <c r="D10" s="650" t="s">
        <v>450</v>
      </c>
      <c r="E10" s="159" t="s">
        <v>210</v>
      </c>
      <c r="F10" s="220" t="s">
        <v>451</v>
      </c>
      <c r="G10" s="449">
        <v>381</v>
      </c>
      <c r="H10" s="2" t="s">
        <v>452</v>
      </c>
      <c r="I10" s="449" t="s">
        <v>83</v>
      </c>
      <c r="J10" s="124" t="s">
        <v>453</v>
      </c>
      <c r="K10" s="84" t="s">
        <v>454</v>
      </c>
      <c r="L10" s="25">
        <v>44466</v>
      </c>
      <c r="M10" s="25">
        <v>44466</v>
      </c>
      <c r="O10" s="449" t="s">
        <v>455</v>
      </c>
      <c r="W10" s="680">
        <v>1</v>
      </c>
      <c r="X10" s="680">
        <v>81022006</v>
      </c>
      <c r="Y10" s="680" t="s">
        <v>438</v>
      </c>
      <c r="Z10" s="662" t="s">
        <v>931</v>
      </c>
      <c r="AA10" s="646" t="s">
        <v>932</v>
      </c>
      <c r="AB10" s="663"/>
      <c r="AC10" s="664"/>
      <c r="AD10" s="646" t="s">
        <v>853</v>
      </c>
      <c r="AE10" s="665" t="s">
        <v>836</v>
      </c>
      <c r="AF10" s="666" t="s">
        <v>852</v>
      </c>
      <c r="AG10" s="665" t="s">
        <v>854</v>
      </c>
      <c r="AH10" s="646">
        <v>864</v>
      </c>
      <c r="AI10" s="667">
        <v>44533</v>
      </c>
      <c r="AJ10" s="646" t="s">
        <v>413</v>
      </c>
      <c r="AK10" s="646"/>
      <c r="AL10" s="663"/>
    </row>
    <row r="11" spans="1:40">
      <c r="A11" s="610">
        <v>1</v>
      </c>
      <c r="B11" s="275">
        <v>81722066</v>
      </c>
      <c r="C11" s="275" t="s">
        <v>254</v>
      </c>
      <c r="D11" s="159" t="s">
        <v>490</v>
      </c>
      <c r="E11" s="159" t="s">
        <v>491</v>
      </c>
      <c r="F11" s="42" t="s">
        <v>492</v>
      </c>
      <c r="G11" s="240">
        <v>388</v>
      </c>
      <c r="H11" s="449" t="s">
        <v>494</v>
      </c>
      <c r="I11" s="240" t="s">
        <v>83</v>
      </c>
      <c r="J11" s="41" t="s">
        <v>493</v>
      </c>
      <c r="K11" s="41" t="s">
        <v>495</v>
      </c>
      <c r="L11" s="25">
        <v>44504</v>
      </c>
      <c r="O11" s="240" t="s">
        <v>496</v>
      </c>
      <c r="P11" s="10" t="s">
        <v>914</v>
      </c>
      <c r="V11" s="34" t="s">
        <v>71</v>
      </c>
      <c r="W11" s="942">
        <v>1</v>
      </c>
      <c r="X11" s="942">
        <v>81027015</v>
      </c>
      <c r="Y11" s="942" t="s">
        <v>438</v>
      </c>
      <c r="Z11" s="645" t="s">
        <v>940</v>
      </c>
      <c r="AA11" s="931" t="s">
        <v>941</v>
      </c>
      <c r="AB11" s="931"/>
      <c r="AC11" s="930"/>
      <c r="AD11" s="931" t="s">
        <v>994</v>
      </c>
      <c r="AE11" s="931" t="s">
        <v>836</v>
      </c>
      <c r="AF11" s="956" t="s">
        <v>943</v>
      </c>
      <c r="AG11" s="931" t="s">
        <v>942</v>
      </c>
      <c r="AH11" s="931">
        <v>871</v>
      </c>
      <c r="AI11" s="957">
        <v>44537</v>
      </c>
      <c r="AJ11" s="931"/>
      <c r="AK11" s="931"/>
      <c r="AL11" s="931"/>
      <c r="AM11" s="35" t="s">
        <v>413</v>
      </c>
      <c r="AN11" s="35" t="s">
        <v>1330</v>
      </c>
    </row>
    <row r="12" spans="1:40">
      <c r="A12" s="610">
        <v>1</v>
      </c>
      <c r="B12" s="611">
        <v>93172390</v>
      </c>
      <c r="C12" s="611" t="s">
        <v>17</v>
      </c>
      <c r="D12" s="612" t="s">
        <v>548</v>
      </c>
      <c r="E12" s="609" t="s">
        <v>472</v>
      </c>
      <c r="F12" s="613" t="s">
        <v>549</v>
      </c>
      <c r="G12" s="240">
        <v>393</v>
      </c>
      <c r="H12" s="2" t="s">
        <v>550</v>
      </c>
      <c r="I12" s="240" t="s">
        <v>83</v>
      </c>
      <c r="J12" s="3" t="s">
        <v>551</v>
      </c>
      <c r="K12" s="617" t="s">
        <v>552</v>
      </c>
      <c r="L12" s="25">
        <v>44508</v>
      </c>
      <c r="O12" s="26" t="s">
        <v>496</v>
      </c>
      <c r="V12" s="35" t="s">
        <v>71</v>
      </c>
      <c r="W12" s="930">
        <v>1</v>
      </c>
      <c r="X12" s="930">
        <v>81027012</v>
      </c>
      <c r="Y12" s="930" t="s">
        <v>438</v>
      </c>
      <c r="Z12" s="931" t="s">
        <v>939</v>
      </c>
      <c r="AA12" s="931" t="s">
        <v>941</v>
      </c>
      <c r="AB12" s="931"/>
      <c r="AC12" s="930"/>
      <c r="AD12" s="931" t="s">
        <v>994</v>
      </c>
      <c r="AE12" s="931" t="s">
        <v>836</v>
      </c>
      <c r="AF12" s="956" t="s">
        <v>943</v>
      </c>
      <c r="AG12" s="931" t="s">
        <v>942</v>
      </c>
      <c r="AH12" s="931">
        <v>871</v>
      </c>
      <c r="AI12" s="957">
        <v>44537</v>
      </c>
      <c r="AJ12" s="931"/>
      <c r="AK12" s="931"/>
      <c r="AL12" s="931"/>
      <c r="AM12" s="35" t="s">
        <v>413</v>
      </c>
      <c r="AN12" s="35" t="s">
        <v>1330</v>
      </c>
    </row>
    <row r="13" spans="1:40">
      <c r="A13" s="283">
        <v>1</v>
      </c>
      <c r="B13" s="275">
        <v>93172128</v>
      </c>
      <c r="C13" s="275" t="s">
        <v>17</v>
      </c>
      <c r="D13" s="276" t="s">
        <v>474</v>
      </c>
      <c r="E13" s="159" t="s">
        <v>472</v>
      </c>
      <c r="F13" s="284" t="s">
        <v>549</v>
      </c>
      <c r="G13" s="240">
        <v>393</v>
      </c>
      <c r="H13" s="2" t="s">
        <v>550</v>
      </c>
      <c r="I13" s="240" t="s">
        <v>83</v>
      </c>
      <c r="J13" s="3" t="s">
        <v>551</v>
      </c>
      <c r="K13" s="617" t="s">
        <v>552</v>
      </c>
      <c r="L13" s="25">
        <v>44508</v>
      </c>
      <c r="O13" s="26" t="s">
        <v>496</v>
      </c>
      <c r="W13" s="669">
        <v>1</v>
      </c>
      <c r="X13" s="627">
        <v>93162226</v>
      </c>
      <c r="Y13" s="669" t="s">
        <v>17</v>
      </c>
      <c r="Z13" s="628" t="s">
        <v>951</v>
      </c>
      <c r="AA13" s="673" t="s">
        <v>276</v>
      </c>
      <c r="AB13" s="663"/>
      <c r="AC13" s="680"/>
      <c r="AD13" s="673" t="s">
        <v>954</v>
      </c>
      <c r="AE13" s="673" t="s">
        <v>83</v>
      </c>
      <c r="AF13" s="674" t="s">
        <v>953</v>
      </c>
      <c r="AG13" s="675" t="s">
        <v>952</v>
      </c>
      <c r="AH13" s="673">
        <v>872</v>
      </c>
      <c r="AI13" s="671">
        <v>44543</v>
      </c>
      <c r="AJ13" s="663"/>
      <c r="AK13" s="663"/>
      <c r="AL13" s="663"/>
    </row>
    <row r="14" spans="1:40">
      <c r="A14" s="483">
        <v>1</v>
      </c>
      <c r="B14" s="484">
        <v>81598299</v>
      </c>
      <c r="C14" s="275" t="s">
        <v>564</v>
      </c>
      <c r="D14" s="485" t="s">
        <v>704</v>
      </c>
      <c r="E14" s="485" t="s">
        <v>78</v>
      </c>
      <c r="F14" s="209" t="s">
        <v>705</v>
      </c>
      <c r="G14" s="449">
        <v>414</v>
      </c>
      <c r="H14" s="2" t="s">
        <v>79</v>
      </c>
      <c r="I14" s="240" t="s">
        <v>706</v>
      </c>
      <c r="J14" s="3" t="s">
        <v>707</v>
      </c>
      <c r="L14" s="25">
        <v>44525</v>
      </c>
      <c r="O14" s="449" t="s">
        <v>496</v>
      </c>
      <c r="W14" s="669">
        <v>1</v>
      </c>
      <c r="X14" s="627">
        <v>93162239</v>
      </c>
      <c r="Y14" s="669" t="s">
        <v>17</v>
      </c>
      <c r="Z14" s="628" t="s">
        <v>274</v>
      </c>
      <c r="AA14" s="673" t="s">
        <v>276</v>
      </c>
      <c r="AB14" s="663"/>
      <c r="AC14" s="680"/>
      <c r="AD14" s="673" t="s">
        <v>954</v>
      </c>
      <c r="AE14" s="673" t="s">
        <v>83</v>
      </c>
      <c r="AF14" s="674" t="s">
        <v>953</v>
      </c>
      <c r="AG14" s="675" t="s">
        <v>952</v>
      </c>
      <c r="AH14" s="673">
        <v>872</v>
      </c>
      <c r="AI14" s="671">
        <v>44543</v>
      </c>
      <c r="AJ14" s="663"/>
      <c r="AK14" s="663"/>
      <c r="AL14" s="663"/>
    </row>
    <row r="15" spans="1:40" ht="15.75" thickBot="1">
      <c r="A15" s="610">
        <v>1</v>
      </c>
      <c r="B15" s="611">
        <v>83340903</v>
      </c>
      <c r="C15" s="611" t="s">
        <v>708</v>
      </c>
      <c r="D15" s="612" t="s">
        <v>709</v>
      </c>
      <c r="E15" s="609" t="s">
        <v>710</v>
      </c>
      <c r="F15" s="42" t="s">
        <v>711</v>
      </c>
      <c r="G15" s="240">
        <v>415</v>
      </c>
      <c r="H15" s="2" t="s">
        <v>712</v>
      </c>
      <c r="I15" s="240" t="s">
        <v>419</v>
      </c>
      <c r="J15" s="3" t="s">
        <v>587</v>
      </c>
      <c r="K15" s="617" t="s">
        <v>713</v>
      </c>
      <c r="L15" s="25">
        <v>44525</v>
      </c>
      <c r="O15" s="449" t="s">
        <v>496</v>
      </c>
      <c r="W15" s="669">
        <v>1</v>
      </c>
      <c r="X15" s="627">
        <v>97172128</v>
      </c>
      <c r="Y15" s="669" t="s">
        <v>17</v>
      </c>
      <c r="Z15" s="628" t="s">
        <v>474</v>
      </c>
      <c r="AA15" s="673" t="s">
        <v>276</v>
      </c>
      <c r="AB15" s="663"/>
      <c r="AC15" s="680"/>
      <c r="AD15" s="673" t="s">
        <v>954</v>
      </c>
      <c r="AE15" s="673" t="s">
        <v>83</v>
      </c>
      <c r="AF15" s="674" t="s">
        <v>953</v>
      </c>
      <c r="AG15" s="675" t="s">
        <v>952</v>
      </c>
      <c r="AH15" s="673">
        <v>872</v>
      </c>
      <c r="AI15" s="671">
        <v>44543</v>
      </c>
      <c r="AJ15" s="663"/>
      <c r="AK15" s="663"/>
      <c r="AL15" s="663"/>
    </row>
    <row r="16" spans="1:40">
      <c r="A16" s="444">
        <v>1</v>
      </c>
      <c r="B16" s="253">
        <v>81213007</v>
      </c>
      <c r="C16" s="445" t="s">
        <v>38</v>
      </c>
      <c r="D16" s="446" t="s">
        <v>766</v>
      </c>
      <c r="E16" s="446" t="s">
        <v>53</v>
      </c>
      <c r="F16" s="254" t="s">
        <v>767</v>
      </c>
      <c r="G16" s="240">
        <v>421</v>
      </c>
      <c r="H16" s="2" t="s">
        <v>769</v>
      </c>
      <c r="I16" s="240" t="s">
        <v>83</v>
      </c>
      <c r="J16" s="558" t="s">
        <v>770</v>
      </c>
      <c r="K16" s="5" t="s">
        <v>771</v>
      </c>
      <c r="L16" s="25">
        <v>44529</v>
      </c>
      <c r="O16" s="449" t="s">
        <v>496</v>
      </c>
      <c r="W16" s="733">
        <v>2</v>
      </c>
      <c r="X16" s="130">
        <v>81598300</v>
      </c>
      <c r="Y16" s="129" t="s">
        <v>564</v>
      </c>
      <c r="Z16" s="734" t="s">
        <v>563</v>
      </c>
      <c r="AA16" s="673" t="s">
        <v>78</v>
      </c>
      <c r="AB16" s="28"/>
      <c r="AC16" s="28"/>
      <c r="AD16" s="673" t="s">
        <v>990</v>
      </c>
      <c r="AE16" s="673" t="s">
        <v>126</v>
      </c>
      <c r="AF16" s="731" t="s">
        <v>989</v>
      </c>
      <c r="AG16" s="679" t="s">
        <v>991</v>
      </c>
      <c r="AH16" s="28"/>
      <c r="AI16" s="563">
        <v>44545</v>
      </c>
      <c r="AJ16" s="28"/>
      <c r="AK16" s="28"/>
      <c r="AL16" s="28"/>
    </row>
    <row r="17" spans="1:40">
      <c r="A17" s="591">
        <v>1</v>
      </c>
      <c r="B17" s="488">
        <v>82409602</v>
      </c>
      <c r="C17" s="488" t="s">
        <v>40</v>
      </c>
      <c r="D17" s="592" t="s">
        <v>817</v>
      </c>
      <c r="E17" s="110" t="s">
        <v>818</v>
      </c>
      <c r="F17" s="613" t="s">
        <v>819</v>
      </c>
      <c r="G17" s="240">
        <v>428</v>
      </c>
      <c r="H17" s="2" t="s">
        <v>820</v>
      </c>
      <c r="I17" s="240" t="s">
        <v>83</v>
      </c>
      <c r="J17" s="3" t="s">
        <v>821</v>
      </c>
      <c r="K17" s="5" t="s">
        <v>822</v>
      </c>
      <c r="L17" s="25">
        <v>44531</v>
      </c>
      <c r="O17" s="449" t="s">
        <v>496</v>
      </c>
      <c r="V17" s="35" t="s">
        <v>71</v>
      </c>
      <c r="W17" s="930">
        <v>1</v>
      </c>
      <c r="X17" s="652">
        <v>83140148</v>
      </c>
      <c r="Y17" s="930" t="s">
        <v>708</v>
      </c>
      <c r="Z17" s="647" t="s">
        <v>993</v>
      </c>
      <c r="AA17" s="931" t="s">
        <v>992</v>
      </c>
      <c r="AB17" s="99"/>
      <c r="AC17" s="99"/>
      <c r="AD17" s="931" t="s">
        <v>83</v>
      </c>
      <c r="AE17" s="931" t="s">
        <v>83</v>
      </c>
      <c r="AF17" s="99"/>
      <c r="AG17" s="99"/>
      <c r="AH17" s="99"/>
      <c r="AI17" s="953">
        <v>44545</v>
      </c>
      <c r="AJ17" s="99"/>
      <c r="AK17" s="99"/>
      <c r="AL17" s="99"/>
      <c r="AM17" s="35"/>
      <c r="AN17" s="35" t="s">
        <v>1330</v>
      </c>
    </row>
    <row r="18" spans="1:40">
      <c r="A18" s="610">
        <v>1</v>
      </c>
      <c r="B18" s="611">
        <v>93172390</v>
      </c>
      <c r="C18" s="611" t="s">
        <v>17</v>
      </c>
      <c r="D18" s="612" t="s">
        <v>471</v>
      </c>
      <c r="E18" s="609" t="s">
        <v>472</v>
      </c>
      <c r="F18" s="613" t="s">
        <v>845</v>
      </c>
      <c r="G18" s="240">
        <v>364</v>
      </c>
      <c r="H18" s="614" t="s">
        <v>846</v>
      </c>
      <c r="I18" s="240" t="s">
        <v>56</v>
      </c>
      <c r="J18" s="615" t="s">
        <v>847</v>
      </c>
      <c r="K18" s="617" t="s">
        <v>848</v>
      </c>
      <c r="L18" s="25">
        <v>44487</v>
      </c>
      <c r="O18" s="449" t="s">
        <v>864</v>
      </c>
      <c r="V18" s="35" t="s">
        <v>71</v>
      </c>
      <c r="W18" s="930">
        <v>1</v>
      </c>
      <c r="X18" s="652">
        <v>20204304</v>
      </c>
      <c r="Y18" s="930" t="s">
        <v>38</v>
      </c>
      <c r="Z18" s="647" t="s">
        <v>1004</v>
      </c>
      <c r="AA18" s="931" t="s">
        <v>1003</v>
      </c>
      <c r="AB18" s="99"/>
      <c r="AC18" s="99"/>
      <c r="AD18" s="931" t="s">
        <v>1005</v>
      </c>
      <c r="AE18" s="931" t="s">
        <v>24</v>
      </c>
      <c r="AF18" s="954" t="s">
        <v>1006</v>
      </c>
      <c r="AG18" s="955" t="s">
        <v>1007</v>
      </c>
      <c r="AH18" s="931">
        <v>893</v>
      </c>
      <c r="AI18" s="953">
        <v>44545</v>
      </c>
      <c r="AJ18" s="99"/>
      <c r="AK18" s="99"/>
      <c r="AL18" s="99"/>
      <c r="AM18" s="35" t="s">
        <v>1012</v>
      </c>
      <c r="AN18" s="35" t="s">
        <v>1330</v>
      </c>
    </row>
    <row r="19" spans="1:40">
      <c r="A19" s="823">
        <v>1</v>
      </c>
      <c r="B19" s="824">
        <v>83350125</v>
      </c>
      <c r="C19" s="824" t="s">
        <v>40</v>
      </c>
      <c r="D19" s="824" t="s">
        <v>903</v>
      </c>
      <c r="E19" s="824" t="s">
        <v>904</v>
      </c>
      <c r="F19" s="834" t="s">
        <v>905</v>
      </c>
      <c r="G19" s="455">
        <v>440</v>
      </c>
      <c r="H19" s="456" t="s">
        <v>907</v>
      </c>
      <c r="I19" s="817" t="s">
        <v>56</v>
      </c>
      <c r="J19" s="457" t="s">
        <v>908</v>
      </c>
      <c r="K19" s="458" t="s">
        <v>909</v>
      </c>
      <c r="L19" s="459">
        <v>44539</v>
      </c>
      <c r="M19" s="311"/>
      <c r="N19" s="311"/>
      <c r="O19" s="311" t="s">
        <v>496</v>
      </c>
      <c r="P19" s="311" t="s">
        <v>1013</v>
      </c>
      <c r="Q19" s="311"/>
      <c r="S19" s="311" t="s">
        <v>1165</v>
      </c>
      <c r="V19" s="57" t="s">
        <v>71</v>
      </c>
      <c r="W19" s="943">
        <v>1</v>
      </c>
      <c r="X19" s="944">
        <v>60803172</v>
      </c>
      <c r="Y19" s="943" t="s">
        <v>38</v>
      </c>
      <c r="Z19" s="945" t="s">
        <v>157</v>
      </c>
      <c r="AA19" s="946" t="s">
        <v>960</v>
      </c>
      <c r="AB19" s="947"/>
      <c r="AC19" s="947"/>
      <c r="AD19" s="946" t="s">
        <v>1008</v>
      </c>
      <c r="AE19" s="673" t="s">
        <v>24</v>
      </c>
      <c r="AF19" s="736" t="s">
        <v>1009</v>
      </c>
      <c r="AG19" s="679" t="s">
        <v>1010</v>
      </c>
      <c r="AH19" s="673">
        <v>890</v>
      </c>
      <c r="AI19" s="737">
        <v>44545</v>
      </c>
      <c r="AJ19" s="735"/>
      <c r="AK19" s="735"/>
      <c r="AL19" s="735"/>
    </row>
    <row r="20" spans="1:40" ht="14.25" customHeight="1" thickBot="1">
      <c r="A20" s="823">
        <v>1</v>
      </c>
      <c r="B20" s="824">
        <v>83150201</v>
      </c>
      <c r="C20" s="824" t="s">
        <v>40</v>
      </c>
      <c r="D20" s="824" t="s">
        <v>3735</v>
      </c>
      <c r="E20" s="824" t="s">
        <v>904</v>
      </c>
      <c r="F20" s="835" t="s">
        <v>905</v>
      </c>
      <c r="G20" s="455">
        <v>440</v>
      </c>
      <c r="H20" s="456" t="s">
        <v>907</v>
      </c>
      <c r="I20" s="817" t="s">
        <v>56</v>
      </c>
      <c r="J20" s="457" t="s">
        <v>908</v>
      </c>
      <c r="K20" s="458" t="s">
        <v>909</v>
      </c>
      <c r="L20" s="459">
        <v>44539</v>
      </c>
      <c r="M20" s="311"/>
      <c r="N20" s="311"/>
      <c r="O20" s="311" t="s">
        <v>496</v>
      </c>
      <c r="P20" s="311" t="s">
        <v>1013</v>
      </c>
      <c r="Q20" s="311"/>
      <c r="S20" s="311" t="s">
        <v>1165</v>
      </c>
      <c r="V20" s="57" t="s">
        <v>71</v>
      </c>
      <c r="W20" s="948">
        <v>1</v>
      </c>
      <c r="X20" s="948">
        <v>82027517</v>
      </c>
      <c r="Y20" s="948" t="s">
        <v>40</v>
      </c>
      <c r="Z20" s="948" t="s">
        <v>1014</v>
      </c>
      <c r="AA20" s="948" t="s">
        <v>895</v>
      </c>
      <c r="AB20" s="948"/>
      <c r="AC20" s="948">
        <v>439</v>
      </c>
      <c r="AD20" s="948" t="s">
        <v>896</v>
      </c>
      <c r="AE20" s="431" t="s">
        <v>24</v>
      </c>
      <c r="AF20" s="481" t="s">
        <v>897</v>
      </c>
      <c r="AG20" s="431" t="s">
        <v>898</v>
      </c>
      <c r="AH20" s="431">
        <v>834</v>
      </c>
      <c r="AI20" s="431"/>
      <c r="AJ20" s="480">
        <v>44530</v>
      </c>
      <c r="AK20" s="431"/>
      <c r="AL20" s="431"/>
      <c r="AM20" s="449" t="s">
        <v>1012</v>
      </c>
    </row>
    <row r="21" spans="1:40">
      <c r="A21" s="708">
        <v>1</v>
      </c>
      <c r="B21" s="709">
        <v>83130670</v>
      </c>
      <c r="C21" s="709" t="s">
        <v>40</v>
      </c>
      <c r="D21" s="709" t="s">
        <v>84</v>
      </c>
      <c r="E21" s="710" t="s">
        <v>85</v>
      </c>
      <c r="F21" s="711" t="s">
        <v>920</v>
      </c>
      <c r="G21" s="165">
        <v>442</v>
      </c>
      <c r="H21" s="421" t="s">
        <v>922</v>
      </c>
      <c r="I21" s="712" t="s">
        <v>83</v>
      </c>
      <c r="J21" s="713" t="s">
        <v>923</v>
      </c>
      <c r="K21" s="714" t="s">
        <v>924</v>
      </c>
      <c r="L21" s="715">
        <v>44539</v>
      </c>
      <c r="M21" s="58"/>
      <c r="N21" s="58"/>
      <c r="O21" s="58" t="s">
        <v>496</v>
      </c>
      <c r="P21" s="58"/>
      <c r="V21" s="57" t="s">
        <v>71</v>
      </c>
      <c r="W21" s="949">
        <v>2</v>
      </c>
      <c r="X21" s="950">
        <v>83140512</v>
      </c>
      <c r="Y21" s="949" t="s">
        <v>40</v>
      </c>
      <c r="Z21" s="951" t="s">
        <v>512</v>
      </c>
      <c r="AA21" s="952" t="s">
        <v>784</v>
      </c>
      <c r="AB21" s="57"/>
      <c r="AC21" s="57"/>
      <c r="AD21" s="952" t="s">
        <v>83</v>
      </c>
    </row>
    <row r="22" spans="1:40" ht="15.75" thickBot="1">
      <c r="A22" s="716">
        <v>1</v>
      </c>
      <c r="B22" s="132">
        <v>82033404</v>
      </c>
      <c r="C22" s="132" t="s">
        <v>40</v>
      </c>
      <c r="D22" s="132" t="s">
        <v>921</v>
      </c>
      <c r="E22" s="130" t="s">
        <v>85</v>
      </c>
      <c r="F22" s="717" t="s">
        <v>920</v>
      </c>
      <c r="G22" s="165">
        <v>442</v>
      </c>
      <c r="H22" s="421" t="s">
        <v>922</v>
      </c>
      <c r="I22" s="712" t="s">
        <v>83</v>
      </c>
      <c r="J22" s="713" t="s">
        <v>923</v>
      </c>
      <c r="K22" s="714" t="s">
        <v>924</v>
      </c>
      <c r="L22" s="715">
        <v>44539</v>
      </c>
      <c r="M22" s="58"/>
      <c r="N22" s="58"/>
      <c r="O22" s="58" t="s">
        <v>496</v>
      </c>
      <c r="P22" s="58"/>
      <c r="W22" s="639"/>
      <c r="X22" s="637"/>
      <c r="Y22" s="639"/>
      <c r="Z22" s="638"/>
      <c r="AD22" s="724"/>
      <c r="AE22" s="739"/>
      <c r="AI22" s="25"/>
    </row>
    <row r="23" spans="1:40">
      <c r="A23" s="132">
        <v>1</v>
      </c>
      <c r="B23" s="70">
        <v>81214260</v>
      </c>
      <c r="C23" s="129" t="s">
        <v>38</v>
      </c>
      <c r="D23" s="70" t="s">
        <v>925</v>
      </c>
      <c r="E23" s="718" t="s">
        <v>664</v>
      </c>
      <c r="F23" s="719" t="s">
        <v>926</v>
      </c>
      <c r="G23" s="165">
        <v>444</v>
      </c>
      <c r="H23" s="133" t="s">
        <v>927</v>
      </c>
      <c r="I23" s="712" t="s">
        <v>24</v>
      </c>
      <c r="J23" s="720" t="s">
        <v>928</v>
      </c>
      <c r="K23" s="721" t="s">
        <v>929</v>
      </c>
      <c r="L23" s="715">
        <v>44539</v>
      </c>
      <c r="M23" s="58"/>
      <c r="N23" s="58"/>
      <c r="O23" s="58" t="s">
        <v>496</v>
      </c>
      <c r="P23" s="10"/>
    </row>
    <row r="24" spans="1:40">
      <c r="A24" s="657">
        <v>1</v>
      </c>
      <c r="B24" s="337">
        <v>60906011</v>
      </c>
      <c r="C24" s="337" t="s">
        <v>38</v>
      </c>
      <c r="D24" s="508" t="s">
        <v>1182</v>
      </c>
      <c r="E24" s="659" t="s">
        <v>975</v>
      </c>
      <c r="F24" s="375" t="s">
        <v>976</v>
      </c>
      <c r="G24" s="172">
        <v>449</v>
      </c>
      <c r="H24" s="392" t="s">
        <v>977</v>
      </c>
      <c r="I24" s="654" t="s">
        <v>706</v>
      </c>
      <c r="J24" s="330" t="s">
        <v>978</v>
      </c>
      <c r="K24" s="387" t="s">
        <v>979</v>
      </c>
      <c r="L24" s="310"/>
      <c r="M24" s="178"/>
      <c r="N24" s="178"/>
      <c r="O24" s="372" t="s">
        <v>496</v>
      </c>
      <c r="P24" s="311" t="s">
        <v>1166</v>
      </c>
      <c r="Q24" s="178"/>
      <c r="S24" s="311" t="s">
        <v>1112</v>
      </c>
    </row>
    <row r="25" spans="1:40">
      <c r="Z25" s="10" t="s">
        <v>1002</v>
      </c>
      <c r="AA25" s="10" t="s">
        <v>1001</v>
      </c>
    </row>
    <row r="30" spans="1:40">
      <c r="Q30" s="58"/>
    </row>
    <row r="31" spans="1:40">
      <c r="Q31" s="58"/>
    </row>
    <row r="32" spans="1:40">
      <c r="Q32" s="58"/>
    </row>
    <row r="39" spans="1:38">
      <c r="W39" s="34" t="s">
        <v>913</v>
      </c>
    </row>
    <row r="40" spans="1:38">
      <c r="W40" s="431">
        <v>1</v>
      </c>
      <c r="X40" s="431">
        <v>82022533</v>
      </c>
      <c r="Y40" s="431" t="s">
        <v>40</v>
      </c>
      <c r="Z40" s="431" t="s">
        <v>894</v>
      </c>
      <c r="AA40" s="431" t="s">
        <v>895</v>
      </c>
      <c r="AB40" s="431"/>
      <c r="AC40" s="431">
        <v>439</v>
      </c>
      <c r="AD40" s="431" t="s">
        <v>896</v>
      </c>
      <c r="AE40" s="431" t="s">
        <v>24</v>
      </c>
      <c r="AF40" s="481" t="s">
        <v>897</v>
      </c>
      <c r="AG40" s="431" t="s">
        <v>898</v>
      </c>
      <c r="AH40" s="431">
        <v>834</v>
      </c>
      <c r="AI40" s="431"/>
      <c r="AJ40" s="480">
        <v>44530</v>
      </c>
      <c r="AK40" s="431"/>
      <c r="AL40" s="431"/>
    </row>
    <row r="41" spans="1:38">
      <c r="W41" s="13">
        <v>2</v>
      </c>
      <c r="X41" s="14">
        <v>61604033</v>
      </c>
      <c r="Y41" s="431" t="s">
        <v>38</v>
      </c>
      <c r="Z41" s="14" t="s">
        <v>459</v>
      </c>
      <c r="AA41" s="431" t="s">
        <v>899</v>
      </c>
      <c r="AB41" s="431"/>
      <c r="AC41" s="431">
        <v>439</v>
      </c>
      <c r="AD41" s="431" t="s">
        <v>902</v>
      </c>
      <c r="AE41" s="431" t="s">
        <v>24</v>
      </c>
      <c r="AF41" s="640" t="s">
        <v>901</v>
      </c>
      <c r="AG41" s="641" t="s">
        <v>900</v>
      </c>
      <c r="AH41" s="431">
        <v>803</v>
      </c>
      <c r="AI41" s="431"/>
      <c r="AJ41" s="480">
        <v>44538</v>
      </c>
      <c r="AK41" s="431"/>
      <c r="AL41" s="431"/>
    </row>
    <row r="42" spans="1:38">
      <c r="A42" s="10" t="s">
        <v>995</v>
      </c>
      <c r="W42" s="13">
        <v>2</v>
      </c>
      <c r="X42" s="14">
        <v>60904259</v>
      </c>
      <c r="Y42" s="431" t="s">
        <v>38</v>
      </c>
      <c r="Z42" s="14" t="s">
        <v>462</v>
      </c>
      <c r="AA42" s="431" t="s">
        <v>899</v>
      </c>
      <c r="AB42" s="431"/>
      <c r="AC42" s="431">
        <v>439</v>
      </c>
      <c r="AD42" s="431" t="s">
        <v>902</v>
      </c>
      <c r="AE42" s="431" t="s">
        <v>24</v>
      </c>
      <c r="AF42" s="640" t="s">
        <v>901</v>
      </c>
      <c r="AG42" s="641" t="s">
        <v>900</v>
      </c>
      <c r="AH42" s="431">
        <v>803</v>
      </c>
      <c r="AI42" s="431"/>
      <c r="AJ42" s="480">
        <v>44538</v>
      </c>
      <c r="AK42" s="431"/>
      <c r="AL42" s="431"/>
    </row>
    <row r="43" spans="1:38">
      <c r="W43" s="13">
        <v>2</v>
      </c>
      <c r="X43" s="14">
        <v>60904260</v>
      </c>
      <c r="Y43" s="432" t="s">
        <v>38</v>
      </c>
      <c r="Z43" s="14" t="s">
        <v>463</v>
      </c>
      <c r="AA43" s="431" t="s">
        <v>899</v>
      </c>
      <c r="AB43" s="431"/>
      <c r="AC43" s="431">
        <v>439</v>
      </c>
      <c r="AD43" s="431" t="s">
        <v>902</v>
      </c>
      <c r="AE43" s="431" t="s">
        <v>24</v>
      </c>
      <c r="AF43" s="640" t="s">
        <v>901</v>
      </c>
      <c r="AG43" s="641" t="s">
        <v>900</v>
      </c>
      <c r="AH43" s="431">
        <v>803</v>
      </c>
      <c r="AI43" s="431"/>
      <c r="AJ43" s="480">
        <v>44538</v>
      </c>
      <c r="AK43" s="431"/>
      <c r="AL43" s="431"/>
    </row>
    <row r="44" spans="1:38">
      <c r="A44" s="591">
        <v>1</v>
      </c>
      <c r="B44" s="650">
        <v>81297210</v>
      </c>
      <c r="C44" s="650" t="s">
        <v>38</v>
      </c>
      <c r="D44" s="298" t="s">
        <v>156</v>
      </c>
      <c r="E44" s="110" t="s">
        <v>996</v>
      </c>
      <c r="F44" s="613" t="s">
        <v>997</v>
      </c>
      <c r="G44" s="449">
        <v>451</v>
      </c>
      <c r="H44" s="2" t="s">
        <v>998</v>
      </c>
      <c r="I44" s="449" t="s">
        <v>24</v>
      </c>
      <c r="J44" s="3" t="s">
        <v>999</v>
      </c>
      <c r="K44" s="5" t="s">
        <v>1000</v>
      </c>
      <c r="L44" s="25">
        <v>44544</v>
      </c>
      <c r="O44" s="449" t="s">
        <v>496</v>
      </c>
      <c r="W44" s="13">
        <v>1</v>
      </c>
      <c r="X44" s="14">
        <v>60904258</v>
      </c>
      <c r="Y44" s="432" t="s">
        <v>38</v>
      </c>
      <c r="Z44" s="14" t="s">
        <v>461</v>
      </c>
      <c r="AA44" s="431" t="s">
        <v>899</v>
      </c>
      <c r="AB44" s="431"/>
      <c r="AC44" s="431">
        <v>439</v>
      </c>
      <c r="AD44" s="431" t="s">
        <v>902</v>
      </c>
      <c r="AE44" s="431" t="s">
        <v>24</v>
      </c>
      <c r="AF44" s="640" t="s">
        <v>901</v>
      </c>
      <c r="AG44" s="641" t="s">
        <v>900</v>
      </c>
      <c r="AH44" s="431">
        <v>803</v>
      </c>
      <c r="AI44" s="431"/>
      <c r="AJ44" s="480">
        <v>44538</v>
      </c>
      <c r="AK44" s="431"/>
      <c r="AL44" s="431"/>
    </row>
    <row r="45" spans="1:38">
      <c r="A45" s="591">
        <v>1</v>
      </c>
      <c r="B45" s="488">
        <v>81297303</v>
      </c>
      <c r="C45" s="488" t="s">
        <v>38</v>
      </c>
      <c r="D45" s="592" t="s">
        <v>400</v>
      </c>
      <c r="E45" s="110" t="s">
        <v>996</v>
      </c>
      <c r="F45" s="613" t="s">
        <v>997</v>
      </c>
      <c r="G45" s="449">
        <v>451</v>
      </c>
      <c r="H45" s="2" t="s">
        <v>998</v>
      </c>
      <c r="I45" s="449" t="s">
        <v>24</v>
      </c>
      <c r="J45" s="3" t="s">
        <v>999</v>
      </c>
      <c r="K45" s="5" t="s">
        <v>1000</v>
      </c>
      <c r="L45" s="25">
        <v>44544</v>
      </c>
      <c r="O45" s="449" t="s">
        <v>496</v>
      </c>
    </row>
    <row r="47" spans="1:38">
      <c r="W47" s="34" t="s">
        <v>867</v>
      </c>
      <c r="X47" s="35"/>
      <c r="Y47" s="35"/>
    </row>
    <row r="48" spans="1:38">
      <c r="W48" s="618">
        <v>2</v>
      </c>
      <c r="X48" s="619">
        <v>60904257</v>
      </c>
      <c r="Y48" s="620" t="s">
        <v>38</v>
      </c>
      <c r="Z48" s="621" t="s">
        <v>722</v>
      </c>
      <c r="AA48" s="622" t="s">
        <v>731</v>
      </c>
      <c r="AB48" s="622"/>
      <c r="AC48" s="623">
        <v>444</v>
      </c>
      <c r="AD48" s="624" t="s">
        <v>732</v>
      </c>
      <c r="AE48" s="625" t="s">
        <v>24</v>
      </c>
      <c r="AF48" s="599" t="s">
        <v>728</v>
      </c>
      <c r="AG48" s="620" t="s">
        <v>729</v>
      </c>
      <c r="AH48" s="624">
        <v>676</v>
      </c>
      <c r="AI48" s="622"/>
      <c r="AJ48" s="622" t="s">
        <v>730</v>
      </c>
      <c r="AK48" s="622"/>
      <c r="AL48" s="622"/>
    </row>
    <row r="49" spans="22:38">
      <c r="W49" s="626">
        <v>1</v>
      </c>
      <c r="X49" s="627">
        <v>81227106</v>
      </c>
      <c r="Y49" s="620" t="s">
        <v>38</v>
      </c>
      <c r="Z49" s="628" t="s">
        <v>723</v>
      </c>
      <c r="AA49" s="622" t="s">
        <v>731</v>
      </c>
      <c r="AB49" s="622"/>
      <c r="AC49" s="623">
        <v>444</v>
      </c>
      <c r="AD49" s="624" t="s">
        <v>732</v>
      </c>
      <c r="AE49" s="625" t="s">
        <v>24</v>
      </c>
      <c r="AF49" s="599" t="s">
        <v>728</v>
      </c>
      <c r="AG49" s="620" t="s">
        <v>729</v>
      </c>
      <c r="AH49" s="624">
        <v>676</v>
      </c>
      <c r="AI49" s="622"/>
      <c r="AJ49" s="622" t="s">
        <v>730</v>
      </c>
      <c r="AK49" s="622"/>
      <c r="AL49" s="622"/>
    </row>
    <row r="50" spans="22:38">
      <c r="W50" s="626">
        <v>2</v>
      </c>
      <c r="X50" s="627">
        <v>81221020</v>
      </c>
      <c r="Y50" s="620" t="s">
        <v>38</v>
      </c>
      <c r="Z50" s="628" t="s">
        <v>724</v>
      </c>
      <c r="AA50" s="622" t="s">
        <v>731</v>
      </c>
      <c r="AB50" s="622"/>
      <c r="AC50" s="623">
        <v>444</v>
      </c>
      <c r="AD50" s="624" t="s">
        <v>732</v>
      </c>
      <c r="AE50" s="625" t="s">
        <v>24</v>
      </c>
      <c r="AF50" s="599" t="s">
        <v>728</v>
      </c>
      <c r="AG50" s="620" t="s">
        <v>729</v>
      </c>
      <c r="AH50" s="624">
        <v>676</v>
      </c>
      <c r="AI50" s="622"/>
      <c r="AJ50" s="622" t="s">
        <v>730</v>
      </c>
      <c r="AK50" s="622"/>
      <c r="AL50" s="622"/>
    </row>
    <row r="51" spans="22:38">
      <c r="W51" s="626">
        <v>1</v>
      </c>
      <c r="X51" s="627">
        <v>81215079</v>
      </c>
      <c r="Y51" s="620" t="s">
        <v>38</v>
      </c>
      <c r="Z51" s="628" t="s">
        <v>725</v>
      </c>
      <c r="AA51" s="622" t="s">
        <v>731</v>
      </c>
      <c r="AB51" s="622"/>
      <c r="AC51" s="623">
        <v>444</v>
      </c>
      <c r="AD51" s="624" t="s">
        <v>732</v>
      </c>
      <c r="AE51" s="625" t="s">
        <v>24</v>
      </c>
      <c r="AF51" s="599" t="s">
        <v>728</v>
      </c>
      <c r="AG51" s="620" t="s">
        <v>729</v>
      </c>
      <c r="AH51" s="624">
        <v>676</v>
      </c>
      <c r="AI51" s="622"/>
      <c r="AJ51" s="622" t="s">
        <v>730</v>
      </c>
      <c r="AK51" s="622"/>
      <c r="AL51" s="622"/>
    </row>
    <row r="52" spans="22:38">
      <c r="W52" s="626">
        <v>1</v>
      </c>
      <c r="X52" s="627">
        <v>81221072</v>
      </c>
      <c r="Y52" s="620" t="s">
        <v>38</v>
      </c>
      <c r="Z52" s="628" t="s">
        <v>72</v>
      </c>
      <c r="AA52" s="622" t="s">
        <v>731</v>
      </c>
      <c r="AB52" s="622"/>
      <c r="AC52" s="623">
        <v>444</v>
      </c>
      <c r="AD52" s="624" t="s">
        <v>732</v>
      </c>
      <c r="AE52" s="625" t="s">
        <v>24</v>
      </c>
      <c r="AF52" s="599" t="s">
        <v>728</v>
      </c>
      <c r="AG52" s="620" t="s">
        <v>729</v>
      </c>
      <c r="AH52" s="624">
        <v>676</v>
      </c>
      <c r="AI52" s="622"/>
      <c r="AJ52" s="622" t="s">
        <v>730</v>
      </c>
      <c r="AK52" s="622"/>
      <c r="AL52" s="622"/>
    </row>
    <row r="53" spans="22:38">
      <c r="W53" s="626">
        <v>1</v>
      </c>
      <c r="X53" s="627">
        <v>81227114</v>
      </c>
      <c r="Y53" s="620" t="s">
        <v>38</v>
      </c>
      <c r="Z53" s="628" t="s">
        <v>72</v>
      </c>
      <c r="AA53" s="622" t="s">
        <v>731</v>
      </c>
      <c r="AB53" s="622"/>
      <c r="AC53" s="623">
        <v>444</v>
      </c>
      <c r="AD53" s="624" t="s">
        <v>732</v>
      </c>
      <c r="AE53" s="625" t="s">
        <v>24</v>
      </c>
      <c r="AF53" s="599" t="s">
        <v>728</v>
      </c>
      <c r="AG53" s="620" t="s">
        <v>729</v>
      </c>
      <c r="AH53" s="624">
        <v>676</v>
      </c>
      <c r="AI53" s="622"/>
      <c r="AJ53" s="622" t="s">
        <v>730</v>
      </c>
      <c r="AK53" s="622"/>
      <c r="AL53" s="622"/>
    </row>
    <row r="54" spans="22:38">
      <c r="W54" s="626">
        <v>1</v>
      </c>
      <c r="X54" s="627">
        <v>81221079</v>
      </c>
      <c r="Y54" s="620" t="s">
        <v>38</v>
      </c>
      <c r="Z54" s="628" t="s">
        <v>726</v>
      </c>
      <c r="AA54" s="622" t="s">
        <v>731</v>
      </c>
      <c r="AB54" s="622"/>
      <c r="AC54" s="623">
        <v>444</v>
      </c>
      <c r="AD54" s="624" t="s">
        <v>732</v>
      </c>
      <c r="AE54" s="625" t="s">
        <v>24</v>
      </c>
      <c r="AF54" s="599" t="s">
        <v>728</v>
      </c>
      <c r="AG54" s="620" t="s">
        <v>729</v>
      </c>
      <c r="AH54" s="624">
        <v>676</v>
      </c>
      <c r="AI54" s="622"/>
      <c r="AJ54" s="622" t="s">
        <v>730</v>
      </c>
      <c r="AK54" s="622"/>
      <c r="AL54" s="622"/>
    </row>
    <row r="55" spans="22:38">
      <c r="W55" s="626">
        <v>1</v>
      </c>
      <c r="X55" s="627">
        <v>81221080</v>
      </c>
      <c r="Y55" s="620" t="s">
        <v>38</v>
      </c>
      <c r="Z55" s="628" t="s">
        <v>727</v>
      </c>
      <c r="AA55" s="622" t="s">
        <v>731</v>
      </c>
      <c r="AB55" s="622"/>
      <c r="AC55" s="623">
        <v>444</v>
      </c>
      <c r="AD55" s="624" t="s">
        <v>732</v>
      </c>
      <c r="AE55" s="625" t="s">
        <v>24</v>
      </c>
      <c r="AF55" s="599" t="s">
        <v>728</v>
      </c>
      <c r="AG55" s="620" t="s">
        <v>729</v>
      </c>
      <c r="AH55" s="624">
        <v>676</v>
      </c>
      <c r="AI55" s="622"/>
      <c r="AJ55" s="622" t="s">
        <v>730</v>
      </c>
      <c r="AK55" s="622"/>
      <c r="AL55" s="622"/>
    </row>
    <row r="56" spans="22:38">
      <c r="W56" s="629">
        <v>1</v>
      </c>
      <c r="X56" s="630">
        <v>60803247</v>
      </c>
      <c r="Y56" s="620" t="s">
        <v>38</v>
      </c>
      <c r="Z56" s="628" t="s">
        <v>753</v>
      </c>
      <c r="AA56" s="622"/>
      <c r="AB56" s="622"/>
      <c r="AC56" s="623">
        <v>444</v>
      </c>
      <c r="AD56" s="622"/>
      <c r="AE56" s="625" t="s">
        <v>83</v>
      </c>
      <c r="AF56" s="600" t="s">
        <v>755</v>
      </c>
      <c r="AG56" s="625"/>
      <c r="AH56" s="622"/>
      <c r="AI56" s="622"/>
      <c r="AJ56" s="622" t="s">
        <v>754</v>
      </c>
      <c r="AK56" s="622"/>
      <c r="AL56" s="622"/>
    </row>
    <row r="57" spans="22:38">
      <c r="V57" s="10"/>
      <c r="W57" s="629">
        <v>1</v>
      </c>
      <c r="X57" s="630">
        <v>89160226</v>
      </c>
      <c r="Y57" s="620" t="s">
        <v>39</v>
      </c>
      <c r="Z57" s="631" t="s">
        <v>796</v>
      </c>
      <c r="AA57" s="632" t="s">
        <v>793</v>
      </c>
      <c r="AB57" s="622"/>
      <c r="AC57" s="623">
        <v>444</v>
      </c>
      <c r="AD57" s="624" t="s">
        <v>795</v>
      </c>
      <c r="AE57" s="620" t="s">
        <v>56</v>
      </c>
      <c r="AF57" s="633" t="s">
        <v>794</v>
      </c>
      <c r="AG57" s="620" t="s">
        <v>797</v>
      </c>
      <c r="AH57" s="624">
        <v>853</v>
      </c>
      <c r="AI57" s="634">
        <v>44530</v>
      </c>
      <c r="AJ57" s="622"/>
      <c r="AK57" s="622"/>
      <c r="AL57" s="622"/>
    </row>
    <row r="58" spans="22:38">
      <c r="W58" s="635">
        <v>1</v>
      </c>
      <c r="X58" s="635">
        <v>81597039</v>
      </c>
      <c r="Y58" s="620" t="s">
        <v>708</v>
      </c>
      <c r="Z58" s="631" t="s">
        <v>37</v>
      </c>
      <c r="AA58" s="632" t="s">
        <v>802</v>
      </c>
      <c r="AB58" s="622"/>
      <c r="AC58" s="623">
        <v>444</v>
      </c>
      <c r="AD58" s="624" t="s">
        <v>803</v>
      </c>
      <c r="AE58" s="620" t="s">
        <v>25</v>
      </c>
      <c r="AF58" s="604" t="s">
        <v>804</v>
      </c>
      <c r="AG58" s="607" t="s">
        <v>805</v>
      </c>
      <c r="AH58" s="624">
        <v>396</v>
      </c>
      <c r="AI58" s="634">
        <v>44531</v>
      </c>
      <c r="AJ58" s="622"/>
      <c r="AK58" s="622"/>
      <c r="AL58" s="622"/>
    </row>
    <row r="59" spans="22:38">
      <c r="W59" s="626">
        <v>1</v>
      </c>
      <c r="X59" s="627" t="s">
        <v>833</v>
      </c>
      <c r="Y59" s="620" t="s">
        <v>438</v>
      </c>
      <c r="Z59" s="628" t="s">
        <v>834</v>
      </c>
      <c r="AA59" s="622"/>
      <c r="AB59" s="622"/>
      <c r="AC59" s="623">
        <v>444</v>
      </c>
      <c r="AD59" s="624" t="s">
        <v>849</v>
      </c>
      <c r="AE59" s="625" t="s">
        <v>836</v>
      </c>
      <c r="AF59" s="599" t="s">
        <v>835</v>
      </c>
      <c r="AG59" s="620" t="s">
        <v>837</v>
      </c>
      <c r="AH59" s="624">
        <v>865</v>
      </c>
      <c r="AI59" s="634">
        <v>44533</v>
      </c>
      <c r="AJ59" s="622"/>
      <c r="AK59" s="622"/>
      <c r="AL59" s="622"/>
    </row>
    <row r="60" spans="22:38">
      <c r="W60" s="626">
        <v>1</v>
      </c>
      <c r="X60" s="627" t="s">
        <v>838</v>
      </c>
      <c r="Y60" s="620" t="s">
        <v>438</v>
      </c>
      <c r="Z60" s="628" t="s">
        <v>839</v>
      </c>
      <c r="AA60" s="622"/>
      <c r="AB60" s="622"/>
      <c r="AC60" s="623">
        <v>444</v>
      </c>
      <c r="AD60" s="624" t="s">
        <v>841</v>
      </c>
      <c r="AE60" s="625" t="s">
        <v>836</v>
      </c>
      <c r="AF60" s="599" t="s">
        <v>842</v>
      </c>
      <c r="AG60" s="620" t="s">
        <v>840</v>
      </c>
      <c r="AH60" s="624">
        <v>867</v>
      </c>
      <c r="AI60" s="634">
        <v>44534</v>
      </c>
      <c r="AJ60" s="622"/>
      <c r="AK60" s="622"/>
      <c r="AL60" s="622"/>
    </row>
    <row r="61" spans="22:38">
      <c r="W61" s="629">
        <v>1</v>
      </c>
      <c r="X61" s="630" t="s">
        <v>833</v>
      </c>
      <c r="Y61" s="620" t="s">
        <v>438</v>
      </c>
      <c r="Z61" s="628" t="s">
        <v>834</v>
      </c>
      <c r="AA61" s="636"/>
      <c r="AB61" s="636"/>
      <c r="AC61" s="623">
        <v>444</v>
      </c>
      <c r="AD61" s="624" t="s">
        <v>853</v>
      </c>
      <c r="AE61" s="620" t="s">
        <v>237</v>
      </c>
      <c r="AF61" s="633" t="s">
        <v>852</v>
      </c>
      <c r="AG61" s="620" t="s">
        <v>854</v>
      </c>
      <c r="AH61" s="624">
        <v>864</v>
      </c>
      <c r="AI61" s="634">
        <v>44533</v>
      </c>
      <c r="AJ61" s="622"/>
      <c r="AK61" s="622"/>
      <c r="AL61" s="622"/>
    </row>
    <row r="62" spans="22:38">
      <c r="W62" s="629">
        <v>2</v>
      </c>
      <c r="X62" s="622">
        <v>61001302</v>
      </c>
      <c r="Y62" s="620" t="s">
        <v>485</v>
      </c>
      <c r="Z62" s="631" t="s">
        <v>860</v>
      </c>
      <c r="AA62" s="622"/>
      <c r="AB62" s="622"/>
      <c r="AC62" s="623">
        <v>444</v>
      </c>
      <c r="AD62" s="622" t="s">
        <v>861</v>
      </c>
      <c r="AE62" s="620" t="s">
        <v>836</v>
      </c>
      <c r="AF62" s="633" t="s">
        <v>862</v>
      </c>
      <c r="AG62" s="622"/>
      <c r="AH62" s="632">
        <v>857</v>
      </c>
      <c r="AI62" s="622"/>
      <c r="AJ62" s="622"/>
      <c r="AK62" s="622"/>
      <c r="AL62" s="622"/>
    </row>
    <row r="66" spans="24:40">
      <c r="AA66" s="244"/>
    </row>
    <row r="67" spans="24:40">
      <c r="Z67" s="10" t="s">
        <v>145</v>
      </c>
    </row>
    <row r="68" spans="24:40">
      <c r="X68" s="10" t="s">
        <v>62</v>
      </c>
    </row>
    <row r="70" spans="24:40">
      <c r="X70" s="10" t="s">
        <v>546</v>
      </c>
    </row>
    <row r="71" spans="24:40">
      <c r="X71" s="285">
        <v>2</v>
      </c>
      <c r="Y71" s="286">
        <v>81220017</v>
      </c>
      <c r="Z71" s="218" t="s">
        <v>38</v>
      </c>
      <c r="AA71" s="287" t="s">
        <v>30</v>
      </c>
      <c r="AB71" s="288" t="s">
        <v>41</v>
      </c>
      <c r="AC71" s="218" t="s">
        <v>51</v>
      </c>
      <c r="AD71" s="218">
        <v>370</v>
      </c>
      <c r="AE71" s="218" t="s">
        <v>44</v>
      </c>
      <c r="AF71" s="218" t="s">
        <v>24</v>
      </c>
      <c r="AG71" s="218" t="s">
        <v>43</v>
      </c>
      <c r="AH71" s="218" t="s">
        <v>45</v>
      </c>
      <c r="AI71" s="218">
        <v>699</v>
      </c>
      <c r="AJ71" s="219">
        <v>44489</v>
      </c>
      <c r="AK71" s="219">
        <v>44489</v>
      </c>
      <c r="AL71" s="218"/>
      <c r="AM71" s="218"/>
      <c r="AN71" s="34"/>
    </row>
    <row r="72" spans="24:40">
      <c r="X72" s="285">
        <v>1</v>
      </c>
      <c r="Y72" s="286">
        <v>81220018</v>
      </c>
      <c r="Z72" s="218" t="s">
        <v>38</v>
      </c>
      <c r="AA72" s="287" t="s">
        <v>31</v>
      </c>
      <c r="AB72" s="288" t="s">
        <v>41</v>
      </c>
      <c r="AC72" s="218" t="s">
        <v>51</v>
      </c>
      <c r="AD72" s="218">
        <v>370</v>
      </c>
      <c r="AE72" s="218" t="s">
        <v>44</v>
      </c>
      <c r="AF72" s="218" t="s">
        <v>24</v>
      </c>
      <c r="AG72" s="218" t="s">
        <v>43</v>
      </c>
      <c r="AH72" s="218" t="s">
        <v>45</v>
      </c>
      <c r="AI72" s="218">
        <v>699</v>
      </c>
      <c r="AJ72" s="219">
        <v>44489</v>
      </c>
      <c r="AK72" s="219">
        <v>44489</v>
      </c>
      <c r="AL72" s="218"/>
      <c r="AM72" s="218"/>
      <c r="AN72" s="34"/>
    </row>
    <row r="73" spans="24:40">
      <c r="X73" s="285">
        <v>1</v>
      </c>
      <c r="Y73" s="286">
        <v>81443085</v>
      </c>
      <c r="Z73" s="218" t="s">
        <v>40</v>
      </c>
      <c r="AA73" s="287" t="s">
        <v>36</v>
      </c>
      <c r="AB73" s="288" t="s">
        <v>42</v>
      </c>
      <c r="AC73" s="218" t="s">
        <v>51</v>
      </c>
      <c r="AD73" s="218">
        <v>370</v>
      </c>
      <c r="AE73" s="218" t="s">
        <v>44</v>
      </c>
      <c r="AF73" s="218" t="s">
        <v>24</v>
      </c>
      <c r="AG73" s="218" t="s">
        <v>43</v>
      </c>
      <c r="AH73" s="218" t="s">
        <v>45</v>
      </c>
      <c r="AI73" s="218">
        <v>699</v>
      </c>
      <c r="AJ73" s="219">
        <v>44489</v>
      </c>
      <c r="AK73" s="219">
        <v>44489</v>
      </c>
      <c r="AL73" s="218"/>
      <c r="AM73" s="218"/>
      <c r="AN73" s="34"/>
    </row>
    <row r="74" spans="24:40">
      <c r="X74" s="285">
        <v>1</v>
      </c>
      <c r="Y74" s="286">
        <v>81543209</v>
      </c>
      <c r="Z74" s="218" t="s">
        <v>40</v>
      </c>
      <c r="AA74" s="287" t="s">
        <v>37</v>
      </c>
      <c r="AB74" s="288" t="s">
        <v>42</v>
      </c>
      <c r="AC74" s="218" t="s">
        <v>51</v>
      </c>
      <c r="AD74" s="218">
        <v>370</v>
      </c>
      <c r="AE74" s="218" t="s">
        <v>44</v>
      </c>
      <c r="AF74" s="218" t="s">
        <v>24</v>
      </c>
      <c r="AG74" s="218" t="s">
        <v>43</v>
      </c>
      <c r="AH74" s="218" t="s">
        <v>45</v>
      </c>
      <c r="AI74" s="218">
        <v>699</v>
      </c>
      <c r="AJ74" s="219">
        <v>44489</v>
      </c>
      <c r="AK74" s="219">
        <v>44489</v>
      </c>
      <c r="AL74" s="218"/>
      <c r="AM74" s="218"/>
      <c r="AN74" s="34"/>
    </row>
    <row r="75" spans="24:40">
      <c r="X75" s="34" t="s">
        <v>547</v>
      </c>
    </row>
    <row r="76" spans="24:40">
      <c r="X76" s="226">
        <v>2</v>
      </c>
      <c r="Y76" s="226">
        <v>61806040</v>
      </c>
      <c r="Z76" s="226" t="s">
        <v>39</v>
      </c>
      <c r="AA76" s="226" t="s">
        <v>444</v>
      </c>
      <c r="AB76" s="226" t="s">
        <v>443</v>
      </c>
      <c r="AC76" s="289"/>
      <c r="AD76" s="226">
        <v>381</v>
      </c>
      <c r="AE76" s="226" t="s">
        <v>56</v>
      </c>
      <c r="AF76" s="226" t="s">
        <v>56</v>
      </c>
      <c r="AG76" s="92"/>
      <c r="AH76" s="92"/>
      <c r="AI76" s="92"/>
      <c r="AJ76" s="92"/>
      <c r="AK76" s="92"/>
      <c r="AL76" s="92"/>
      <c r="AM76" s="92"/>
    </row>
    <row r="77" spans="24:40">
      <c r="X77" s="299">
        <v>1</v>
      </c>
      <c r="Y77" s="300">
        <v>81212026</v>
      </c>
      <c r="Z77" s="215" t="s">
        <v>38</v>
      </c>
      <c r="AA77" s="301" t="s">
        <v>479</v>
      </c>
      <c r="AB77" s="292" t="s">
        <v>481</v>
      </c>
      <c r="AC77" s="298"/>
      <c r="AD77" s="215">
        <v>394</v>
      </c>
      <c r="AE77" s="292" t="s">
        <v>482</v>
      </c>
      <c r="AF77" s="211" t="s">
        <v>83</v>
      </c>
      <c r="AG77" s="249" t="s">
        <v>483</v>
      </c>
      <c r="AH77" s="298"/>
      <c r="AI77" s="211">
        <v>666</v>
      </c>
      <c r="AJ77" s="12"/>
      <c r="AK77" s="12"/>
      <c r="AL77" s="12"/>
      <c r="AM77" s="12"/>
    </row>
    <row r="78" spans="24:40">
      <c r="X78" s="299">
        <v>1</v>
      </c>
      <c r="Y78" s="296">
        <v>115890011</v>
      </c>
      <c r="Z78" s="215" t="s">
        <v>38</v>
      </c>
      <c r="AA78" s="297" t="s">
        <v>480</v>
      </c>
      <c r="AB78" s="292" t="s">
        <v>481</v>
      </c>
      <c r="AC78" s="298"/>
      <c r="AD78" s="650">
        <v>394</v>
      </c>
      <c r="AE78" s="292" t="s">
        <v>482</v>
      </c>
      <c r="AF78" s="211" t="s">
        <v>83</v>
      </c>
      <c r="AG78" s="249" t="s">
        <v>483</v>
      </c>
      <c r="AH78" s="298"/>
      <c r="AI78" s="211">
        <v>666</v>
      </c>
      <c r="AJ78" s="12"/>
      <c r="AK78" s="12"/>
      <c r="AL78" s="12"/>
      <c r="AM78" s="12"/>
    </row>
    <row r="79" spans="24:40">
      <c r="X79" s="299">
        <v>1</v>
      </c>
      <c r="Y79" s="302">
        <v>20204366</v>
      </c>
      <c r="Z79" s="215" t="s">
        <v>38</v>
      </c>
      <c r="AA79" s="303" t="s">
        <v>503</v>
      </c>
      <c r="AB79" s="292" t="s">
        <v>504</v>
      </c>
      <c r="AC79" s="298"/>
      <c r="AD79" s="215">
        <v>394</v>
      </c>
      <c r="AE79" s="292" t="s">
        <v>505</v>
      </c>
      <c r="AF79" s="211" t="s">
        <v>83</v>
      </c>
      <c r="AG79" s="294" t="s">
        <v>506</v>
      </c>
      <c r="AH79" s="298" t="s">
        <v>507</v>
      </c>
      <c r="AI79" s="211">
        <v>782</v>
      </c>
      <c r="AJ79" s="12"/>
      <c r="AK79" s="12"/>
      <c r="AL79" s="12"/>
      <c r="AM79" s="12"/>
    </row>
    <row r="81" spans="23:39">
      <c r="X81" s="34" t="s">
        <v>576</v>
      </c>
    </row>
    <row r="82" spans="23:39">
      <c r="X82" s="275">
        <v>1</v>
      </c>
      <c r="Y82" s="275">
        <v>89720018</v>
      </c>
      <c r="Z82" s="275" t="s">
        <v>17</v>
      </c>
      <c r="AA82" s="650" t="s">
        <v>111</v>
      </c>
      <c r="AB82" s="292" t="s">
        <v>110</v>
      </c>
      <c r="AC82" s="650" t="s">
        <v>51</v>
      </c>
      <c r="AD82" s="650">
        <v>394</v>
      </c>
      <c r="AE82" s="290" t="s">
        <v>112</v>
      </c>
      <c r="AF82" s="650" t="s">
        <v>24</v>
      </c>
      <c r="AG82" s="212" t="s">
        <v>113</v>
      </c>
      <c r="AH82" s="650" t="s">
        <v>114</v>
      </c>
      <c r="AI82" s="650">
        <v>762</v>
      </c>
      <c r="AJ82" s="213">
        <v>44494</v>
      </c>
      <c r="AK82" s="213">
        <v>44494</v>
      </c>
      <c r="AL82" s="12"/>
      <c r="AM82" s="12"/>
    </row>
    <row r="83" spans="23:39" ht="45">
      <c r="X83" s="215">
        <v>1</v>
      </c>
      <c r="Y83" s="275" t="s">
        <v>439</v>
      </c>
      <c r="Z83" s="215" t="s">
        <v>438</v>
      </c>
      <c r="AA83" s="217" t="s">
        <v>440</v>
      </c>
      <c r="AB83" s="293"/>
      <c r="AC83" s="276"/>
      <c r="AD83" s="215">
        <v>394</v>
      </c>
      <c r="AE83" s="291" t="s">
        <v>437</v>
      </c>
      <c r="AF83" s="215" t="s">
        <v>237</v>
      </c>
      <c r="AG83" s="294" t="s">
        <v>442</v>
      </c>
      <c r="AH83" s="211" t="s">
        <v>441</v>
      </c>
      <c r="AI83" s="12">
        <v>723</v>
      </c>
      <c r="AJ83" s="12"/>
      <c r="AK83" s="12"/>
      <c r="AL83" s="12"/>
      <c r="AM83" s="12"/>
    </row>
    <row r="84" spans="23:39">
      <c r="X84" s="295">
        <v>2</v>
      </c>
      <c r="Y84" s="296">
        <v>81220016</v>
      </c>
      <c r="Z84" s="215" t="s">
        <v>38</v>
      </c>
      <c r="AA84" s="297" t="s">
        <v>29</v>
      </c>
      <c r="AB84" s="292" t="s">
        <v>464</v>
      </c>
      <c r="AC84" s="298"/>
      <c r="AD84" s="650">
        <v>394</v>
      </c>
      <c r="AE84" s="292" t="s">
        <v>465</v>
      </c>
      <c r="AF84" s="650" t="s">
        <v>24</v>
      </c>
      <c r="AG84" s="249" t="s">
        <v>467</v>
      </c>
      <c r="AH84" s="298"/>
      <c r="AI84" s="211">
        <v>708</v>
      </c>
      <c r="AJ84" s="12"/>
      <c r="AK84" s="12"/>
      <c r="AL84" s="12"/>
      <c r="AM84" s="12"/>
    </row>
    <row r="85" spans="23:39" ht="25.5">
      <c r="X85" s="295">
        <v>5</v>
      </c>
      <c r="Y85" s="296">
        <v>61205009</v>
      </c>
      <c r="Z85" s="215" t="s">
        <v>38</v>
      </c>
      <c r="AA85" s="297" t="s">
        <v>457</v>
      </c>
      <c r="AB85" s="292" t="s">
        <v>464</v>
      </c>
      <c r="AC85" s="298"/>
      <c r="AD85" s="215">
        <v>394</v>
      </c>
      <c r="AE85" s="292" t="s">
        <v>465</v>
      </c>
      <c r="AF85" s="650" t="s">
        <v>24</v>
      </c>
      <c r="AG85" s="249" t="s">
        <v>467</v>
      </c>
      <c r="AH85" s="298"/>
      <c r="AI85" s="211">
        <v>708</v>
      </c>
      <c r="AJ85" s="12"/>
      <c r="AK85" s="12"/>
      <c r="AL85" s="12"/>
      <c r="AM85" s="12"/>
    </row>
    <row r="86" spans="23:39">
      <c r="X86" s="295">
        <v>2</v>
      </c>
      <c r="Y86" s="296">
        <v>61604033</v>
      </c>
      <c r="Z86" s="215" t="s">
        <v>38</v>
      </c>
      <c r="AA86" s="297" t="s">
        <v>459</v>
      </c>
      <c r="AB86" s="292" t="s">
        <v>464</v>
      </c>
      <c r="AC86" s="298"/>
      <c r="AD86" s="650">
        <v>394</v>
      </c>
      <c r="AE86" s="292" t="s">
        <v>465</v>
      </c>
      <c r="AF86" s="650" t="s">
        <v>24</v>
      </c>
      <c r="AG86" s="249" t="s">
        <v>467</v>
      </c>
      <c r="AH86" s="298"/>
      <c r="AI86" s="211">
        <v>708</v>
      </c>
      <c r="AJ86" s="12"/>
      <c r="AK86" s="12"/>
      <c r="AL86" s="12"/>
      <c r="AM86" s="12"/>
    </row>
    <row r="88" spans="23:39">
      <c r="X88" s="34" t="s">
        <v>631</v>
      </c>
    </row>
    <row r="89" spans="23:39">
      <c r="X89" s="397">
        <v>12</v>
      </c>
      <c r="Y89" s="397">
        <v>81229085</v>
      </c>
      <c r="Z89" s="397" t="s">
        <v>38</v>
      </c>
      <c r="AA89" s="397" t="s">
        <v>583</v>
      </c>
      <c r="AB89" s="129" t="s">
        <v>530</v>
      </c>
      <c r="AC89" s="129" t="s">
        <v>51</v>
      </c>
      <c r="AD89" s="129">
        <v>402</v>
      </c>
      <c r="AE89" s="129" t="s">
        <v>527</v>
      </c>
      <c r="AF89" s="129" t="s">
        <v>24</v>
      </c>
      <c r="AG89" s="146" t="s">
        <v>528</v>
      </c>
      <c r="AH89" s="395" t="s">
        <v>529</v>
      </c>
      <c r="AI89" s="398">
        <v>779</v>
      </c>
      <c r="AJ89" s="399">
        <v>44510</v>
      </c>
      <c r="AK89" s="397"/>
      <c r="AL89" s="397"/>
      <c r="AM89" s="397"/>
    </row>
    <row r="90" spans="23:39">
      <c r="X90" s="397">
        <v>12</v>
      </c>
      <c r="Y90" s="397">
        <v>81229085</v>
      </c>
      <c r="Z90" s="397" t="s">
        <v>38</v>
      </c>
      <c r="AA90" s="397" t="s">
        <v>583</v>
      </c>
      <c r="AB90" s="129" t="s">
        <v>530</v>
      </c>
      <c r="AC90" s="397"/>
      <c r="AD90" s="397">
        <v>402</v>
      </c>
      <c r="AE90" s="215" t="s">
        <v>541</v>
      </c>
      <c r="AF90" s="215" t="s">
        <v>24</v>
      </c>
      <c r="AG90" s="401" t="s">
        <v>540</v>
      </c>
      <c r="AH90" s="396" t="s">
        <v>539</v>
      </c>
      <c r="AI90" s="397">
        <v>775</v>
      </c>
      <c r="AJ90" s="400">
        <v>44515</v>
      </c>
      <c r="AK90" s="397"/>
      <c r="AL90" s="397"/>
      <c r="AM90" s="397"/>
    </row>
    <row r="92" spans="23:39">
      <c r="X92" s="35" t="s">
        <v>692</v>
      </c>
      <c r="AB92" s="449" t="s">
        <v>693</v>
      </c>
    </row>
    <row r="93" spans="23:39">
      <c r="X93" s="402">
        <v>4</v>
      </c>
      <c r="Y93" s="418">
        <v>81221020</v>
      </c>
      <c r="Z93" s="418" t="s">
        <v>38</v>
      </c>
      <c r="AA93" s="418" t="s">
        <v>54</v>
      </c>
      <c r="AB93" s="418" t="s">
        <v>91</v>
      </c>
      <c r="AC93" s="12"/>
      <c r="AD93" s="12">
        <v>411</v>
      </c>
      <c r="AE93" s="418" t="s">
        <v>675</v>
      </c>
      <c r="AF93" s="479" t="s">
        <v>24</v>
      </c>
      <c r="AG93" s="31" t="s">
        <v>677</v>
      </c>
      <c r="AH93" s="418" t="s">
        <v>667</v>
      </c>
      <c r="AI93" s="12">
        <v>814</v>
      </c>
      <c r="AJ93" s="17">
        <v>44522</v>
      </c>
      <c r="AK93" s="12"/>
      <c r="AL93" s="12"/>
      <c r="AM93" s="12"/>
    </row>
    <row r="94" spans="23:39">
      <c r="X94" s="402">
        <v>1</v>
      </c>
      <c r="Y94" s="418">
        <v>81221072</v>
      </c>
      <c r="Z94" s="418" t="s">
        <v>38</v>
      </c>
      <c r="AA94" s="418" t="s">
        <v>72</v>
      </c>
      <c r="AB94" s="418" t="s">
        <v>91</v>
      </c>
      <c r="AC94" s="12"/>
      <c r="AD94" s="12">
        <v>411</v>
      </c>
      <c r="AE94" s="418" t="s">
        <v>675</v>
      </c>
      <c r="AF94" s="479" t="s">
        <v>24</v>
      </c>
      <c r="AG94" s="31" t="s">
        <v>677</v>
      </c>
      <c r="AH94" s="418" t="s">
        <v>667</v>
      </c>
      <c r="AI94" s="12">
        <v>814</v>
      </c>
      <c r="AJ94" s="17">
        <v>44522</v>
      </c>
      <c r="AK94" s="12"/>
      <c r="AL94" s="12"/>
      <c r="AM94" s="12"/>
    </row>
    <row r="96" spans="23:39">
      <c r="W96" s="226">
        <v>2</v>
      </c>
      <c r="X96" s="226">
        <v>61806040</v>
      </c>
      <c r="Y96" s="226" t="s">
        <v>39</v>
      </c>
      <c r="Z96" s="226" t="s">
        <v>444</v>
      </c>
      <c r="AA96" s="226" t="s">
        <v>443</v>
      </c>
      <c r="AB96" s="289"/>
      <c r="AC96" s="226">
        <v>381</v>
      </c>
      <c r="AD96" s="226" t="s">
        <v>56</v>
      </c>
      <c r="AE96" s="226" t="s">
        <v>56</v>
      </c>
      <c r="AF96" s="92"/>
      <c r="AG96" s="92"/>
      <c r="AH96" s="92"/>
      <c r="AI96" s="92"/>
      <c r="AJ96" s="92"/>
      <c r="AK96" s="92"/>
      <c r="AL96" s="92"/>
    </row>
    <row r="97" spans="23:38">
      <c r="W97" s="299">
        <v>1</v>
      </c>
      <c r="X97" s="300">
        <v>81212026</v>
      </c>
      <c r="Y97" s="215" t="s">
        <v>38</v>
      </c>
      <c r="Z97" s="301" t="s">
        <v>479</v>
      </c>
      <c r="AA97" s="292" t="s">
        <v>481</v>
      </c>
      <c r="AB97" s="298"/>
      <c r="AC97" s="215">
        <v>394</v>
      </c>
      <c r="AD97" s="292" t="s">
        <v>482</v>
      </c>
      <c r="AE97" s="211" t="s">
        <v>83</v>
      </c>
      <c r="AF97" s="249" t="s">
        <v>483</v>
      </c>
      <c r="AG97" s="298"/>
      <c r="AH97" s="211">
        <v>666</v>
      </c>
      <c r="AI97" s="12"/>
      <c r="AJ97" s="12"/>
      <c r="AK97" s="12"/>
      <c r="AL97" s="12"/>
    </row>
    <row r="98" spans="23:38">
      <c r="W98" s="299">
        <v>1</v>
      </c>
      <c r="X98" s="296">
        <v>115890011</v>
      </c>
      <c r="Y98" s="215" t="s">
        <v>38</v>
      </c>
      <c r="Z98" s="297" t="s">
        <v>480</v>
      </c>
      <c r="AA98" s="292" t="s">
        <v>481</v>
      </c>
      <c r="AB98" s="298"/>
      <c r="AC98" s="650">
        <v>394</v>
      </c>
      <c r="AD98" s="292" t="s">
        <v>482</v>
      </c>
      <c r="AE98" s="211" t="s">
        <v>83</v>
      </c>
      <c r="AF98" s="249" t="s">
        <v>483</v>
      </c>
      <c r="AG98" s="298"/>
      <c r="AH98" s="211">
        <v>666</v>
      </c>
      <c r="AI98" s="12"/>
      <c r="AJ98" s="12"/>
      <c r="AK98" s="12"/>
      <c r="AL98" s="12"/>
    </row>
    <row r="99" spans="23:38">
      <c r="W99" s="299">
        <v>1</v>
      </c>
      <c r="X99" s="302">
        <v>20204366</v>
      </c>
      <c r="Y99" s="215" t="s">
        <v>38</v>
      </c>
      <c r="Z99" s="303" t="s">
        <v>503</v>
      </c>
      <c r="AA99" s="292" t="s">
        <v>504</v>
      </c>
      <c r="AB99" s="298"/>
      <c r="AC99" s="215">
        <v>394</v>
      </c>
      <c r="AD99" s="292" t="s">
        <v>505</v>
      </c>
      <c r="AE99" s="211" t="s">
        <v>83</v>
      </c>
      <c r="AF99" s="294" t="s">
        <v>506</v>
      </c>
      <c r="AG99" s="298" t="s">
        <v>507</v>
      </c>
      <c r="AH99" s="211">
        <v>782</v>
      </c>
      <c r="AI99" s="12"/>
      <c r="AJ99" s="12"/>
      <c r="AK99" s="12"/>
      <c r="AL99" s="12"/>
    </row>
    <row r="101" spans="23:38">
      <c r="W101" s="34" t="s">
        <v>576</v>
      </c>
    </row>
    <row r="102" spans="23:38">
      <c r="W102" s="275">
        <v>1</v>
      </c>
      <c r="X102" s="275">
        <v>89720018</v>
      </c>
      <c r="Y102" s="275" t="s">
        <v>17</v>
      </c>
      <c r="Z102" s="650" t="s">
        <v>111</v>
      </c>
      <c r="AA102" s="292" t="s">
        <v>110</v>
      </c>
      <c r="AB102" s="650" t="s">
        <v>51</v>
      </c>
      <c r="AC102" s="650">
        <v>394</v>
      </c>
      <c r="AD102" s="290" t="s">
        <v>112</v>
      </c>
      <c r="AE102" s="650" t="s">
        <v>24</v>
      </c>
      <c r="AF102" s="212" t="s">
        <v>113</v>
      </c>
      <c r="AG102" s="650" t="s">
        <v>114</v>
      </c>
      <c r="AH102" s="650">
        <v>762</v>
      </c>
      <c r="AI102" s="213">
        <v>44494</v>
      </c>
      <c r="AJ102" s="213">
        <v>44494</v>
      </c>
      <c r="AK102" s="12"/>
      <c r="AL102" s="12"/>
    </row>
    <row r="103" spans="23:38" ht="30">
      <c r="W103" s="215">
        <v>1</v>
      </c>
      <c r="X103" s="275" t="s">
        <v>439</v>
      </c>
      <c r="Y103" s="215" t="s">
        <v>438</v>
      </c>
      <c r="Z103" s="217" t="s">
        <v>440</v>
      </c>
      <c r="AA103" s="293"/>
      <c r="AB103" s="276"/>
      <c r="AC103" s="215">
        <v>394</v>
      </c>
      <c r="AD103" s="291" t="s">
        <v>437</v>
      </c>
      <c r="AE103" s="215" t="s">
        <v>237</v>
      </c>
      <c r="AF103" s="294" t="s">
        <v>442</v>
      </c>
      <c r="AG103" s="211" t="s">
        <v>441</v>
      </c>
      <c r="AH103" s="12">
        <v>723</v>
      </c>
      <c r="AI103" s="12"/>
      <c r="AJ103" s="12"/>
      <c r="AK103" s="12"/>
      <c r="AL103" s="12"/>
    </row>
    <row r="104" spans="23:38">
      <c r="W104" s="295">
        <v>2</v>
      </c>
      <c r="X104" s="296">
        <v>81220016</v>
      </c>
      <c r="Y104" s="215" t="s">
        <v>38</v>
      </c>
      <c r="Z104" s="297" t="s">
        <v>29</v>
      </c>
      <c r="AA104" s="292" t="s">
        <v>464</v>
      </c>
      <c r="AB104" s="298"/>
      <c r="AC104" s="650">
        <v>394</v>
      </c>
      <c r="AD104" s="292" t="s">
        <v>465</v>
      </c>
      <c r="AE104" s="650" t="s">
        <v>24</v>
      </c>
      <c r="AF104" s="249" t="s">
        <v>467</v>
      </c>
      <c r="AG104" s="298"/>
      <c r="AH104" s="211">
        <v>708</v>
      </c>
      <c r="AI104" s="12"/>
      <c r="AJ104" s="12"/>
      <c r="AK104" s="12"/>
      <c r="AL104" s="12"/>
    </row>
    <row r="105" spans="23:38">
      <c r="W105" s="295">
        <v>5</v>
      </c>
      <c r="X105" s="296">
        <v>61205009</v>
      </c>
      <c r="Y105" s="215" t="s">
        <v>38</v>
      </c>
      <c r="Z105" s="297" t="s">
        <v>457</v>
      </c>
      <c r="AA105" s="292" t="s">
        <v>464</v>
      </c>
      <c r="AB105" s="298"/>
      <c r="AC105" s="215">
        <v>394</v>
      </c>
      <c r="AD105" s="292" t="s">
        <v>465</v>
      </c>
      <c r="AE105" s="650" t="s">
        <v>24</v>
      </c>
      <c r="AF105" s="249" t="s">
        <v>467</v>
      </c>
      <c r="AG105" s="298"/>
      <c r="AH105" s="211">
        <v>708</v>
      </c>
      <c r="AI105" s="12"/>
      <c r="AJ105" s="12"/>
      <c r="AK105" s="12"/>
      <c r="AL105" s="12"/>
    </row>
    <row r="106" spans="23:38">
      <c r="W106" s="295">
        <v>2</v>
      </c>
      <c r="X106" s="296">
        <v>61604033</v>
      </c>
      <c r="Y106" s="215" t="s">
        <v>38</v>
      </c>
      <c r="Z106" s="297" t="s">
        <v>459</v>
      </c>
      <c r="AA106" s="292" t="s">
        <v>464</v>
      </c>
      <c r="AB106" s="298"/>
      <c r="AC106" s="650">
        <v>394</v>
      </c>
      <c r="AD106" s="292" t="s">
        <v>465</v>
      </c>
      <c r="AE106" s="650" t="s">
        <v>24</v>
      </c>
      <c r="AF106" s="249" t="s">
        <v>467</v>
      </c>
      <c r="AG106" s="298"/>
      <c r="AH106" s="211">
        <v>708</v>
      </c>
      <c r="AI106" s="12"/>
      <c r="AJ106" s="12"/>
      <c r="AK106" s="12"/>
      <c r="AL106" s="12"/>
    </row>
    <row r="108" spans="23:38">
      <c r="W108" s="34" t="s">
        <v>631</v>
      </c>
    </row>
    <row r="109" spans="23:38">
      <c r="W109" s="397">
        <v>12</v>
      </c>
      <c r="X109" s="397">
        <v>81229085</v>
      </c>
      <c r="Y109" s="397" t="s">
        <v>38</v>
      </c>
      <c r="Z109" s="397" t="s">
        <v>583</v>
      </c>
      <c r="AA109" s="129" t="s">
        <v>530</v>
      </c>
      <c r="AB109" s="129" t="s">
        <v>51</v>
      </c>
      <c r="AC109" s="129">
        <v>402</v>
      </c>
      <c r="AD109" s="129" t="s">
        <v>527</v>
      </c>
      <c r="AE109" s="129" t="s">
        <v>24</v>
      </c>
      <c r="AF109" s="146" t="s">
        <v>528</v>
      </c>
      <c r="AG109" s="395" t="s">
        <v>529</v>
      </c>
      <c r="AH109" s="398">
        <v>779</v>
      </c>
      <c r="AI109" s="399">
        <v>44510</v>
      </c>
      <c r="AJ109" s="397"/>
      <c r="AK109" s="397"/>
      <c r="AL109" s="397"/>
    </row>
    <row r="110" spans="23:38">
      <c r="W110" s="397">
        <v>12</v>
      </c>
      <c r="X110" s="397">
        <v>81229085</v>
      </c>
      <c r="Y110" s="397" t="s">
        <v>38</v>
      </c>
      <c r="Z110" s="397" t="s">
        <v>583</v>
      </c>
      <c r="AA110" s="129" t="s">
        <v>530</v>
      </c>
      <c r="AB110" s="397"/>
      <c r="AC110" s="397">
        <v>402</v>
      </c>
      <c r="AD110" s="215" t="s">
        <v>541</v>
      </c>
      <c r="AE110" s="215" t="s">
        <v>24</v>
      </c>
      <c r="AF110" s="401" t="s">
        <v>540</v>
      </c>
      <c r="AG110" s="396" t="s">
        <v>539</v>
      </c>
      <c r="AH110" s="397">
        <v>775</v>
      </c>
      <c r="AI110" s="400">
        <v>44515</v>
      </c>
      <c r="AJ110" s="397"/>
      <c r="AK110" s="397"/>
      <c r="AL110" s="397"/>
    </row>
    <row r="112" spans="23:38">
      <c r="W112" s="35" t="s">
        <v>692</v>
      </c>
      <c r="AA112" s="449" t="s">
        <v>693</v>
      </c>
    </row>
    <row r="113" spans="23:38">
      <c r="W113" s="402">
        <v>4</v>
      </c>
      <c r="X113" s="418">
        <v>81221020</v>
      </c>
      <c r="Y113" s="418" t="s">
        <v>38</v>
      </c>
      <c r="Z113" s="418" t="s">
        <v>54</v>
      </c>
      <c r="AA113" s="418" t="s">
        <v>91</v>
      </c>
      <c r="AB113" s="12"/>
      <c r="AC113" s="12">
        <v>411</v>
      </c>
      <c r="AD113" s="418" t="s">
        <v>675</v>
      </c>
      <c r="AE113" s="479" t="s">
        <v>24</v>
      </c>
      <c r="AF113" s="31" t="s">
        <v>677</v>
      </c>
      <c r="AG113" s="418" t="s">
        <v>667</v>
      </c>
      <c r="AH113" s="12">
        <v>814</v>
      </c>
      <c r="AI113" s="17">
        <v>44522</v>
      </c>
      <c r="AJ113" s="12"/>
      <c r="AK113" s="12"/>
      <c r="AL113" s="12"/>
    </row>
    <row r="114" spans="23:38">
      <c r="W114" s="402">
        <v>1</v>
      </c>
      <c r="X114" s="418">
        <v>81221072</v>
      </c>
      <c r="Y114" s="418" t="s">
        <v>38</v>
      </c>
      <c r="Z114" s="418" t="s">
        <v>72</v>
      </c>
      <c r="AA114" s="418" t="s">
        <v>91</v>
      </c>
      <c r="AB114" s="12"/>
      <c r="AC114" s="12">
        <v>411</v>
      </c>
      <c r="AD114" s="418" t="s">
        <v>675</v>
      </c>
      <c r="AE114" s="479" t="s">
        <v>24</v>
      </c>
      <c r="AF114" s="31" t="s">
        <v>677</v>
      </c>
      <c r="AG114" s="418" t="s">
        <v>667</v>
      </c>
      <c r="AH114" s="12">
        <v>814</v>
      </c>
      <c r="AI114" s="17">
        <v>44522</v>
      </c>
      <c r="AJ114" s="12"/>
      <c r="AK114" s="12"/>
      <c r="AL114" s="12"/>
    </row>
  </sheetData>
  <mergeCells count="4">
    <mergeCell ref="A2:F2"/>
    <mergeCell ref="W2:AB2"/>
    <mergeCell ref="A3:F3"/>
    <mergeCell ref="W3:AB3"/>
  </mergeCells>
  <pageMargins left="0.33" right="0.61" top="0.22" bottom="0.16" header="0.16" footer="0.12"/>
  <pageSetup paperSize="9" orientation="landscape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8120D-1FA6-4BB6-B154-5806AFB6E6D1}">
  <sheetPr>
    <tabColor rgb="FFFFFF00"/>
  </sheetPr>
  <dimension ref="A1:AN132"/>
  <sheetViews>
    <sheetView topLeftCell="N3" zoomScale="71" zoomScaleNormal="71" workbookViewId="0">
      <selection activeCell="Z25" sqref="Z25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16384" width="11.42578125" style="449"/>
  </cols>
  <sheetData>
    <row r="1" spans="1:38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38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38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38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38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38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38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44551</v>
      </c>
      <c r="AA7" s="420" t="s">
        <v>7</v>
      </c>
      <c r="AB7" s="425"/>
      <c r="AC7" s="58"/>
      <c r="AD7" s="58"/>
      <c r="AE7" s="58"/>
      <c r="AF7" s="58"/>
    </row>
    <row r="8" spans="1:38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>
        <v>458</v>
      </c>
      <c r="AA8" s="420"/>
      <c r="AB8" s="429"/>
      <c r="AC8" s="58"/>
      <c r="AD8" s="58"/>
      <c r="AE8" s="58"/>
      <c r="AF8" s="58"/>
    </row>
    <row r="9" spans="1:38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38">
      <c r="A10" s="122">
        <v>1</v>
      </c>
      <c r="B10" s="650">
        <v>93162407</v>
      </c>
      <c r="C10" s="650" t="s">
        <v>17</v>
      </c>
      <c r="D10" s="650" t="s">
        <v>450</v>
      </c>
      <c r="E10" s="159" t="s">
        <v>210</v>
      </c>
      <c r="F10" s="220" t="s">
        <v>451</v>
      </c>
      <c r="G10" s="449">
        <v>381</v>
      </c>
      <c r="H10" s="2" t="s">
        <v>452</v>
      </c>
      <c r="I10" s="449" t="s">
        <v>83</v>
      </c>
      <c r="J10" s="124" t="s">
        <v>453</v>
      </c>
      <c r="K10" s="84" t="s">
        <v>454</v>
      </c>
      <c r="L10" s="25">
        <v>44466</v>
      </c>
      <c r="M10" s="25">
        <v>44466</v>
      </c>
      <c r="O10" s="449" t="s">
        <v>455</v>
      </c>
      <c r="W10" s="680">
        <v>1</v>
      </c>
      <c r="X10" s="680">
        <v>81022006</v>
      </c>
      <c r="Y10" s="680" t="s">
        <v>438</v>
      </c>
      <c r="Z10" s="662" t="s">
        <v>931</v>
      </c>
      <c r="AA10" s="646" t="s">
        <v>932</v>
      </c>
      <c r="AB10" s="663"/>
      <c r="AC10" s="664">
        <v>458</v>
      </c>
      <c r="AD10" s="665" t="s">
        <v>853</v>
      </c>
      <c r="AE10" s="665" t="s">
        <v>836</v>
      </c>
      <c r="AF10" s="666" t="s">
        <v>852</v>
      </c>
      <c r="AG10" s="665" t="s">
        <v>854</v>
      </c>
      <c r="AH10" s="646">
        <v>864</v>
      </c>
      <c r="AI10" s="667">
        <v>44533</v>
      </c>
      <c r="AJ10" s="646" t="s">
        <v>413</v>
      </c>
      <c r="AK10" s="646"/>
      <c r="AL10" s="663"/>
    </row>
    <row r="11" spans="1:38">
      <c r="A11" s="610">
        <v>1</v>
      </c>
      <c r="B11" s="275">
        <v>81722066</v>
      </c>
      <c r="C11" s="275" t="s">
        <v>254</v>
      </c>
      <c r="D11" s="159" t="s">
        <v>490</v>
      </c>
      <c r="E11" s="159" t="s">
        <v>491</v>
      </c>
      <c r="F11" s="42" t="s">
        <v>492</v>
      </c>
      <c r="G11" s="240">
        <v>388</v>
      </c>
      <c r="H11" s="449" t="s">
        <v>494</v>
      </c>
      <c r="I11" s="240" t="s">
        <v>83</v>
      </c>
      <c r="J11" s="41" t="s">
        <v>493</v>
      </c>
      <c r="K11" s="41" t="s">
        <v>495</v>
      </c>
      <c r="L11" s="25">
        <v>44504</v>
      </c>
      <c r="O11" s="240" t="s">
        <v>496</v>
      </c>
      <c r="P11" s="10" t="s">
        <v>914</v>
      </c>
      <c r="W11" s="669">
        <v>1</v>
      </c>
      <c r="X11" s="627">
        <v>93162226</v>
      </c>
      <c r="Y11" s="669" t="s">
        <v>17</v>
      </c>
      <c r="Z11" s="628" t="s">
        <v>951</v>
      </c>
      <c r="AA11" s="673" t="s">
        <v>276</v>
      </c>
      <c r="AB11" s="663"/>
      <c r="AC11" s="680">
        <v>458</v>
      </c>
      <c r="AD11" s="668" t="s">
        <v>954</v>
      </c>
      <c r="AE11" s="673" t="s">
        <v>83</v>
      </c>
      <c r="AF11" s="674" t="s">
        <v>953</v>
      </c>
      <c r="AG11" s="675" t="s">
        <v>952</v>
      </c>
      <c r="AH11" s="673">
        <v>872</v>
      </c>
      <c r="AI11" s="671">
        <v>44543</v>
      </c>
      <c r="AJ11" s="663"/>
      <c r="AK11" s="663"/>
      <c r="AL11" s="663"/>
    </row>
    <row r="12" spans="1:38">
      <c r="A12" s="610">
        <v>1</v>
      </c>
      <c r="B12" s="611">
        <v>93172390</v>
      </c>
      <c r="C12" s="611" t="s">
        <v>17</v>
      </c>
      <c r="D12" s="612" t="s">
        <v>548</v>
      </c>
      <c r="E12" s="609" t="s">
        <v>472</v>
      </c>
      <c r="F12" s="613" t="s">
        <v>549</v>
      </c>
      <c r="G12" s="240">
        <v>393</v>
      </c>
      <c r="H12" s="2" t="s">
        <v>550</v>
      </c>
      <c r="I12" s="240" t="s">
        <v>83</v>
      </c>
      <c r="J12" s="3" t="s">
        <v>551</v>
      </c>
      <c r="K12" s="617" t="s">
        <v>552</v>
      </c>
      <c r="L12" s="25">
        <v>44508</v>
      </c>
      <c r="O12" s="26" t="s">
        <v>496</v>
      </c>
      <c r="W12" s="669">
        <v>1</v>
      </c>
      <c r="X12" s="627">
        <v>93162239</v>
      </c>
      <c r="Y12" s="669" t="s">
        <v>17</v>
      </c>
      <c r="Z12" s="628" t="s">
        <v>274</v>
      </c>
      <c r="AA12" s="673" t="s">
        <v>276</v>
      </c>
      <c r="AB12" s="663"/>
      <c r="AC12" s="680">
        <v>458</v>
      </c>
      <c r="AD12" s="668" t="s">
        <v>954</v>
      </c>
      <c r="AE12" s="673" t="s">
        <v>83</v>
      </c>
      <c r="AF12" s="674" t="s">
        <v>953</v>
      </c>
      <c r="AG12" s="675" t="s">
        <v>952</v>
      </c>
      <c r="AH12" s="673">
        <v>872</v>
      </c>
      <c r="AI12" s="671">
        <v>44543</v>
      </c>
      <c r="AJ12" s="663"/>
      <c r="AK12" s="663"/>
      <c r="AL12" s="663"/>
    </row>
    <row r="13" spans="1:38">
      <c r="A13" s="283">
        <v>1</v>
      </c>
      <c r="B13" s="275">
        <v>93172128</v>
      </c>
      <c r="C13" s="275" t="s">
        <v>17</v>
      </c>
      <c r="D13" s="276" t="s">
        <v>474</v>
      </c>
      <c r="E13" s="159" t="s">
        <v>472</v>
      </c>
      <c r="F13" s="284" t="s">
        <v>549</v>
      </c>
      <c r="G13" s="240">
        <v>393</v>
      </c>
      <c r="H13" s="2" t="s">
        <v>550</v>
      </c>
      <c r="I13" s="240" t="s">
        <v>83</v>
      </c>
      <c r="J13" s="3" t="s">
        <v>551</v>
      </c>
      <c r="K13" s="617" t="s">
        <v>552</v>
      </c>
      <c r="L13" s="25">
        <v>44508</v>
      </c>
      <c r="O13" s="26" t="s">
        <v>496</v>
      </c>
      <c r="W13" s="669">
        <v>1</v>
      </c>
      <c r="X13" s="627">
        <v>97172128</v>
      </c>
      <c r="Y13" s="669" t="s">
        <v>17</v>
      </c>
      <c r="Z13" s="628" t="s">
        <v>474</v>
      </c>
      <c r="AA13" s="673" t="s">
        <v>276</v>
      </c>
      <c r="AB13" s="663"/>
      <c r="AC13" s="680">
        <v>458</v>
      </c>
      <c r="AD13" s="668" t="s">
        <v>954</v>
      </c>
      <c r="AE13" s="673" t="s">
        <v>83</v>
      </c>
      <c r="AF13" s="674" t="s">
        <v>953</v>
      </c>
      <c r="AG13" s="675" t="s">
        <v>952</v>
      </c>
      <c r="AH13" s="673">
        <v>872</v>
      </c>
      <c r="AI13" s="671">
        <v>44543</v>
      </c>
      <c r="AJ13" s="663"/>
      <c r="AK13" s="663"/>
      <c r="AL13" s="663"/>
    </row>
    <row r="14" spans="1:38">
      <c r="A14" s="483">
        <v>1</v>
      </c>
      <c r="B14" s="484">
        <v>81598299</v>
      </c>
      <c r="C14" s="275" t="s">
        <v>564</v>
      </c>
      <c r="D14" s="485" t="s">
        <v>704</v>
      </c>
      <c r="E14" s="485" t="s">
        <v>78</v>
      </c>
      <c r="F14" s="209" t="s">
        <v>705</v>
      </c>
      <c r="G14" s="449">
        <v>414</v>
      </c>
      <c r="H14" s="2" t="s">
        <v>79</v>
      </c>
      <c r="I14" s="240" t="s">
        <v>706</v>
      </c>
      <c r="J14" s="3" t="s">
        <v>707</v>
      </c>
      <c r="L14" s="25">
        <v>44525</v>
      </c>
      <c r="O14" s="449" t="s">
        <v>496</v>
      </c>
      <c r="W14" s="733">
        <v>2</v>
      </c>
      <c r="X14" s="130">
        <v>81598300</v>
      </c>
      <c r="Y14" s="129" t="s">
        <v>564</v>
      </c>
      <c r="Z14" s="734" t="s">
        <v>563</v>
      </c>
      <c r="AA14" s="673" t="s">
        <v>78</v>
      </c>
      <c r="AB14" s="28"/>
      <c r="AC14" s="680">
        <v>458</v>
      </c>
      <c r="AD14" s="668" t="s">
        <v>990</v>
      </c>
      <c r="AE14" s="673" t="s">
        <v>126</v>
      </c>
      <c r="AF14" s="731" t="s">
        <v>989</v>
      </c>
      <c r="AG14" s="679" t="s">
        <v>991</v>
      </c>
      <c r="AH14" s="28"/>
      <c r="AI14" s="563">
        <v>44545</v>
      </c>
      <c r="AJ14" s="28"/>
      <c r="AK14" s="28"/>
      <c r="AL14" s="28"/>
    </row>
    <row r="15" spans="1:38" ht="15.75" thickBot="1">
      <c r="A15" s="610">
        <v>1</v>
      </c>
      <c r="B15" s="611">
        <v>83340903</v>
      </c>
      <c r="C15" s="611" t="s">
        <v>708</v>
      </c>
      <c r="D15" s="612" t="s">
        <v>709</v>
      </c>
      <c r="E15" s="609" t="s">
        <v>710</v>
      </c>
      <c r="F15" s="42" t="s">
        <v>711</v>
      </c>
      <c r="G15" s="240">
        <v>415</v>
      </c>
      <c r="H15" s="2" t="s">
        <v>712</v>
      </c>
      <c r="I15" s="240" t="s">
        <v>419</v>
      </c>
      <c r="J15" s="3" t="s">
        <v>587</v>
      </c>
      <c r="K15" s="617" t="s">
        <v>713</v>
      </c>
      <c r="L15" s="25">
        <v>44525</v>
      </c>
      <c r="O15" s="449" t="s">
        <v>496</v>
      </c>
      <c r="V15" s="449" t="s">
        <v>988</v>
      </c>
      <c r="W15" s="669">
        <v>1</v>
      </c>
      <c r="X15" s="630">
        <v>83140236</v>
      </c>
      <c r="Y15" s="669" t="s">
        <v>40</v>
      </c>
      <c r="Z15" s="631" t="s">
        <v>865</v>
      </c>
      <c r="AA15" s="673" t="s">
        <v>1031</v>
      </c>
      <c r="AB15" s="12"/>
      <c r="AC15" s="680">
        <v>458</v>
      </c>
      <c r="AD15" s="668" t="s">
        <v>1034</v>
      </c>
      <c r="AE15" s="673" t="s">
        <v>24</v>
      </c>
      <c r="AF15" s="731" t="s">
        <v>1033</v>
      </c>
      <c r="AG15" s="679" t="s">
        <v>1032</v>
      </c>
      <c r="AH15" s="673">
        <v>901</v>
      </c>
      <c r="AI15" s="17">
        <v>44548</v>
      </c>
      <c r="AJ15" s="12"/>
      <c r="AK15" s="12" t="s">
        <v>413</v>
      </c>
      <c r="AL15" s="12"/>
    </row>
    <row r="16" spans="1:38">
      <c r="A16" s="444">
        <v>1</v>
      </c>
      <c r="B16" s="253">
        <v>81213007</v>
      </c>
      <c r="C16" s="445" t="s">
        <v>38</v>
      </c>
      <c r="D16" s="446" t="s">
        <v>766</v>
      </c>
      <c r="E16" s="446" t="s">
        <v>53</v>
      </c>
      <c r="F16" s="254" t="s">
        <v>767</v>
      </c>
      <c r="G16" s="240">
        <v>421</v>
      </c>
      <c r="H16" s="2" t="s">
        <v>769</v>
      </c>
      <c r="I16" s="240" t="s">
        <v>83</v>
      </c>
      <c r="J16" s="558" t="s">
        <v>770</v>
      </c>
      <c r="K16" s="5" t="s">
        <v>771</v>
      </c>
      <c r="L16" s="25">
        <v>44529</v>
      </c>
      <c r="O16" s="449" t="s">
        <v>496</v>
      </c>
      <c r="W16" s="669">
        <v>1</v>
      </c>
      <c r="X16" s="630">
        <v>81552002</v>
      </c>
      <c r="Y16" s="669" t="s">
        <v>40</v>
      </c>
      <c r="Z16" s="631" t="s">
        <v>174</v>
      </c>
      <c r="AA16" s="673" t="s">
        <v>1031</v>
      </c>
      <c r="AB16" s="12"/>
      <c r="AC16" s="680">
        <v>458</v>
      </c>
      <c r="AD16" s="668" t="s">
        <v>1034</v>
      </c>
      <c r="AE16" s="673" t="s">
        <v>24</v>
      </c>
      <c r="AF16" s="731" t="s">
        <v>1033</v>
      </c>
      <c r="AG16" s="679" t="s">
        <v>1032</v>
      </c>
      <c r="AH16" s="673">
        <v>901</v>
      </c>
      <c r="AI16" s="17">
        <v>44548</v>
      </c>
      <c r="AJ16" s="12"/>
      <c r="AK16" s="12"/>
      <c r="AL16" s="12"/>
    </row>
    <row r="17" spans="1:39">
      <c r="A17" s="591">
        <v>1</v>
      </c>
      <c r="B17" s="488">
        <v>82409602</v>
      </c>
      <c r="C17" s="488" t="s">
        <v>40</v>
      </c>
      <c r="D17" s="592" t="s">
        <v>817</v>
      </c>
      <c r="E17" s="110" t="s">
        <v>818</v>
      </c>
      <c r="F17" s="613" t="s">
        <v>819</v>
      </c>
      <c r="G17" s="240">
        <v>428</v>
      </c>
      <c r="H17" s="2" t="s">
        <v>820</v>
      </c>
      <c r="I17" s="240" t="s">
        <v>83</v>
      </c>
      <c r="J17" s="3" t="s">
        <v>821</v>
      </c>
      <c r="K17" s="5" t="s">
        <v>822</v>
      </c>
      <c r="L17" s="25">
        <v>44531</v>
      </c>
      <c r="O17" s="449" t="s">
        <v>496</v>
      </c>
      <c r="V17" s="449" t="s">
        <v>988</v>
      </c>
      <c r="W17" s="669">
        <v>1</v>
      </c>
      <c r="X17" s="630">
        <v>83140236</v>
      </c>
      <c r="Y17" s="669" t="s">
        <v>40</v>
      </c>
      <c r="Z17" s="631" t="s">
        <v>865</v>
      </c>
      <c r="AA17" s="28" t="s">
        <v>784</v>
      </c>
      <c r="AB17" s="12"/>
      <c r="AC17" s="680">
        <v>458</v>
      </c>
      <c r="AD17" s="668" t="s">
        <v>1037</v>
      </c>
      <c r="AE17" s="673" t="s">
        <v>24</v>
      </c>
      <c r="AF17" s="740" t="s">
        <v>1036</v>
      </c>
      <c r="AG17" s="741" t="s">
        <v>1035</v>
      </c>
      <c r="AH17" s="673">
        <v>895</v>
      </c>
      <c r="AI17" s="17">
        <v>44548</v>
      </c>
      <c r="AJ17" s="12"/>
      <c r="AK17" s="12" t="s">
        <v>413</v>
      </c>
      <c r="AL17" s="12"/>
    </row>
    <row r="18" spans="1:39" ht="15.75" thickBot="1">
      <c r="A18" s="610">
        <v>1</v>
      </c>
      <c r="B18" s="611">
        <v>93172390</v>
      </c>
      <c r="C18" s="611" t="s">
        <v>17</v>
      </c>
      <c r="D18" s="612" t="s">
        <v>471</v>
      </c>
      <c r="E18" s="609" t="s">
        <v>472</v>
      </c>
      <c r="F18" s="613" t="s">
        <v>845</v>
      </c>
      <c r="G18" s="240">
        <v>364</v>
      </c>
      <c r="H18" s="614" t="s">
        <v>846</v>
      </c>
      <c r="I18" s="240" t="s">
        <v>56</v>
      </c>
      <c r="J18" s="615" t="s">
        <v>847</v>
      </c>
      <c r="K18" s="617" t="s">
        <v>848</v>
      </c>
      <c r="L18" s="25">
        <v>44487</v>
      </c>
      <c r="O18" s="449" t="s">
        <v>864</v>
      </c>
      <c r="V18" s="449" t="s">
        <v>71</v>
      </c>
      <c r="W18" s="572">
        <v>1</v>
      </c>
      <c r="X18" s="566">
        <v>83140501</v>
      </c>
      <c r="Y18" s="562" t="s">
        <v>40</v>
      </c>
      <c r="Z18" s="567" t="s">
        <v>512</v>
      </c>
      <c r="AA18" s="28" t="s">
        <v>634</v>
      </c>
      <c r="AB18" s="28"/>
      <c r="AC18" s="680">
        <v>458</v>
      </c>
      <c r="AD18" s="561" t="s">
        <v>830</v>
      </c>
      <c r="AE18" s="560" t="s">
        <v>24</v>
      </c>
      <c r="AF18" s="742" t="s">
        <v>829</v>
      </c>
      <c r="AG18" s="561" t="s">
        <v>831</v>
      </c>
      <c r="AH18" s="562">
        <v>858</v>
      </c>
      <c r="AI18" s="563">
        <v>44532</v>
      </c>
      <c r="AJ18" s="12"/>
      <c r="AK18" s="12" t="s">
        <v>413</v>
      </c>
      <c r="AL18" s="12"/>
    </row>
    <row r="19" spans="1:39">
      <c r="A19" s="708">
        <v>1</v>
      </c>
      <c r="B19" s="709">
        <v>83130670</v>
      </c>
      <c r="C19" s="709" t="s">
        <v>40</v>
      </c>
      <c r="D19" s="709" t="s">
        <v>84</v>
      </c>
      <c r="E19" s="710" t="s">
        <v>85</v>
      </c>
      <c r="F19" s="711" t="s">
        <v>920</v>
      </c>
      <c r="G19" s="165">
        <v>442</v>
      </c>
      <c r="H19" s="421" t="s">
        <v>922</v>
      </c>
      <c r="I19" s="712" t="s">
        <v>83</v>
      </c>
      <c r="J19" s="713" t="s">
        <v>923</v>
      </c>
      <c r="K19" s="714" t="s">
        <v>924</v>
      </c>
      <c r="L19" s="715">
        <v>44539</v>
      </c>
      <c r="M19" s="58"/>
      <c r="N19" s="58"/>
      <c r="O19" s="58" t="s">
        <v>496</v>
      </c>
      <c r="P19" s="58"/>
      <c r="Q19" s="58"/>
      <c r="V19" s="449" t="s">
        <v>988</v>
      </c>
      <c r="W19" s="669">
        <v>1</v>
      </c>
      <c r="X19" s="630">
        <v>81213012</v>
      </c>
      <c r="Y19" s="669" t="s">
        <v>38</v>
      </c>
      <c r="Z19" s="28" t="s">
        <v>1051</v>
      </c>
      <c r="AA19" s="28" t="s">
        <v>53</v>
      </c>
      <c r="AB19" s="12"/>
      <c r="AC19" s="680">
        <v>458</v>
      </c>
      <c r="AD19" s="668" t="s">
        <v>1054</v>
      </c>
      <c r="AE19" s="673" t="s">
        <v>24</v>
      </c>
      <c r="AF19" s="731" t="s">
        <v>1052</v>
      </c>
      <c r="AG19" s="679" t="s">
        <v>1053</v>
      </c>
      <c r="AH19" s="673">
        <v>863</v>
      </c>
      <c r="AI19" s="17">
        <v>44550</v>
      </c>
      <c r="AJ19" s="12"/>
      <c r="AK19" s="12" t="s">
        <v>413</v>
      </c>
      <c r="AL19" s="92"/>
      <c r="AM19" s="449" t="s">
        <v>1122</v>
      </c>
    </row>
    <row r="20" spans="1:39" ht="14.25" customHeight="1" thickBot="1">
      <c r="A20" s="716">
        <v>1</v>
      </c>
      <c r="B20" s="132">
        <v>82033404</v>
      </c>
      <c r="C20" s="132" t="s">
        <v>40</v>
      </c>
      <c r="D20" s="132" t="s">
        <v>921</v>
      </c>
      <c r="E20" s="130" t="s">
        <v>85</v>
      </c>
      <c r="F20" s="717" t="s">
        <v>920</v>
      </c>
      <c r="G20" s="165">
        <v>442</v>
      </c>
      <c r="H20" s="421" t="s">
        <v>922</v>
      </c>
      <c r="I20" s="712" t="s">
        <v>83</v>
      </c>
      <c r="J20" s="713" t="s">
        <v>923</v>
      </c>
      <c r="K20" s="714" t="s">
        <v>924</v>
      </c>
      <c r="L20" s="715">
        <v>44539</v>
      </c>
      <c r="M20" s="58"/>
      <c r="N20" s="58"/>
      <c r="O20" s="58" t="s">
        <v>496</v>
      </c>
      <c r="P20" s="58"/>
      <c r="Q20" s="58"/>
      <c r="W20" s="669">
        <v>1</v>
      </c>
      <c r="X20" s="630">
        <v>81297324</v>
      </c>
      <c r="Y20" s="669" t="s">
        <v>38</v>
      </c>
      <c r="Z20" s="28" t="s">
        <v>1056</v>
      </c>
      <c r="AA20" s="28" t="s">
        <v>1055</v>
      </c>
      <c r="AB20" s="12"/>
      <c r="AC20" s="680">
        <v>458</v>
      </c>
      <c r="AD20" s="297" t="s">
        <v>776</v>
      </c>
      <c r="AE20" s="673" t="s">
        <v>24</v>
      </c>
      <c r="AF20" s="740" t="s">
        <v>777</v>
      </c>
      <c r="AG20" s="741" t="s">
        <v>1057</v>
      </c>
      <c r="AH20" s="673">
        <v>896</v>
      </c>
      <c r="AI20" s="17">
        <v>44183</v>
      </c>
      <c r="AJ20" s="12"/>
      <c r="AK20" s="12"/>
      <c r="AL20" s="92"/>
    </row>
    <row r="21" spans="1:39">
      <c r="A21" s="132">
        <v>1</v>
      </c>
      <c r="B21" s="70">
        <v>81214260</v>
      </c>
      <c r="C21" s="129" t="s">
        <v>38</v>
      </c>
      <c r="D21" s="70" t="s">
        <v>925</v>
      </c>
      <c r="E21" s="718" t="s">
        <v>664</v>
      </c>
      <c r="F21" s="719" t="s">
        <v>926</v>
      </c>
      <c r="G21" s="165">
        <v>444</v>
      </c>
      <c r="H21" s="133" t="s">
        <v>927</v>
      </c>
      <c r="I21" s="712" t="s">
        <v>24</v>
      </c>
      <c r="J21" s="720" t="s">
        <v>928</v>
      </c>
      <c r="K21" s="721" t="s">
        <v>929</v>
      </c>
      <c r="L21" s="715">
        <v>44539</v>
      </c>
      <c r="M21" s="58"/>
      <c r="N21" s="58"/>
      <c r="O21" s="58" t="s">
        <v>496</v>
      </c>
      <c r="P21" s="10"/>
      <c r="V21" s="449" t="s">
        <v>988</v>
      </c>
      <c r="W21" s="639">
        <v>1</v>
      </c>
      <c r="X21" s="637">
        <v>93162452</v>
      </c>
      <c r="Z21" s="449" t="s">
        <v>156</v>
      </c>
      <c r="AL21" s="35"/>
    </row>
    <row r="22" spans="1:39">
      <c r="A22" s="591">
        <v>1</v>
      </c>
      <c r="B22" s="650">
        <v>82032101</v>
      </c>
      <c r="C22" s="650" t="s">
        <v>38</v>
      </c>
      <c r="D22" s="298" t="s">
        <v>1015</v>
      </c>
      <c r="E22" s="110" t="s">
        <v>1016</v>
      </c>
      <c r="F22" s="613" t="s">
        <v>1017</v>
      </c>
      <c r="G22" s="165">
        <v>453</v>
      </c>
      <c r="H22" s="2" t="s">
        <v>1019</v>
      </c>
      <c r="I22" s="712" t="s">
        <v>83</v>
      </c>
      <c r="J22" s="3" t="s">
        <v>1020</v>
      </c>
      <c r="K22" s="5" t="s">
        <v>1021</v>
      </c>
      <c r="L22" s="25">
        <v>44549</v>
      </c>
      <c r="O22" s="58" t="s">
        <v>496</v>
      </c>
      <c r="V22" s="449" t="s">
        <v>988</v>
      </c>
      <c r="W22" s="639">
        <v>1</v>
      </c>
      <c r="X22" s="637">
        <v>1170000733</v>
      </c>
      <c r="Z22" s="240" t="s">
        <v>1080</v>
      </c>
      <c r="AL22" s="35"/>
    </row>
    <row r="23" spans="1:39">
      <c r="A23" s="591">
        <v>1</v>
      </c>
      <c r="B23" s="488">
        <v>83340700</v>
      </c>
      <c r="C23" s="488" t="s">
        <v>38</v>
      </c>
      <c r="D23" s="592" t="s">
        <v>1018</v>
      </c>
      <c r="E23" s="110" t="s">
        <v>1016</v>
      </c>
      <c r="F23" s="613" t="s">
        <v>1017</v>
      </c>
      <c r="G23" s="165">
        <v>453</v>
      </c>
      <c r="H23" s="2" t="s">
        <v>1019</v>
      </c>
      <c r="I23" s="712" t="s">
        <v>83</v>
      </c>
      <c r="J23" s="3" t="s">
        <v>1020</v>
      </c>
      <c r="K23" s="5" t="s">
        <v>1021</v>
      </c>
      <c r="L23" s="25">
        <v>44549</v>
      </c>
      <c r="O23" s="58" t="s">
        <v>496</v>
      </c>
      <c r="V23" s="449" t="s">
        <v>988</v>
      </c>
      <c r="W23" s="639">
        <v>1</v>
      </c>
      <c r="X23" s="637">
        <v>82033518</v>
      </c>
      <c r="Z23" s="240" t="s">
        <v>823</v>
      </c>
      <c r="AL23" s="35"/>
    </row>
    <row r="24" spans="1:39">
      <c r="A24" s="610">
        <v>1</v>
      </c>
      <c r="B24" s="611">
        <v>93172390</v>
      </c>
      <c r="C24" s="611" t="s">
        <v>17</v>
      </c>
      <c r="D24" s="612" t="s">
        <v>471</v>
      </c>
      <c r="E24" s="609" t="s">
        <v>472</v>
      </c>
      <c r="F24" s="613" t="s">
        <v>1022</v>
      </c>
      <c r="G24" s="165">
        <v>454</v>
      </c>
      <c r="H24" s="2" t="s">
        <v>1023</v>
      </c>
      <c r="I24" s="712" t="s">
        <v>83</v>
      </c>
      <c r="J24" s="3" t="s">
        <v>1024</v>
      </c>
      <c r="K24" s="617" t="s">
        <v>1025</v>
      </c>
      <c r="L24" s="25">
        <v>44549</v>
      </c>
      <c r="O24" s="58" t="s">
        <v>496</v>
      </c>
      <c r="Q24" s="58"/>
      <c r="V24" s="449" t="s">
        <v>988</v>
      </c>
      <c r="W24" s="639">
        <v>1</v>
      </c>
      <c r="X24" s="637">
        <v>81220189</v>
      </c>
      <c r="Z24" s="240" t="s">
        <v>1081</v>
      </c>
      <c r="AA24" s="449" t="s">
        <v>1082</v>
      </c>
      <c r="AL24" s="35"/>
    </row>
    <row r="25" spans="1:39" ht="15.75" thickBot="1">
      <c r="A25" s="610">
        <v>1</v>
      </c>
      <c r="B25" s="611">
        <v>81722067</v>
      </c>
      <c r="C25" s="611" t="s">
        <v>17</v>
      </c>
      <c r="D25" s="612" t="s">
        <v>1026</v>
      </c>
      <c r="E25" s="609" t="s">
        <v>812</v>
      </c>
      <c r="F25" s="613" t="s">
        <v>1027</v>
      </c>
      <c r="G25" s="165">
        <v>455</v>
      </c>
      <c r="H25" s="2" t="s">
        <v>1028</v>
      </c>
      <c r="I25" s="712" t="s">
        <v>83</v>
      </c>
      <c r="J25" s="3" t="s">
        <v>1029</v>
      </c>
      <c r="K25" s="617" t="s">
        <v>1030</v>
      </c>
      <c r="L25" s="25">
        <v>44549</v>
      </c>
      <c r="O25" s="58" t="s">
        <v>1043</v>
      </c>
      <c r="V25" s="449" t="s">
        <v>988</v>
      </c>
      <c r="W25" s="639">
        <v>1</v>
      </c>
      <c r="X25" s="637">
        <v>81220154</v>
      </c>
      <c r="Z25" s="240" t="s">
        <v>1083</v>
      </c>
      <c r="AA25" s="449" t="s">
        <v>1082</v>
      </c>
      <c r="AL25" s="35" t="s">
        <v>1331</v>
      </c>
    </row>
    <row r="26" spans="1:39" ht="15.75" thickBot="1">
      <c r="A26" s="444">
        <v>1</v>
      </c>
      <c r="B26" s="445">
        <v>83130670</v>
      </c>
      <c r="C26" s="445" t="s">
        <v>40</v>
      </c>
      <c r="D26" s="445" t="s">
        <v>84</v>
      </c>
      <c r="E26" s="446" t="s">
        <v>915</v>
      </c>
      <c r="F26" s="89" t="s">
        <v>1039</v>
      </c>
      <c r="G26" s="165">
        <v>456</v>
      </c>
      <c r="H26" s="2" t="s">
        <v>1040</v>
      </c>
      <c r="I26" s="712" t="s">
        <v>126</v>
      </c>
      <c r="J26" s="90" t="s">
        <v>1041</v>
      </c>
      <c r="K26" s="91" t="s">
        <v>1042</v>
      </c>
      <c r="L26" s="25">
        <v>44550</v>
      </c>
      <c r="O26" s="58" t="s">
        <v>496</v>
      </c>
      <c r="V26" s="449" t="s">
        <v>988</v>
      </c>
      <c r="W26" s="639">
        <v>1</v>
      </c>
      <c r="X26" s="637">
        <v>81220153</v>
      </c>
      <c r="Z26" s="240" t="s">
        <v>1084</v>
      </c>
      <c r="AA26" s="449" t="s">
        <v>1082</v>
      </c>
      <c r="AL26" s="35" t="s">
        <v>1332</v>
      </c>
    </row>
    <row r="27" spans="1:39" ht="30">
      <c r="A27" s="444">
        <v>1</v>
      </c>
      <c r="B27" s="445">
        <v>81214004</v>
      </c>
      <c r="C27" s="445" t="s">
        <v>38</v>
      </c>
      <c r="D27" s="445" t="s">
        <v>1044</v>
      </c>
      <c r="E27" s="446" t="s">
        <v>1045</v>
      </c>
      <c r="F27" s="89" t="s">
        <v>1046</v>
      </c>
      <c r="G27" s="165">
        <v>457</v>
      </c>
      <c r="H27" s="2" t="s">
        <v>1048</v>
      </c>
      <c r="I27" s="712" t="s">
        <v>83</v>
      </c>
      <c r="J27" s="90" t="s">
        <v>1049</v>
      </c>
      <c r="K27" s="91" t="s">
        <v>1050</v>
      </c>
      <c r="L27" s="25">
        <v>44546</v>
      </c>
      <c r="O27" s="58" t="s">
        <v>1043</v>
      </c>
      <c r="V27" s="449" t="s">
        <v>988</v>
      </c>
      <c r="W27" s="639">
        <v>2</v>
      </c>
      <c r="X27" s="637">
        <v>81219016</v>
      </c>
      <c r="Z27" s="240" t="s">
        <v>760</v>
      </c>
      <c r="AA27" s="449" t="s">
        <v>1082</v>
      </c>
      <c r="AL27" s="35" t="s">
        <v>1333</v>
      </c>
    </row>
    <row r="28" spans="1:39" ht="30.75" thickBot="1">
      <c r="A28" s="610">
        <v>1</v>
      </c>
      <c r="B28" s="275">
        <v>81214016</v>
      </c>
      <c r="C28" s="275" t="s">
        <v>38</v>
      </c>
      <c r="D28" s="275" t="s">
        <v>1047</v>
      </c>
      <c r="E28" s="159" t="s">
        <v>1045</v>
      </c>
      <c r="F28" s="220" t="s">
        <v>1046</v>
      </c>
      <c r="G28" s="165">
        <v>457</v>
      </c>
      <c r="H28" s="2" t="s">
        <v>1048</v>
      </c>
      <c r="I28" s="712" t="s">
        <v>83</v>
      </c>
      <c r="J28" s="90" t="s">
        <v>1049</v>
      </c>
      <c r="K28" s="91" t="s">
        <v>1050</v>
      </c>
      <c r="L28" s="25">
        <v>44546</v>
      </c>
      <c r="O28" s="58" t="s">
        <v>496</v>
      </c>
      <c r="V28" s="449" t="s">
        <v>988</v>
      </c>
      <c r="W28" s="639">
        <v>4</v>
      </c>
      <c r="X28" s="637">
        <v>83140236</v>
      </c>
      <c r="Z28" s="240" t="s">
        <v>156</v>
      </c>
      <c r="AA28" s="449" t="s">
        <v>1082</v>
      </c>
    </row>
    <row r="29" spans="1:39">
      <c r="A29" s="255">
        <v>1</v>
      </c>
      <c r="B29" s="445">
        <v>81484063</v>
      </c>
      <c r="C29" s="445" t="s">
        <v>39</v>
      </c>
      <c r="D29" s="445" t="s">
        <v>1075</v>
      </c>
      <c r="E29" s="446" t="s">
        <v>305</v>
      </c>
      <c r="F29" s="89" t="s">
        <v>1076</v>
      </c>
      <c r="G29" s="165">
        <v>458</v>
      </c>
      <c r="H29" s="2" t="s">
        <v>1077</v>
      </c>
      <c r="I29" s="712" t="s">
        <v>24</v>
      </c>
      <c r="J29" s="90" t="s">
        <v>1078</v>
      </c>
      <c r="K29" s="91" t="s">
        <v>1079</v>
      </c>
      <c r="L29" s="25">
        <v>44550</v>
      </c>
      <c r="O29" s="75" t="s">
        <v>496</v>
      </c>
      <c r="Q29" s="10"/>
      <c r="V29" s="449" t="s">
        <v>988</v>
      </c>
      <c r="W29" s="639">
        <v>1</v>
      </c>
      <c r="X29" s="637">
        <v>81221007</v>
      </c>
      <c r="Z29" s="240" t="s">
        <v>1085</v>
      </c>
      <c r="AA29" s="449" t="s">
        <v>1082</v>
      </c>
    </row>
    <row r="30" spans="1:39">
      <c r="Q30" s="58"/>
    </row>
    <row r="31" spans="1:39">
      <c r="A31" s="10" t="s">
        <v>995</v>
      </c>
      <c r="Q31" s="58"/>
    </row>
    <row r="32" spans="1:39">
      <c r="Q32" s="58"/>
    </row>
    <row r="33" spans="1:35">
      <c r="A33" s="591">
        <v>1</v>
      </c>
      <c r="B33" s="650">
        <v>81297210</v>
      </c>
      <c r="C33" s="650" t="s">
        <v>38</v>
      </c>
      <c r="D33" s="298" t="s">
        <v>156</v>
      </c>
      <c r="E33" s="110" t="s">
        <v>996</v>
      </c>
      <c r="F33" s="613" t="s">
        <v>997</v>
      </c>
      <c r="G33" s="449">
        <v>451</v>
      </c>
      <c r="H33" s="2" t="s">
        <v>998</v>
      </c>
      <c r="I33" s="449" t="s">
        <v>24</v>
      </c>
      <c r="J33" s="3" t="s">
        <v>999</v>
      </c>
      <c r="K33" s="5" t="s">
        <v>1000</v>
      </c>
      <c r="L33" s="25">
        <v>44544</v>
      </c>
      <c r="O33" s="449" t="s">
        <v>496</v>
      </c>
    </row>
    <row r="34" spans="1:35">
      <c r="A34" s="591">
        <v>1</v>
      </c>
      <c r="B34" s="488">
        <v>81297303</v>
      </c>
      <c r="C34" s="488" t="s">
        <v>38</v>
      </c>
      <c r="D34" s="592" t="s">
        <v>400</v>
      </c>
      <c r="E34" s="110" t="s">
        <v>996</v>
      </c>
      <c r="F34" s="613" t="s">
        <v>997</v>
      </c>
      <c r="G34" s="449">
        <v>451</v>
      </c>
      <c r="H34" s="2" t="s">
        <v>998</v>
      </c>
      <c r="I34" s="449" t="s">
        <v>24</v>
      </c>
      <c r="J34" s="3" t="s">
        <v>999</v>
      </c>
      <c r="K34" s="5" t="s">
        <v>1000</v>
      </c>
      <c r="L34" s="25">
        <v>44544</v>
      </c>
      <c r="O34" s="449" t="s">
        <v>496</v>
      </c>
    </row>
    <row r="36" spans="1:35">
      <c r="W36" s="221">
        <v>2</v>
      </c>
      <c r="X36" s="224">
        <v>83115011</v>
      </c>
      <c r="Y36" s="639" t="s">
        <v>40</v>
      </c>
      <c r="Z36" s="222" t="s">
        <v>1058</v>
      </c>
      <c r="AA36" s="579" t="s">
        <v>169</v>
      </c>
      <c r="AD36" s="743" t="s">
        <v>1060</v>
      </c>
      <c r="AE36" s="724" t="s">
        <v>93</v>
      </c>
      <c r="AF36" s="745" t="s">
        <v>1062</v>
      </c>
      <c r="AG36" s="585" t="s">
        <v>1061</v>
      </c>
      <c r="AH36" s="724">
        <v>891</v>
      </c>
      <c r="AI36" s="749">
        <v>44546</v>
      </c>
    </row>
    <row r="37" spans="1:35">
      <c r="W37" s="221">
        <v>1</v>
      </c>
      <c r="X37" s="224">
        <v>83310400</v>
      </c>
      <c r="Y37" s="639" t="s">
        <v>40</v>
      </c>
      <c r="Z37" s="222" t="s">
        <v>1059</v>
      </c>
      <c r="AA37" s="579" t="s">
        <v>169</v>
      </c>
      <c r="AD37" s="744" t="s">
        <v>1060</v>
      </c>
      <c r="AE37" s="724" t="s">
        <v>93</v>
      </c>
      <c r="AF37" s="745" t="s">
        <v>1062</v>
      </c>
      <c r="AG37" s="585" t="s">
        <v>1061</v>
      </c>
      <c r="AH37" s="724">
        <v>891</v>
      </c>
      <c r="AI37" s="749">
        <v>44546</v>
      </c>
    </row>
    <row r="38" spans="1:35" ht="25.5">
      <c r="W38" s="746">
        <v>2</v>
      </c>
      <c r="X38" s="748">
        <v>60904257</v>
      </c>
      <c r="Y38" s="639" t="s">
        <v>38</v>
      </c>
      <c r="Z38" s="747" t="s">
        <v>722</v>
      </c>
      <c r="AA38" s="579" t="s">
        <v>191</v>
      </c>
      <c r="AD38" s="744" t="s">
        <v>1066</v>
      </c>
      <c r="AE38" s="724" t="s">
        <v>93</v>
      </c>
      <c r="AF38" s="492" t="s">
        <v>1068</v>
      </c>
      <c r="AG38" s="751" t="s">
        <v>1067</v>
      </c>
      <c r="AH38" s="724">
        <v>899</v>
      </c>
      <c r="AI38" s="25">
        <v>44546</v>
      </c>
    </row>
    <row r="39" spans="1:35" ht="25.5">
      <c r="W39" s="746">
        <v>1</v>
      </c>
      <c r="X39" s="748">
        <v>81220029</v>
      </c>
      <c r="Y39" s="750" t="s">
        <v>38</v>
      </c>
      <c r="Z39" s="747" t="s">
        <v>461</v>
      </c>
      <c r="AA39" s="579" t="s">
        <v>191</v>
      </c>
      <c r="AD39" s="744" t="s">
        <v>1066</v>
      </c>
      <c r="AE39" s="724" t="s">
        <v>93</v>
      </c>
      <c r="AF39" s="492" t="s">
        <v>1068</v>
      </c>
      <c r="AG39" s="751" t="s">
        <v>1067</v>
      </c>
      <c r="AH39" s="724">
        <v>899</v>
      </c>
      <c r="AI39" s="25">
        <v>44546</v>
      </c>
    </row>
    <row r="40" spans="1:35" ht="25.5">
      <c r="W40" s="746">
        <v>2</v>
      </c>
      <c r="X40" s="748">
        <v>81221020</v>
      </c>
      <c r="Y40" s="26" t="s">
        <v>38</v>
      </c>
      <c r="Z40" s="747" t="s">
        <v>724</v>
      </c>
      <c r="AA40" s="579" t="s">
        <v>191</v>
      </c>
      <c r="AD40" s="744" t="s">
        <v>1066</v>
      </c>
      <c r="AE40" s="724" t="s">
        <v>93</v>
      </c>
      <c r="AF40" s="492" t="s">
        <v>1068</v>
      </c>
      <c r="AG40" s="751" t="s">
        <v>1067</v>
      </c>
      <c r="AH40" s="724">
        <v>899</v>
      </c>
      <c r="AI40" s="25">
        <v>44546</v>
      </c>
    </row>
    <row r="41" spans="1:35" ht="25.5">
      <c r="W41" s="746">
        <v>1</v>
      </c>
      <c r="X41" s="224">
        <v>81219016</v>
      </c>
      <c r="Y41" s="639" t="s">
        <v>38</v>
      </c>
      <c r="Z41" s="747" t="s">
        <v>1063</v>
      </c>
      <c r="AA41" s="579" t="s">
        <v>191</v>
      </c>
      <c r="AD41" s="744" t="s">
        <v>1066</v>
      </c>
      <c r="AE41" s="724" t="s">
        <v>93</v>
      </c>
      <c r="AF41" s="492" t="s">
        <v>1068</v>
      </c>
      <c r="AG41" s="751" t="s">
        <v>1067</v>
      </c>
      <c r="AH41" s="724">
        <v>899</v>
      </c>
      <c r="AI41" s="25">
        <v>44546</v>
      </c>
    </row>
    <row r="42" spans="1:35" ht="25.5">
      <c r="W42" s="746">
        <v>1</v>
      </c>
      <c r="X42" s="224">
        <v>81220016</v>
      </c>
      <c r="Y42" s="750" t="s">
        <v>38</v>
      </c>
      <c r="Z42" s="747" t="s">
        <v>29</v>
      </c>
      <c r="AA42" s="579" t="s">
        <v>191</v>
      </c>
      <c r="AD42" s="744" t="s">
        <v>1066</v>
      </c>
      <c r="AE42" s="724" t="s">
        <v>93</v>
      </c>
      <c r="AF42" s="492" t="s">
        <v>1068</v>
      </c>
      <c r="AG42" s="751" t="s">
        <v>1067</v>
      </c>
      <c r="AH42" s="724">
        <v>899</v>
      </c>
      <c r="AI42" s="25">
        <v>44546</v>
      </c>
    </row>
    <row r="43" spans="1:35" ht="25.5">
      <c r="W43" s="746">
        <v>2</v>
      </c>
      <c r="X43" s="224">
        <v>81220017</v>
      </c>
      <c r="Y43" s="26" t="s">
        <v>38</v>
      </c>
      <c r="Z43" s="747" t="s">
        <v>30</v>
      </c>
      <c r="AA43" s="579" t="s">
        <v>191</v>
      </c>
      <c r="AD43" s="744" t="s">
        <v>1066</v>
      </c>
      <c r="AE43" s="724" t="s">
        <v>93</v>
      </c>
      <c r="AF43" s="492" t="s">
        <v>1068</v>
      </c>
      <c r="AG43" s="751" t="s">
        <v>1067</v>
      </c>
      <c r="AH43" s="724">
        <v>899</v>
      </c>
      <c r="AI43" s="25">
        <v>44546</v>
      </c>
    </row>
    <row r="44" spans="1:35" ht="25.5">
      <c r="W44" s="746">
        <v>1</v>
      </c>
      <c r="X44" s="224">
        <v>81220018</v>
      </c>
      <c r="Y44" s="639" t="s">
        <v>38</v>
      </c>
      <c r="Z44" s="747" t="s">
        <v>31</v>
      </c>
      <c r="AA44" s="579" t="s">
        <v>191</v>
      </c>
      <c r="AD44" s="744" t="s">
        <v>1066</v>
      </c>
      <c r="AE44" s="724" t="s">
        <v>93</v>
      </c>
      <c r="AF44" s="492" t="s">
        <v>1068</v>
      </c>
      <c r="AG44" s="751" t="s">
        <v>1067</v>
      </c>
      <c r="AH44" s="724">
        <v>899</v>
      </c>
      <c r="AI44" s="25">
        <v>44546</v>
      </c>
    </row>
    <row r="45" spans="1:35" ht="25.5">
      <c r="W45" s="746">
        <v>1</v>
      </c>
      <c r="X45" s="224">
        <v>81220019</v>
      </c>
      <c r="Y45" s="750" t="s">
        <v>38</v>
      </c>
      <c r="Z45" s="747" t="s">
        <v>1064</v>
      </c>
      <c r="AA45" s="579" t="s">
        <v>191</v>
      </c>
      <c r="AD45" s="744" t="s">
        <v>1066</v>
      </c>
      <c r="AE45" s="724" t="s">
        <v>93</v>
      </c>
      <c r="AF45" s="492" t="s">
        <v>1068</v>
      </c>
      <c r="AG45" s="751" t="s">
        <v>1067</v>
      </c>
      <c r="AH45" s="724">
        <v>899</v>
      </c>
      <c r="AI45" s="25">
        <v>44546</v>
      </c>
    </row>
    <row r="46" spans="1:35" ht="25.5">
      <c r="W46" s="746">
        <v>1</v>
      </c>
      <c r="X46" s="224">
        <v>81220022</v>
      </c>
      <c r="Y46" s="26" t="s">
        <v>38</v>
      </c>
      <c r="Z46" s="747" t="s">
        <v>1065</v>
      </c>
      <c r="AA46" s="579" t="s">
        <v>191</v>
      </c>
      <c r="AD46" s="744" t="s">
        <v>1066</v>
      </c>
      <c r="AE46" s="724" t="s">
        <v>93</v>
      </c>
      <c r="AF46" s="492" t="s">
        <v>1068</v>
      </c>
      <c r="AG46" s="751" t="s">
        <v>1067</v>
      </c>
      <c r="AH46" s="724">
        <v>899</v>
      </c>
      <c r="AI46" s="25">
        <v>44546</v>
      </c>
    </row>
    <row r="47" spans="1:35">
      <c r="W47" s="746">
        <v>1</v>
      </c>
      <c r="X47" s="748">
        <v>60904258</v>
      </c>
      <c r="Y47" s="750" t="s">
        <v>38</v>
      </c>
      <c r="Z47" s="747" t="s">
        <v>461</v>
      </c>
      <c r="AA47" s="579" t="s">
        <v>899</v>
      </c>
      <c r="AD47" s="744" t="s">
        <v>1072</v>
      </c>
      <c r="AE47" s="724" t="s">
        <v>93</v>
      </c>
      <c r="AF47" s="756" t="s">
        <v>1074</v>
      </c>
      <c r="AG47" s="751" t="s">
        <v>1073</v>
      </c>
      <c r="AH47" s="724">
        <v>898</v>
      </c>
      <c r="AI47" s="25">
        <v>44546</v>
      </c>
    </row>
    <row r="48" spans="1:35">
      <c r="W48" s="746">
        <v>2</v>
      </c>
      <c r="X48" s="748">
        <v>60904259</v>
      </c>
      <c r="Y48" s="750" t="s">
        <v>38</v>
      </c>
      <c r="Z48" s="747" t="s">
        <v>462</v>
      </c>
      <c r="AA48" s="579" t="s">
        <v>899</v>
      </c>
      <c r="AD48" s="744" t="s">
        <v>1072</v>
      </c>
      <c r="AE48" s="724" t="s">
        <v>93</v>
      </c>
      <c r="AF48" s="756" t="s">
        <v>1074</v>
      </c>
      <c r="AG48" s="751" t="s">
        <v>1073</v>
      </c>
      <c r="AH48" s="724">
        <v>898</v>
      </c>
      <c r="AI48" s="25">
        <v>44546</v>
      </c>
    </row>
    <row r="49" spans="23:38">
      <c r="W49" s="746">
        <v>2</v>
      </c>
      <c r="X49" s="748">
        <v>60904260</v>
      </c>
      <c r="Y49" s="750" t="s">
        <v>38</v>
      </c>
      <c r="Z49" s="747" t="s">
        <v>463</v>
      </c>
      <c r="AA49" s="579" t="s">
        <v>899</v>
      </c>
      <c r="AD49" s="744" t="s">
        <v>1072</v>
      </c>
      <c r="AE49" s="724" t="s">
        <v>93</v>
      </c>
      <c r="AF49" s="756" t="s">
        <v>1074</v>
      </c>
      <c r="AG49" s="751" t="s">
        <v>1073</v>
      </c>
      <c r="AH49" s="724">
        <v>898</v>
      </c>
      <c r="AI49" s="25">
        <v>44546</v>
      </c>
    </row>
    <row r="50" spans="23:38">
      <c r="W50" s="746">
        <v>5</v>
      </c>
      <c r="X50" s="224">
        <v>61004114</v>
      </c>
      <c r="Y50" s="26" t="s">
        <v>38</v>
      </c>
      <c r="Z50" s="747" t="s">
        <v>690</v>
      </c>
      <c r="AA50" s="579" t="s">
        <v>899</v>
      </c>
      <c r="AD50" s="744" t="s">
        <v>1072</v>
      </c>
      <c r="AE50" s="724" t="s">
        <v>93</v>
      </c>
      <c r="AF50" s="756" t="s">
        <v>1074</v>
      </c>
      <c r="AG50" s="751" t="s">
        <v>1073</v>
      </c>
      <c r="AH50" s="724">
        <v>898</v>
      </c>
      <c r="AI50" s="25">
        <v>44546</v>
      </c>
    </row>
    <row r="51" spans="23:38">
      <c r="W51" s="746">
        <v>1</v>
      </c>
      <c r="X51" s="224">
        <v>60906005</v>
      </c>
      <c r="Y51" s="750" t="s">
        <v>38</v>
      </c>
      <c r="Z51" s="747" t="s">
        <v>1069</v>
      </c>
      <c r="AA51" s="579" t="s">
        <v>899</v>
      </c>
      <c r="AD51" s="744" t="s">
        <v>1072</v>
      </c>
      <c r="AE51" s="724" t="s">
        <v>93</v>
      </c>
      <c r="AF51" s="756" t="s">
        <v>1074</v>
      </c>
      <c r="AG51" s="751" t="s">
        <v>1073</v>
      </c>
      <c r="AH51" s="724">
        <v>898</v>
      </c>
      <c r="AI51" s="25">
        <v>44546</v>
      </c>
    </row>
    <row r="52" spans="23:38">
      <c r="W52" s="746">
        <v>1</v>
      </c>
      <c r="X52" s="224">
        <v>60904225</v>
      </c>
      <c r="Y52" s="750" t="s">
        <v>38</v>
      </c>
      <c r="Z52" s="747" t="s">
        <v>1070</v>
      </c>
      <c r="AA52" s="579" t="s">
        <v>899</v>
      </c>
      <c r="AD52" s="744" t="s">
        <v>1072</v>
      </c>
      <c r="AE52" s="724" t="s">
        <v>93</v>
      </c>
      <c r="AF52" s="756" t="s">
        <v>1074</v>
      </c>
      <c r="AG52" s="751" t="s">
        <v>1073</v>
      </c>
      <c r="AH52" s="724">
        <v>898</v>
      </c>
      <c r="AI52" s="25">
        <v>44546</v>
      </c>
    </row>
    <row r="53" spans="23:38">
      <c r="W53" s="746">
        <v>1</v>
      </c>
      <c r="X53" s="224">
        <v>60504023</v>
      </c>
      <c r="Y53" s="750" t="s">
        <v>38</v>
      </c>
      <c r="Z53" s="747" t="s">
        <v>1071</v>
      </c>
      <c r="AA53" s="579" t="s">
        <v>899</v>
      </c>
      <c r="AD53" s="744" t="s">
        <v>1072</v>
      </c>
      <c r="AE53" s="724" t="s">
        <v>93</v>
      </c>
      <c r="AF53" s="756" t="s">
        <v>1074</v>
      </c>
      <c r="AG53" s="751" t="s">
        <v>1073</v>
      </c>
      <c r="AH53" s="724">
        <v>898</v>
      </c>
      <c r="AI53" s="25">
        <v>44546</v>
      </c>
    </row>
    <row r="54" spans="23:38">
      <c r="W54" s="752"/>
      <c r="X54" s="753"/>
      <c r="Y54" s="754"/>
      <c r="Z54" s="755"/>
    </row>
    <row r="55" spans="23:38">
      <c r="W55" s="752"/>
      <c r="X55" s="753"/>
      <c r="Y55" s="754"/>
      <c r="Z55" s="755"/>
    </row>
    <row r="56" spans="23:38">
      <c r="W56" s="752"/>
      <c r="X56" s="753"/>
      <c r="Y56" s="754"/>
      <c r="Z56" s="755"/>
    </row>
    <row r="57" spans="23:38">
      <c r="W57" s="34" t="s">
        <v>913</v>
      </c>
    </row>
    <row r="58" spans="23:38">
      <c r="W58" s="431">
        <v>1</v>
      </c>
      <c r="X58" s="431">
        <v>82022533</v>
      </c>
      <c r="Y58" s="431" t="s">
        <v>40</v>
      </c>
      <c r="Z58" s="431" t="s">
        <v>894</v>
      </c>
      <c r="AA58" s="431" t="s">
        <v>895</v>
      </c>
      <c r="AB58" s="431"/>
      <c r="AC58" s="431">
        <v>439</v>
      </c>
      <c r="AD58" s="431" t="s">
        <v>896</v>
      </c>
      <c r="AE58" s="431" t="s">
        <v>24</v>
      </c>
      <c r="AF58" s="481" t="s">
        <v>897</v>
      </c>
      <c r="AG58" s="431" t="s">
        <v>898</v>
      </c>
      <c r="AH58" s="431">
        <v>834</v>
      </c>
      <c r="AI58" s="431"/>
      <c r="AJ58" s="480">
        <v>44530</v>
      </c>
      <c r="AK58" s="431"/>
      <c r="AL58" s="431"/>
    </row>
    <row r="59" spans="23:38">
      <c r="W59" s="13">
        <v>2</v>
      </c>
      <c r="X59" s="14">
        <v>61604033</v>
      </c>
      <c r="Y59" s="431" t="s">
        <v>38</v>
      </c>
      <c r="Z59" s="14" t="s">
        <v>459</v>
      </c>
      <c r="AA59" s="431" t="s">
        <v>899</v>
      </c>
      <c r="AB59" s="431"/>
      <c r="AC59" s="431">
        <v>439</v>
      </c>
      <c r="AD59" s="431" t="s">
        <v>902</v>
      </c>
      <c r="AE59" s="431" t="s">
        <v>24</v>
      </c>
      <c r="AF59" s="640" t="s">
        <v>901</v>
      </c>
      <c r="AG59" s="641" t="s">
        <v>900</v>
      </c>
      <c r="AH59" s="431">
        <v>803</v>
      </c>
      <c r="AI59" s="431"/>
      <c r="AJ59" s="480">
        <v>44538</v>
      </c>
      <c r="AK59" s="431"/>
      <c r="AL59" s="431"/>
    </row>
    <row r="60" spans="23:38">
      <c r="W60" s="13">
        <v>2</v>
      </c>
      <c r="X60" s="14">
        <v>60904259</v>
      </c>
      <c r="Y60" s="431" t="s">
        <v>38</v>
      </c>
      <c r="Z60" s="14" t="s">
        <v>462</v>
      </c>
      <c r="AA60" s="431" t="s">
        <v>899</v>
      </c>
      <c r="AB60" s="431"/>
      <c r="AC60" s="431">
        <v>439</v>
      </c>
      <c r="AD60" s="431" t="s">
        <v>902</v>
      </c>
      <c r="AE60" s="431" t="s">
        <v>24</v>
      </c>
      <c r="AF60" s="640" t="s">
        <v>901</v>
      </c>
      <c r="AG60" s="641" t="s">
        <v>900</v>
      </c>
      <c r="AH60" s="431">
        <v>803</v>
      </c>
      <c r="AI60" s="431"/>
      <c r="AJ60" s="480">
        <v>44538</v>
      </c>
      <c r="AK60" s="431"/>
      <c r="AL60" s="431"/>
    </row>
    <row r="61" spans="23:38">
      <c r="W61" s="13">
        <v>2</v>
      </c>
      <c r="X61" s="14">
        <v>60904260</v>
      </c>
      <c r="Y61" s="432" t="s">
        <v>38</v>
      </c>
      <c r="Z61" s="14" t="s">
        <v>463</v>
      </c>
      <c r="AA61" s="431" t="s">
        <v>899</v>
      </c>
      <c r="AB61" s="431"/>
      <c r="AC61" s="431">
        <v>439</v>
      </c>
      <c r="AD61" s="431" t="s">
        <v>902</v>
      </c>
      <c r="AE61" s="431" t="s">
        <v>24</v>
      </c>
      <c r="AF61" s="640" t="s">
        <v>901</v>
      </c>
      <c r="AG61" s="641" t="s">
        <v>900</v>
      </c>
      <c r="AH61" s="431">
        <v>803</v>
      </c>
      <c r="AI61" s="431"/>
      <c r="AJ61" s="480">
        <v>44538</v>
      </c>
      <c r="AK61" s="431"/>
      <c r="AL61" s="431"/>
    </row>
    <row r="62" spans="23:38">
      <c r="W62" s="13">
        <v>1</v>
      </c>
      <c r="X62" s="14">
        <v>60904258</v>
      </c>
      <c r="Y62" s="432" t="s">
        <v>38</v>
      </c>
      <c r="Z62" s="14" t="s">
        <v>461</v>
      </c>
      <c r="AA62" s="431" t="s">
        <v>899</v>
      </c>
      <c r="AB62" s="431"/>
      <c r="AC62" s="431">
        <v>439</v>
      </c>
      <c r="AD62" s="431" t="s">
        <v>902</v>
      </c>
      <c r="AE62" s="431" t="s">
        <v>24</v>
      </c>
      <c r="AF62" s="640" t="s">
        <v>901</v>
      </c>
      <c r="AG62" s="641" t="s">
        <v>900</v>
      </c>
      <c r="AH62" s="431">
        <v>803</v>
      </c>
      <c r="AI62" s="431"/>
      <c r="AJ62" s="480">
        <v>44538</v>
      </c>
      <c r="AK62" s="431"/>
      <c r="AL62" s="431"/>
    </row>
    <row r="65" spans="22:38">
      <c r="W65" s="34" t="s">
        <v>867</v>
      </c>
      <c r="X65" s="35"/>
      <c r="Y65" s="35"/>
    </row>
    <row r="66" spans="22:38">
      <c r="W66" s="618">
        <v>2</v>
      </c>
      <c r="X66" s="619">
        <v>60904257</v>
      </c>
      <c r="Y66" s="620" t="s">
        <v>38</v>
      </c>
      <c r="Z66" s="621" t="s">
        <v>722</v>
      </c>
      <c r="AA66" s="622" t="s">
        <v>731</v>
      </c>
      <c r="AB66" s="622"/>
      <c r="AC66" s="623">
        <v>444</v>
      </c>
      <c r="AD66" s="624" t="s">
        <v>732</v>
      </c>
      <c r="AE66" s="625" t="s">
        <v>24</v>
      </c>
      <c r="AF66" s="599" t="s">
        <v>728</v>
      </c>
      <c r="AG66" s="620" t="s">
        <v>729</v>
      </c>
      <c r="AH66" s="624">
        <v>676</v>
      </c>
      <c r="AI66" s="622"/>
      <c r="AJ66" s="622" t="s">
        <v>730</v>
      </c>
      <c r="AK66" s="622"/>
      <c r="AL66" s="622"/>
    </row>
    <row r="67" spans="22:38">
      <c r="W67" s="626">
        <v>1</v>
      </c>
      <c r="X67" s="627">
        <v>81227106</v>
      </c>
      <c r="Y67" s="620" t="s">
        <v>38</v>
      </c>
      <c r="Z67" s="628" t="s">
        <v>723</v>
      </c>
      <c r="AA67" s="622" t="s">
        <v>731</v>
      </c>
      <c r="AB67" s="622"/>
      <c r="AC67" s="623">
        <v>444</v>
      </c>
      <c r="AD67" s="624" t="s">
        <v>732</v>
      </c>
      <c r="AE67" s="625" t="s">
        <v>24</v>
      </c>
      <c r="AF67" s="599" t="s">
        <v>728</v>
      </c>
      <c r="AG67" s="620" t="s">
        <v>729</v>
      </c>
      <c r="AH67" s="624">
        <v>676</v>
      </c>
      <c r="AI67" s="622"/>
      <c r="AJ67" s="622" t="s">
        <v>730</v>
      </c>
      <c r="AK67" s="622"/>
      <c r="AL67" s="622"/>
    </row>
    <row r="68" spans="22:38">
      <c r="W68" s="626">
        <v>2</v>
      </c>
      <c r="X68" s="627">
        <v>81221020</v>
      </c>
      <c r="Y68" s="620" t="s">
        <v>38</v>
      </c>
      <c r="Z68" s="628" t="s">
        <v>724</v>
      </c>
      <c r="AA68" s="622" t="s">
        <v>731</v>
      </c>
      <c r="AB68" s="622"/>
      <c r="AC68" s="623">
        <v>444</v>
      </c>
      <c r="AD68" s="624" t="s">
        <v>732</v>
      </c>
      <c r="AE68" s="625" t="s">
        <v>24</v>
      </c>
      <c r="AF68" s="599" t="s">
        <v>728</v>
      </c>
      <c r="AG68" s="620" t="s">
        <v>729</v>
      </c>
      <c r="AH68" s="624">
        <v>676</v>
      </c>
      <c r="AI68" s="622"/>
      <c r="AJ68" s="622" t="s">
        <v>730</v>
      </c>
      <c r="AK68" s="622"/>
      <c r="AL68" s="622"/>
    </row>
    <row r="69" spans="22:38">
      <c r="W69" s="626">
        <v>1</v>
      </c>
      <c r="X69" s="627">
        <v>81215079</v>
      </c>
      <c r="Y69" s="620" t="s">
        <v>38</v>
      </c>
      <c r="Z69" s="628" t="s">
        <v>725</v>
      </c>
      <c r="AA69" s="622" t="s">
        <v>731</v>
      </c>
      <c r="AB69" s="622"/>
      <c r="AC69" s="623">
        <v>444</v>
      </c>
      <c r="AD69" s="624" t="s">
        <v>732</v>
      </c>
      <c r="AE69" s="625" t="s">
        <v>24</v>
      </c>
      <c r="AF69" s="599" t="s">
        <v>728</v>
      </c>
      <c r="AG69" s="620" t="s">
        <v>729</v>
      </c>
      <c r="AH69" s="624">
        <v>676</v>
      </c>
      <c r="AI69" s="622"/>
      <c r="AJ69" s="622" t="s">
        <v>730</v>
      </c>
      <c r="AK69" s="622"/>
      <c r="AL69" s="622"/>
    </row>
    <row r="70" spans="22:38">
      <c r="W70" s="626">
        <v>1</v>
      </c>
      <c r="X70" s="627">
        <v>81221072</v>
      </c>
      <c r="Y70" s="620" t="s">
        <v>38</v>
      </c>
      <c r="Z70" s="628" t="s">
        <v>72</v>
      </c>
      <c r="AA70" s="622" t="s">
        <v>731</v>
      </c>
      <c r="AB70" s="622"/>
      <c r="AC70" s="623">
        <v>444</v>
      </c>
      <c r="AD70" s="624" t="s">
        <v>732</v>
      </c>
      <c r="AE70" s="625" t="s">
        <v>24</v>
      </c>
      <c r="AF70" s="599" t="s">
        <v>728</v>
      </c>
      <c r="AG70" s="620" t="s">
        <v>729</v>
      </c>
      <c r="AH70" s="624">
        <v>676</v>
      </c>
      <c r="AI70" s="622"/>
      <c r="AJ70" s="622" t="s">
        <v>730</v>
      </c>
      <c r="AK70" s="622"/>
      <c r="AL70" s="622"/>
    </row>
    <row r="71" spans="22:38">
      <c r="W71" s="626">
        <v>1</v>
      </c>
      <c r="X71" s="627">
        <v>81227114</v>
      </c>
      <c r="Y71" s="620" t="s">
        <v>38</v>
      </c>
      <c r="Z71" s="628" t="s">
        <v>72</v>
      </c>
      <c r="AA71" s="622" t="s">
        <v>731</v>
      </c>
      <c r="AB71" s="622"/>
      <c r="AC71" s="623">
        <v>444</v>
      </c>
      <c r="AD71" s="624" t="s">
        <v>732</v>
      </c>
      <c r="AE71" s="625" t="s">
        <v>24</v>
      </c>
      <c r="AF71" s="599" t="s">
        <v>728</v>
      </c>
      <c r="AG71" s="620" t="s">
        <v>729</v>
      </c>
      <c r="AH71" s="624">
        <v>676</v>
      </c>
      <c r="AI71" s="622"/>
      <c r="AJ71" s="622" t="s">
        <v>730</v>
      </c>
      <c r="AK71" s="622"/>
      <c r="AL71" s="622"/>
    </row>
    <row r="72" spans="22:38">
      <c r="W72" s="626">
        <v>1</v>
      </c>
      <c r="X72" s="627">
        <v>81221079</v>
      </c>
      <c r="Y72" s="620" t="s">
        <v>38</v>
      </c>
      <c r="Z72" s="628" t="s">
        <v>726</v>
      </c>
      <c r="AA72" s="622" t="s">
        <v>731</v>
      </c>
      <c r="AB72" s="622"/>
      <c r="AC72" s="623">
        <v>444</v>
      </c>
      <c r="AD72" s="624" t="s">
        <v>732</v>
      </c>
      <c r="AE72" s="625" t="s">
        <v>24</v>
      </c>
      <c r="AF72" s="599" t="s">
        <v>728</v>
      </c>
      <c r="AG72" s="620" t="s">
        <v>729</v>
      </c>
      <c r="AH72" s="624">
        <v>676</v>
      </c>
      <c r="AI72" s="622"/>
      <c r="AJ72" s="622" t="s">
        <v>730</v>
      </c>
      <c r="AK72" s="622"/>
      <c r="AL72" s="622"/>
    </row>
    <row r="73" spans="22:38">
      <c r="W73" s="626">
        <v>1</v>
      </c>
      <c r="X73" s="627">
        <v>81221080</v>
      </c>
      <c r="Y73" s="620" t="s">
        <v>38</v>
      </c>
      <c r="Z73" s="628" t="s">
        <v>727</v>
      </c>
      <c r="AA73" s="622" t="s">
        <v>731</v>
      </c>
      <c r="AB73" s="622"/>
      <c r="AC73" s="623">
        <v>444</v>
      </c>
      <c r="AD73" s="624" t="s">
        <v>732</v>
      </c>
      <c r="AE73" s="625" t="s">
        <v>24</v>
      </c>
      <c r="AF73" s="599" t="s">
        <v>728</v>
      </c>
      <c r="AG73" s="620" t="s">
        <v>729</v>
      </c>
      <c r="AH73" s="624">
        <v>676</v>
      </c>
      <c r="AI73" s="622"/>
      <c r="AJ73" s="622" t="s">
        <v>730</v>
      </c>
      <c r="AK73" s="622"/>
      <c r="AL73" s="622"/>
    </row>
    <row r="74" spans="22:38">
      <c r="W74" s="629">
        <v>1</v>
      </c>
      <c r="X74" s="630">
        <v>60803247</v>
      </c>
      <c r="Y74" s="620" t="s">
        <v>38</v>
      </c>
      <c r="Z74" s="628" t="s">
        <v>753</v>
      </c>
      <c r="AA74" s="622"/>
      <c r="AB74" s="622"/>
      <c r="AC74" s="623">
        <v>444</v>
      </c>
      <c r="AD74" s="622"/>
      <c r="AE74" s="625" t="s">
        <v>83</v>
      </c>
      <c r="AF74" s="600" t="s">
        <v>755</v>
      </c>
      <c r="AG74" s="625"/>
      <c r="AH74" s="622"/>
      <c r="AI74" s="622"/>
      <c r="AJ74" s="622" t="s">
        <v>754</v>
      </c>
      <c r="AK74" s="622"/>
      <c r="AL74" s="622"/>
    </row>
    <row r="75" spans="22:38">
      <c r="V75" s="10"/>
      <c r="W75" s="629">
        <v>1</v>
      </c>
      <c r="X75" s="630">
        <v>89160226</v>
      </c>
      <c r="Y75" s="620" t="s">
        <v>39</v>
      </c>
      <c r="Z75" s="631" t="s">
        <v>796</v>
      </c>
      <c r="AA75" s="632" t="s">
        <v>793</v>
      </c>
      <c r="AB75" s="622"/>
      <c r="AC75" s="623">
        <v>444</v>
      </c>
      <c r="AD75" s="624" t="s">
        <v>795</v>
      </c>
      <c r="AE75" s="620" t="s">
        <v>56</v>
      </c>
      <c r="AF75" s="633" t="s">
        <v>794</v>
      </c>
      <c r="AG75" s="620" t="s">
        <v>797</v>
      </c>
      <c r="AH75" s="624">
        <v>853</v>
      </c>
      <c r="AI75" s="634">
        <v>44530</v>
      </c>
      <c r="AJ75" s="622"/>
      <c r="AK75" s="622"/>
      <c r="AL75" s="622"/>
    </row>
    <row r="76" spans="22:38">
      <c r="W76" s="635">
        <v>1</v>
      </c>
      <c r="X76" s="635">
        <v>81597039</v>
      </c>
      <c r="Y76" s="620" t="s">
        <v>708</v>
      </c>
      <c r="Z76" s="631" t="s">
        <v>37</v>
      </c>
      <c r="AA76" s="632" t="s">
        <v>802</v>
      </c>
      <c r="AB76" s="622"/>
      <c r="AC76" s="623">
        <v>444</v>
      </c>
      <c r="AD76" s="624" t="s">
        <v>803</v>
      </c>
      <c r="AE76" s="620" t="s">
        <v>25</v>
      </c>
      <c r="AF76" s="604" t="s">
        <v>804</v>
      </c>
      <c r="AG76" s="607" t="s">
        <v>805</v>
      </c>
      <c r="AH76" s="624">
        <v>396</v>
      </c>
      <c r="AI76" s="634">
        <v>44531</v>
      </c>
      <c r="AJ76" s="622"/>
      <c r="AK76" s="622"/>
      <c r="AL76" s="622"/>
    </row>
    <row r="77" spans="22:38">
      <c r="W77" s="626">
        <v>1</v>
      </c>
      <c r="X77" s="627" t="s">
        <v>833</v>
      </c>
      <c r="Y77" s="620" t="s">
        <v>438</v>
      </c>
      <c r="Z77" s="628" t="s">
        <v>834</v>
      </c>
      <c r="AA77" s="622"/>
      <c r="AB77" s="622"/>
      <c r="AC77" s="623">
        <v>444</v>
      </c>
      <c r="AD77" s="624" t="s">
        <v>849</v>
      </c>
      <c r="AE77" s="625" t="s">
        <v>836</v>
      </c>
      <c r="AF77" s="599" t="s">
        <v>835</v>
      </c>
      <c r="AG77" s="620" t="s">
        <v>837</v>
      </c>
      <c r="AH77" s="624">
        <v>865</v>
      </c>
      <c r="AI77" s="634">
        <v>44533</v>
      </c>
      <c r="AJ77" s="622"/>
      <c r="AK77" s="622"/>
      <c r="AL77" s="622"/>
    </row>
    <row r="78" spans="22:38">
      <c r="W78" s="626">
        <v>1</v>
      </c>
      <c r="X78" s="627" t="s">
        <v>838</v>
      </c>
      <c r="Y78" s="620" t="s">
        <v>438</v>
      </c>
      <c r="Z78" s="628" t="s">
        <v>839</v>
      </c>
      <c r="AA78" s="622"/>
      <c r="AB78" s="622"/>
      <c r="AC78" s="623">
        <v>444</v>
      </c>
      <c r="AD78" s="624" t="s">
        <v>841</v>
      </c>
      <c r="AE78" s="625" t="s">
        <v>836</v>
      </c>
      <c r="AF78" s="599" t="s">
        <v>842</v>
      </c>
      <c r="AG78" s="620" t="s">
        <v>840</v>
      </c>
      <c r="AH78" s="624">
        <v>867</v>
      </c>
      <c r="AI78" s="634">
        <v>44534</v>
      </c>
      <c r="AJ78" s="622"/>
      <c r="AK78" s="622"/>
      <c r="AL78" s="622"/>
    </row>
    <row r="79" spans="22:38">
      <c r="W79" s="629">
        <v>1</v>
      </c>
      <c r="X79" s="630" t="s">
        <v>833</v>
      </c>
      <c r="Y79" s="620" t="s">
        <v>438</v>
      </c>
      <c r="Z79" s="628" t="s">
        <v>834</v>
      </c>
      <c r="AA79" s="636"/>
      <c r="AB79" s="636"/>
      <c r="AC79" s="623">
        <v>444</v>
      </c>
      <c r="AD79" s="624" t="s">
        <v>853</v>
      </c>
      <c r="AE79" s="620" t="s">
        <v>237</v>
      </c>
      <c r="AF79" s="633" t="s">
        <v>852</v>
      </c>
      <c r="AG79" s="620" t="s">
        <v>854</v>
      </c>
      <c r="AH79" s="624">
        <v>864</v>
      </c>
      <c r="AI79" s="634">
        <v>44533</v>
      </c>
      <c r="AJ79" s="622"/>
      <c r="AK79" s="622"/>
      <c r="AL79" s="622"/>
    </row>
    <row r="80" spans="22:38">
      <c r="W80" s="629">
        <v>2</v>
      </c>
      <c r="X80" s="622">
        <v>61001302</v>
      </c>
      <c r="Y80" s="620" t="s">
        <v>485</v>
      </c>
      <c r="Z80" s="631" t="s">
        <v>860</v>
      </c>
      <c r="AA80" s="622"/>
      <c r="AB80" s="622"/>
      <c r="AC80" s="623">
        <v>444</v>
      </c>
      <c r="AD80" s="622" t="s">
        <v>861</v>
      </c>
      <c r="AE80" s="620" t="s">
        <v>836</v>
      </c>
      <c r="AF80" s="633" t="s">
        <v>862</v>
      </c>
      <c r="AG80" s="622"/>
      <c r="AH80" s="632">
        <v>857</v>
      </c>
      <c r="AI80" s="622"/>
      <c r="AJ80" s="622"/>
      <c r="AK80" s="622"/>
      <c r="AL80" s="622"/>
    </row>
    <row r="84" spans="24:40">
      <c r="AA84" s="244"/>
    </row>
    <row r="85" spans="24:40">
      <c r="Z85" s="10" t="s">
        <v>145</v>
      </c>
    </row>
    <row r="86" spans="24:40">
      <c r="X86" s="10" t="s">
        <v>62</v>
      </c>
    </row>
    <row r="88" spans="24:40">
      <c r="X88" s="10" t="s">
        <v>546</v>
      </c>
    </row>
    <row r="89" spans="24:40">
      <c r="X89" s="285">
        <v>2</v>
      </c>
      <c r="Y89" s="286">
        <v>81220017</v>
      </c>
      <c r="Z89" s="218" t="s">
        <v>38</v>
      </c>
      <c r="AA89" s="287" t="s">
        <v>30</v>
      </c>
      <c r="AB89" s="288" t="s">
        <v>41</v>
      </c>
      <c r="AC89" s="218" t="s">
        <v>51</v>
      </c>
      <c r="AD89" s="218">
        <v>370</v>
      </c>
      <c r="AE89" s="218" t="s">
        <v>44</v>
      </c>
      <c r="AF89" s="218" t="s">
        <v>24</v>
      </c>
      <c r="AG89" s="218" t="s">
        <v>43</v>
      </c>
      <c r="AH89" s="218" t="s">
        <v>45</v>
      </c>
      <c r="AI89" s="218">
        <v>699</v>
      </c>
      <c r="AJ89" s="219">
        <v>44489</v>
      </c>
      <c r="AK89" s="219">
        <v>44489</v>
      </c>
      <c r="AL89" s="218"/>
      <c r="AM89" s="218"/>
      <c r="AN89" s="34"/>
    </row>
    <row r="90" spans="24:40">
      <c r="X90" s="285">
        <v>1</v>
      </c>
      <c r="Y90" s="286">
        <v>81220018</v>
      </c>
      <c r="Z90" s="218" t="s">
        <v>38</v>
      </c>
      <c r="AA90" s="287" t="s">
        <v>31</v>
      </c>
      <c r="AB90" s="288" t="s">
        <v>41</v>
      </c>
      <c r="AC90" s="218" t="s">
        <v>51</v>
      </c>
      <c r="AD90" s="218">
        <v>370</v>
      </c>
      <c r="AE90" s="218" t="s">
        <v>44</v>
      </c>
      <c r="AF90" s="218" t="s">
        <v>24</v>
      </c>
      <c r="AG90" s="218" t="s">
        <v>43</v>
      </c>
      <c r="AH90" s="218" t="s">
        <v>45</v>
      </c>
      <c r="AI90" s="218">
        <v>699</v>
      </c>
      <c r="AJ90" s="219">
        <v>44489</v>
      </c>
      <c r="AK90" s="219">
        <v>44489</v>
      </c>
      <c r="AL90" s="218"/>
      <c r="AM90" s="218"/>
      <c r="AN90" s="34"/>
    </row>
    <row r="91" spans="24:40">
      <c r="X91" s="285">
        <v>1</v>
      </c>
      <c r="Y91" s="286">
        <v>81443085</v>
      </c>
      <c r="Z91" s="218" t="s">
        <v>40</v>
      </c>
      <c r="AA91" s="287" t="s">
        <v>36</v>
      </c>
      <c r="AB91" s="288" t="s">
        <v>42</v>
      </c>
      <c r="AC91" s="218" t="s">
        <v>51</v>
      </c>
      <c r="AD91" s="218">
        <v>370</v>
      </c>
      <c r="AE91" s="218" t="s">
        <v>44</v>
      </c>
      <c r="AF91" s="218" t="s">
        <v>24</v>
      </c>
      <c r="AG91" s="218" t="s">
        <v>43</v>
      </c>
      <c r="AH91" s="218" t="s">
        <v>45</v>
      </c>
      <c r="AI91" s="218">
        <v>699</v>
      </c>
      <c r="AJ91" s="219">
        <v>44489</v>
      </c>
      <c r="AK91" s="219">
        <v>44489</v>
      </c>
      <c r="AL91" s="218"/>
      <c r="AM91" s="218"/>
      <c r="AN91" s="34"/>
    </row>
    <row r="92" spans="24:40">
      <c r="X92" s="285">
        <v>1</v>
      </c>
      <c r="Y92" s="286">
        <v>81543209</v>
      </c>
      <c r="Z92" s="218" t="s">
        <v>40</v>
      </c>
      <c r="AA92" s="287" t="s">
        <v>37</v>
      </c>
      <c r="AB92" s="288" t="s">
        <v>42</v>
      </c>
      <c r="AC92" s="218" t="s">
        <v>51</v>
      </c>
      <c r="AD92" s="218">
        <v>370</v>
      </c>
      <c r="AE92" s="218" t="s">
        <v>44</v>
      </c>
      <c r="AF92" s="218" t="s">
        <v>24</v>
      </c>
      <c r="AG92" s="218" t="s">
        <v>43</v>
      </c>
      <c r="AH92" s="218" t="s">
        <v>45</v>
      </c>
      <c r="AI92" s="218">
        <v>699</v>
      </c>
      <c r="AJ92" s="219">
        <v>44489</v>
      </c>
      <c r="AK92" s="219">
        <v>44489</v>
      </c>
      <c r="AL92" s="218"/>
      <c r="AM92" s="218"/>
      <c r="AN92" s="34"/>
    </row>
    <row r="93" spans="24:40">
      <c r="X93" s="34" t="s">
        <v>547</v>
      </c>
    </row>
    <row r="94" spans="24:40">
      <c r="X94" s="226">
        <v>2</v>
      </c>
      <c r="Y94" s="226">
        <v>61806040</v>
      </c>
      <c r="Z94" s="226" t="s">
        <v>39</v>
      </c>
      <c r="AA94" s="226" t="s">
        <v>444</v>
      </c>
      <c r="AB94" s="226" t="s">
        <v>443</v>
      </c>
      <c r="AC94" s="289"/>
      <c r="AD94" s="226">
        <v>381</v>
      </c>
      <c r="AE94" s="226" t="s">
        <v>56</v>
      </c>
      <c r="AF94" s="226" t="s">
        <v>56</v>
      </c>
      <c r="AG94" s="92"/>
      <c r="AH94" s="92"/>
      <c r="AI94" s="92"/>
      <c r="AJ94" s="92"/>
      <c r="AK94" s="92"/>
      <c r="AL94" s="92"/>
      <c r="AM94" s="92"/>
    </row>
    <row r="95" spans="24:40">
      <c r="X95" s="299">
        <v>1</v>
      </c>
      <c r="Y95" s="300">
        <v>81212026</v>
      </c>
      <c r="Z95" s="215" t="s">
        <v>38</v>
      </c>
      <c r="AA95" s="301" t="s">
        <v>479</v>
      </c>
      <c r="AB95" s="292" t="s">
        <v>481</v>
      </c>
      <c r="AC95" s="298"/>
      <c r="AD95" s="215">
        <v>394</v>
      </c>
      <c r="AE95" s="292" t="s">
        <v>482</v>
      </c>
      <c r="AF95" s="211" t="s">
        <v>83</v>
      </c>
      <c r="AG95" s="249" t="s">
        <v>483</v>
      </c>
      <c r="AH95" s="298"/>
      <c r="AI95" s="211">
        <v>666</v>
      </c>
      <c r="AJ95" s="12"/>
      <c r="AK95" s="12"/>
      <c r="AL95" s="12"/>
      <c r="AM95" s="12"/>
    </row>
    <row r="96" spans="24:40">
      <c r="X96" s="299">
        <v>1</v>
      </c>
      <c r="Y96" s="296">
        <v>115890011</v>
      </c>
      <c r="Z96" s="215" t="s">
        <v>38</v>
      </c>
      <c r="AA96" s="297" t="s">
        <v>480</v>
      </c>
      <c r="AB96" s="292" t="s">
        <v>481</v>
      </c>
      <c r="AC96" s="298"/>
      <c r="AD96" s="650">
        <v>394</v>
      </c>
      <c r="AE96" s="292" t="s">
        <v>482</v>
      </c>
      <c r="AF96" s="211" t="s">
        <v>83</v>
      </c>
      <c r="AG96" s="249" t="s">
        <v>483</v>
      </c>
      <c r="AH96" s="298"/>
      <c r="AI96" s="211">
        <v>666</v>
      </c>
      <c r="AJ96" s="12"/>
      <c r="AK96" s="12"/>
      <c r="AL96" s="12"/>
      <c r="AM96" s="12"/>
    </row>
    <row r="97" spans="24:39">
      <c r="X97" s="299">
        <v>1</v>
      </c>
      <c r="Y97" s="302">
        <v>20204366</v>
      </c>
      <c r="Z97" s="215" t="s">
        <v>38</v>
      </c>
      <c r="AA97" s="303" t="s">
        <v>503</v>
      </c>
      <c r="AB97" s="292" t="s">
        <v>504</v>
      </c>
      <c r="AC97" s="298"/>
      <c r="AD97" s="215">
        <v>394</v>
      </c>
      <c r="AE97" s="292" t="s">
        <v>505</v>
      </c>
      <c r="AF97" s="211" t="s">
        <v>83</v>
      </c>
      <c r="AG97" s="294" t="s">
        <v>506</v>
      </c>
      <c r="AH97" s="298" t="s">
        <v>507</v>
      </c>
      <c r="AI97" s="211">
        <v>782</v>
      </c>
      <c r="AJ97" s="12"/>
      <c r="AK97" s="12"/>
      <c r="AL97" s="12"/>
      <c r="AM97" s="12"/>
    </row>
    <row r="99" spans="24:39">
      <c r="X99" s="34" t="s">
        <v>576</v>
      </c>
    </row>
    <row r="100" spans="24:39">
      <c r="X100" s="275">
        <v>1</v>
      </c>
      <c r="Y100" s="275">
        <v>89720018</v>
      </c>
      <c r="Z100" s="275" t="s">
        <v>17</v>
      </c>
      <c r="AA100" s="650" t="s">
        <v>111</v>
      </c>
      <c r="AB100" s="292" t="s">
        <v>110</v>
      </c>
      <c r="AC100" s="650" t="s">
        <v>51</v>
      </c>
      <c r="AD100" s="650">
        <v>394</v>
      </c>
      <c r="AE100" s="290" t="s">
        <v>112</v>
      </c>
      <c r="AF100" s="650" t="s">
        <v>24</v>
      </c>
      <c r="AG100" s="212" t="s">
        <v>113</v>
      </c>
      <c r="AH100" s="650" t="s">
        <v>114</v>
      </c>
      <c r="AI100" s="650">
        <v>762</v>
      </c>
      <c r="AJ100" s="213">
        <v>44494</v>
      </c>
      <c r="AK100" s="213">
        <v>44494</v>
      </c>
      <c r="AL100" s="12"/>
      <c r="AM100" s="12"/>
    </row>
    <row r="101" spans="24:39" ht="45">
      <c r="X101" s="215">
        <v>1</v>
      </c>
      <c r="Y101" s="275" t="s">
        <v>439</v>
      </c>
      <c r="Z101" s="215" t="s">
        <v>438</v>
      </c>
      <c r="AA101" s="217" t="s">
        <v>440</v>
      </c>
      <c r="AB101" s="293"/>
      <c r="AC101" s="276"/>
      <c r="AD101" s="215">
        <v>394</v>
      </c>
      <c r="AE101" s="291" t="s">
        <v>437</v>
      </c>
      <c r="AF101" s="215" t="s">
        <v>237</v>
      </c>
      <c r="AG101" s="294" t="s">
        <v>442</v>
      </c>
      <c r="AH101" s="211" t="s">
        <v>441</v>
      </c>
      <c r="AI101" s="12">
        <v>723</v>
      </c>
      <c r="AJ101" s="12"/>
      <c r="AK101" s="12"/>
      <c r="AL101" s="12"/>
      <c r="AM101" s="12"/>
    </row>
    <row r="102" spans="24:39">
      <c r="X102" s="295">
        <v>2</v>
      </c>
      <c r="Y102" s="296">
        <v>81220016</v>
      </c>
      <c r="Z102" s="215" t="s">
        <v>38</v>
      </c>
      <c r="AA102" s="297" t="s">
        <v>29</v>
      </c>
      <c r="AB102" s="292" t="s">
        <v>464</v>
      </c>
      <c r="AC102" s="298"/>
      <c r="AD102" s="650">
        <v>394</v>
      </c>
      <c r="AE102" s="292" t="s">
        <v>465</v>
      </c>
      <c r="AF102" s="650" t="s">
        <v>24</v>
      </c>
      <c r="AG102" s="249" t="s">
        <v>467</v>
      </c>
      <c r="AH102" s="298"/>
      <c r="AI102" s="211">
        <v>708</v>
      </c>
      <c r="AJ102" s="12"/>
      <c r="AK102" s="12"/>
      <c r="AL102" s="12"/>
      <c r="AM102" s="12"/>
    </row>
    <row r="103" spans="24:39" ht="25.5">
      <c r="X103" s="295">
        <v>5</v>
      </c>
      <c r="Y103" s="296">
        <v>61205009</v>
      </c>
      <c r="Z103" s="215" t="s">
        <v>38</v>
      </c>
      <c r="AA103" s="297" t="s">
        <v>457</v>
      </c>
      <c r="AB103" s="292" t="s">
        <v>464</v>
      </c>
      <c r="AC103" s="298"/>
      <c r="AD103" s="215">
        <v>394</v>
      </c>
      <c r="AE103" s="292" t="s">
        <v>465</v>
      </c>
      <c r="AF103" s="650" t="s">
        <v>24</v>
      </c>
      <c r="AG103" s="249" t="s">
        <v>467</v>
      </c>
      <c r="AH103" s="298"/>
      <c r="AI103" s="211">
        <v>708</v>
      </c>
      <c r="AJ103" s="12"/>
      <c r="AK103" s="12"/>
      <c r="AL103" s="12"/>
      <c r="AM103" s="12"/>
    </row>
    <row r="104" spans="24:39">
      <c r="X104" s="295">
        <v>2</v>
      </c>
      <c r="Y104" s="296">
        <v>61604033</v>
      </c>
      <c r="Z104" s="215" t="s">
        <v>38</v>
      </c>
      <c r="AA104" s="297" t="s">
        <v>459</v>
      </c>
      <c r="AB104" s="292" t="s">
        <v>464</v>
      </c>
      <c r="AC104" s="298"/>
      <c r="AD104" s="650">
        <v>394</v>
      </c>
      <c r="AE104" s="292" t="s">
        <v>465</v>
      </c>
      <c r="AF104" s="650" t="s">
        <v>24</v>
      </c>
      <c r="AG104" s="249" t="s">
        <v>467</v>
      </c>
      <c r="AH104" s="298"/>
      <c r="AI104" s="211">
        <v>708</v>
      </c>
      <c r="AJ104" s="12"/>
      <c r="AK104" s="12"/>
      <c r="AL104" s="12"/>
      <c r="AM104" s="12"/>
    </row>
    <row r="106" spans="24:39">
      <c r="X106" s="34" t="s">
        <v>631</v>
      </c>
    </row>
    <row r="107" spans="24:39">
      <c r="X107" s="397">
        <v>12</v>
      </c>
      <c r="Y107" s="397">
        <v>81229085</v>
      </c>
      <c r="Z107" s="397" t="s">
        <v>38</v>
      </c>
      <c r="AA107" s="397" t="s">
        <v>583</v>
      </c>
      <c r="AB107" s="129" t="s">
        <v>530</v>
      </c>
      <c r="AC107" s="129" t="s">
        <v>51</v>
      </c>
      <c r="AD107" s="129">
        <v>402</v>
      </c>
      <c r="AE107" s="129" t="s">
        <v>527</v>
      </c>
      <c r="AF107" s="129" t="s">
        <v>24</v>
      </c>
      <c r="AG107" s="146" t="s">
        <v>528</v>
      </c>
      <c r="AH107" s="395" t="s">
        <v>529</v>
      </c>
      <c r="AI107" s="398">
        <v>779</v>
      </c>
      <c r="AJ107" s="399">
        <v>44510</v>
      </c>
      <c r="AK107" s="397"/>
      <c r="AL107" s="397"/>
      <c r="AM107" s="397"/>
    </row>
    <row r="108" spans="24:39">
      <c r="X108" s="397">
        <v>12</v>
      </c>
      <c r="Y108" s="397">
        <v>81229085</v>
      </c>
      <c r="Z108" s="397" t="s">
        <v>38</v>
      </c>
      <c r="AA108" s="397" t="s">
        <v>583</v>
      </c>
      <c r="AB108" s="129" t="s">
        <v>530</v>
      </c>
      <c r="AC108" s="397"/>
      <c r="AD108" s="397">
        <v>402</v>
      </c>
      <c r="AE108" s="215" t="s">
        <v>541</v>
      </c>
      <c r="AF108" s="215" t="s">
        <v>24</v>
      </c>
      <c r="AG108" s="401" t="s">
        <v>540</v>
      </c>
      <c r="AH108" s="396" t="s">
        <v>539</v>
      </c>
      <c r="AI108" s="397">
        <v>775</v>
      </c>
      <c r="AJ108" s="400">
        <v>44515</v>
      </c>
      <c r="AK108" s="397"/>
      <c r="AL108" s="397"/>
      <c r="AM108" s="397"/>
    </row>
    <row r="110" spans="24:39">
      <c r="X110" s="35" t="s">
        <v>692</v>
      </c>
      <c r="AB110" s="449" t="s">
        <v>693</v>
      </c>
    </row>
    <row r="111" spans="24:39">
      <c r="X111" s="402">
        <v>4</v>
      </c>
      <c r="Y111" s="418">
        <v>81221020</v>
      </c>
      <c r="Z111" s="418" t="s">
        <v>38</v>
      </c>
      <c r="AA111" s="418" t="s">
        <v>54</v>
      </c>
      <c r="AB111" s="418" t="s">
        <v>91</v>
      </c>
      <c r="AC111" s="12"/>
      <c r="AD111" s="12">
        <v>411</v>
      </c>
      <c r="AE111" s="418" t="s">
        <v>675</v>
      </c>
      <c r="AF111" s="479" t="s">
        <v>24</v>
      </c>
      <c r="AG111" s="31" t="s">
        <v>677</v>
      </c>
      <c r="AH111" s="418" t="s">
        <v>667</v>
      </c>
      <c r="AI111" s="12">
        <v>814</v>
      </c>
      <c r="AJ111" s="17">
        <v>44522</v>
      </c>
      <c r="AK111" s="12"/>
      <c r="AL111" s="12"/>
      <c r="AM111" s="12"/>
    </row>
    <row r="112" spans="24:39">
      <c r="X112" s="402">
        <v>1</v>
      </c>
      <c r="Y112" s="418">
        <v>81221072</v>
      </c>
      <c r="Z112" s="418" t="s">
        <v>38</v>
      </c>
      <c r="AA112" s="418" t="s">
        <v>72</v>
      </c>
      <c r="AB112" s="418" t="s">
        <v>91</v>
      </c>
      <c r="AC112" s="12"/>
      <c r="AD112" s="12">
        <v>411</v>
      </c>
      <c r="AE112" s="418" t="s">
        <v>675</v>
      </c>
      <c r="AF112" s="479" t="s">
        <v>24</v>
      </c>
      <c r="AG112" s="31" t="s">
        <v>677</v>
      </c>
      <c r="AH112" s="418" t="s">
        <v>667</v>
      </c>
      <c r="AI112" s="12">
        <v>814</v>
      </c>
      <c r="AJ112" s="17">
        <v>44522</v>
      </c>
      <c r="AK112" s="12"/>
      <c r="AL112" s="12"/>
      <c r="AM112" s="12"/>
    </row>
    <row r="114" spans="23:38">
      <c r="W114" s="226">
        <v>2</v>
      </c>
      <c r="X114" s="226">
        <v>61806040</v>
      </c>
      <c r="Y114" s="226" t="s">
        <v>39</v>
      </c>
      <c r="Z114" s="226" t="s">
        <v>444</v>
      </c>
      <c r="AA114" s="226" t="s">
        <v>443</v>
      </c>
      <c r="AB114" s="289"/>
      <c r="AC114" s="226">
        <v>381</v>
      </c>
      <c r="AD114" s="226" t="s">
        <v>56</v>
      </c>
      <c r="AE114" s="226" t="s">
        <v>56</v>
      </c>
      <c r="AF114" s="92"/>
      <c r="AG114" s="92"/>
      <c r="AH114" s="92"/>
      <c r="AI114" s="92"/>
      <c r="AJ114" s="92"/>
      <c r="AK114" s="92"/>
      <c r="AL114" s="92"/>
    </row>
    <row r="115" spans="23:38">
      <c r="W115" s="299">
        <v>1</v>
      </c>
      <c r="X115" s="300">
        <v>81212026</v>
      </c>
      <c r="Y115" s="215" t="s">
        <v>38</v>
      </c>
      <c r="Z115" s="301" t="s">
        <v>479</v>
      </c>
      <c r="AA115" s="292" t="s">
        <v>481</v>
      </c>
      <c r="AB115" s="298"/>
      <c r="AC115" s="215">
        <v>394</v>
      </c>
      <c r="AD115" s="292" t="s">
        <v>482</v>
      </c>
      <c r="AE115" s="211" t="s">
        <v>83</v>
      </c>
      <c r="AF115" s="249" t="s">
        <v>483</v>
      </c>
      <c r="AG115" s="298"/>
      <c r="AH115" s="211">
        <v>666</v>
      </c>
      <c r="AI115" s="12"/>
      <c r="AJ115" s="12"/>
      <c r="AK115" s="12"/>
      <c r="AL115" s="12"/>
    </row>
    <row r="116" spans="23:38">
      <c r="W116" s="299">
        <v>1</v>
      </c>
      <c r="X116" s="296">
        <v>115890011</v>
      </c>
      <c r="Y116" s="215" t="s">
        <v>38</v>
      </c>
      <c r="Z116" s="297" t="s">
        <v>480</v>
      </c>
      <c r="AA116" s="292" t="s">
        <v>481</v>
      </c>
      <c r="AB116" s="298"/>
      <c r="AC116" s="650">
        <v>394</v>
      </c>
      <c r="AD116" s="292" t="s">
        <v>482</v>
      </c>
      <c r="AE116" s="211" t="s">
        <v>83</v>
      </c>
      <c r="AF116" s="249" t="s">
        <v>483</v>
      </c>
      <c r="AG116" s="298"/>
      <c r="AH116" s="211">
        <v>666</v>
      </c>
      <c r="AI116" s="12"/>
      <c r="AJ116" s="12"/>
      <c r="AK116" s="12"/>
      <c r="AL116" s="12"/>
    </row>
    <row r="117" spans="23:38">
      <c r="W117" s="299">
        <v>1</v>
      </c>
      <c r="X117" s="302">
        <v>20204366</v>
      </c>
      <c r="Y117" s="215" t="s">
        <v>38</v>
      </c>
      <c r="Z117" s="303" t="s">
        <v>503</v>
      </c>
      <c r="AA117" s="292" t="s">
        <v>504</v>
      </c>
      <c r="AB117" s="298"/>
      <c r="AC117" s="215">
        <v>394</v>
      </c>
      <c r="AD117" s="292" t="s">
        <v>505</v>
      </c>
      <c r="AE117" s="211" t="s">
        <v>83</v>
      </c>
      <c r="AF117" s="294" t="s">
        <v>506</v>
      </c>
      <c r="AG117" s="298" t="s">
        <v>507</v>
      </c>
      <c r="AH117" s="211">
        <v>782</v>
      </c>
      <c r="AI117" s="12"/>
      <c r="AJ117" s="12"/>
      <c r="AK117" s="12"/>
      <c r="AL117" s="12"/>
    </row>
    <row r="119" spans="23:38">
      <c r="W119" s="34" t="s">
        <v>576</v>
      </c>
    </row>
    <row r="120" spans="23:38">
      <c r="W120" s="275">
        <v>1</v>
      </c>
      <c r="X120" s="275">
        <v>89720018</v>
      </c>
      <c r="Y120" s="275" t="s">
        <v>17</v>
      </c>
      <c r="Z120" s="650" t="s">
        <v>111</v>
      </c>
      <c r="AA120" s="292" t="s">
        <v>110</v>
      </c>
      <c r="AB120" s="650" t="s">
        <v>51</v>
      </c>
      <c r="AC120" s="650">
        <v>394</v>
      </c>
      <c r="AD120" s="290" t="s">
        <v>112</v>
      </c>
      <c r="AE120" s="650" t="s">
        <v>24</v>
      </c>
      <c r="AF120" s="212" t="s">
        <v>113</v>
      </c>
      <c r="AG120" s="650" t="s">
        <v>114</v>
      </c>
      <c r="AH120" s="650">
        <v>762</v>
      </c>
      <c r="AI120" s="213">
        <v>44494</v>
      </c>
      <c r="AJ120" s="213">
        <v>44494</v>
      </c>
      <c r="AK120" s="12"/>
      <c r="AL120" s="12"/>
    </row>
    <row r="121" spans="23:38" ht="30">
      <c r="W121" s="215">
        <v>1</v>
      </c>
      <c r="X121" s="275" t="s">
        <v>439</v>
      </c>
      <c r="Y121" s="215" t="s">
        <v>438</v>
      </c>
      <c r="Z121" s="217" t="s">
        <v>440</v>
      </c>
      <c r="AA121" s="293"/>
      <c r="AB121" s="276"/>
      <c r="AC121" s="215">
        <v>394</v>
      </c>
      <c r="AD121" s="291" t="s">
        <v>437</v>
      </c>
      <c r="AE121" s="215" t="s">
        <v>237</v>
      </c>
      <c r="AF121" s="294" t="s">
        <v>442</v>
      </c>
      <c r="AG121" s="211" t="s">
        <v>441</v>
      </c>
      <c r="AH121" s="12">
        <v>723</v>
      </c>
      <c r="AI121" s="12"/>
      <c r="AJ121" s="12"/>
      <c r="AK121" s="12"/>
      <c r="AL121" s="12"/>
    </row>
    <row r="122" spans="23:38">
      <c r="W122" s="295">
        <v>2</v>
      </c>
      <c r="X122" s="296">
        <v>81220016</v>
      </c>
      <c r="Y122" s="215" t="s">
        <v>38</v>
      </c>
      <c r="Z122" s="297" t="s">
        <v>29</v>
      </c>
      <c r="AA122" s="292" t="s">
        <v>464</v>
      </c>
      <c r="AB122" s="298"/>
      <c r="AC122" s="650">
        <v>394</v>
      </c>
      <c r="AD122" s="292" t="s">
        <v>465</v>
      </c>
      <c r="AE122" s="650" t="s">
        <v>24</v>
      </c>
      <c r="AF122" s="249" t="s">
        <v>467</v>
      </c>
      <c r="AG122" s="298"/>
      <c r="AH122" s="211">
        <v>708</v>
      </c>
      <c r="AI122" s="12"/>
      <c r="AJ122" s="12"/>
      <c r="AK122" s="12"/>
      <c r="AL122" s="12"/>
    </row>
    <row r="123" spans="23:38">
      <c r="W123" s="295">
        <v>5</v>
      </c>
      <c r="X123" s="296">
        <v>61205009</v>
      </c>
      <c r="Y123" s="215" t="s">
        <v>38</v>
      </c>
      <c r="Z123" s="297" t="s">
        <v>457</v>
      </c>
      <c r="AA123" s="292" t="s">
        <v>464</v>
      </c>
      <c r="AB123" s="298"/>
      <c r="AC123" s="215">
        <v>394</v>
      </c>
      <c r="AD123" s="292" t="s">
        <v>465</v>
      </c>
      <c r="AE123" s="650" t="s">
        <v>24</v>
      </c>
      <c r="AF123" s="249" t="s">
        <v>467</v>
      </c>
      <c r="AG123" s="298"/>
      <c r="AH123" s="211">
        <v>708</v>
      </c>
      <c r="AI123" s="12"/>
      <c r="AJ123" s="12"/>
      <c r="AK123" s="12"/>
      <c r="AL123" s="12"/>
    </row>
    <row r="124" spans="23:38">
      <c r="W124" s="295">
        <v>2</v>
      </c>
      <c r="X124" s="296">
        <v>61604033</v>
      </c>
      <c r="Y124" s="215" t="s">
        <v>38</v>
      </c>
      <c r="Z124" s="297" t="s">
        <v>459</v>
      </c>
      <c r="AA124" s="292" t="s">
        <v>464</v>
      </c>
      <c r="AB124" s="298"/>
      <c r="AC124" s="650">
        <v>394</v>
      </c>
      <c r="AD124" s="292" t="s">
        <v>465</v>
      </c>
      <c r="AE124" s="650" t="s">
        <v>24</v>
      </c>
      <c r="AF124" s="249" t="s">
        <v>467</v>
      </c>
      <c r="AG124" s="298"/>
      <c r="AH124" s="211">
        <v>708</v>
      </c>
      <c r="AI124" s="12"/>
      <c r="AJ124" s="12"/>
      <c r="AK124" s="12"/>
      <c r="AL124" s="12"/>
    </row>
    <row r="126" spans="23:38">
      <c r="W126" s="34" t="s">
        <v>631</v>
      </c>
    </row>
    <row r="127" spans="23:38">
      <c r="W127" s="397">
        <v>12</v>
      </c>
      <c r="X127" s="397">
        <v>81229085</v>
      </c>
      <c r="Y127" s="397" t="s">
        <v>38</v>
      </c>
      <c r="Z127" s="397" t="s">
        <v>583</v>
      </c>
      <c r="AA127" s="129" t="s">
        <v>530</v>
      </c>
      <c r="AB127" s="129" t="s">
        <v>51</v>
      </c>
      <c r="AC127" s="129">
        <v>402</v>
      </c>
      <c r="AD127" s="129" t="s">
        <v>527</v>
      </c>
      <c r="AE127" s="129" t="s">
        <v>24</v>
      </c>
      <c r="AF127" s="146" t="s">
        <v>528</v>
      </c>
      <c r="AG127" s="395" t="s">
        <v>529</v>
      </c>
      <c r="AH127" s="398">
        <v>779</v>
      </c>
      <c r="AI127" s="399">
        <v>44510</v>
      </c>
      <c r="AJ127" s="397"/>
      <c r="AK127" s="397"/>
      <c r="AL127" s="397"/>
    </row>
    <row r="128" spans="23:38">
      <c r="W128" s="397">
        <v>12</v>
      </c>
      <c r="X128" s="397">
        <v>81229085</v>
      </c>
      <c r="Y128" s="397" t="s">
        <v>38</v>
      </c>
      <c r="Z128" s="397" t="s">
        <v>583</v>
      </c>
      <c r="AA128" s="129" t="s">
        <v>530</v>
      </c>
      <c r="AB128" s="397"/>
      <c r="AC128" s="397">
        <v>402</v>
      </c>
      <c r="AD128" s="215" t="s">
        <v>541</v>
      </c>
      <c r="AE128" s="215" t="s">
        <v>24</v>
      </c>
      <c r="AF128" s="401" t="s">
        <v>540</v>
      </c>
      <c r="AG128" s="396" t="s">
        <v>539</v>
      </c>
      <c r="AH128" s="397">
        <v>775</v>
      </c>
      <c r="AI128" s="400">
        <v>44515</v>
      </c>
      <c r="AJ128" s="397"/>
      <c r="AK128" s="397"/>
      <c r="AL128" s="397"/>
    </row>
    <row r="130" spans="23:38">
      <c r="W130" s="35" t="s">
        <v>692</v>
      </c>
      <c r="AA130" s="449" t="s">
        <v>693</v>
      </c>
    </row>
    <row r="131" spans="23:38">
      <c r="W131" s="402">
        <v>4</v>
      </c>
      <c r="X131" s="418">
        <v>81221020</v>
      </c>
      <c r="Y131" s="418" t="s">
        <v>38</v>
      </c>
      <c r="Z131" s="418" t="s">
        <v>54</v>
      </c>
      <c r="AA131" s="418" t="s">
        <v>91</v>
      </c>
      <c r="AB131" s="12"/>
      <c r="AC131" s="12">
        <v>411</v>
      </c>
      <c r="AD131" s="418" t="s">
        <v>675</v>
      </c>
      <c r="AE131" s="479" t="s">
        <v>24</v>
      </c>
      <c r="AF131" s="31" t="s">
        <v>677</v>
      </c>
      <c r="AG131" s="418" t="s">
        <v>667</v>
      </c>
      <c r="AH131" s="12">
        <v>814</v>
      </c>
      <c r="AI131" s="17">
        <v>44522</v>
      </c>
      <c r="AJ131" s="12"/>
      <c r="AK131" s="12"/>
      <c r="AL131" s="12"/>
    </row>
    <row r="132" spans="23:38">
      <c r="W132" s="402">
        <v>1</v>
      </c>
      <c r="X132" s="418">
        <v>81221072</v>
      </c>
      <c r="Y132" s="418" t="s">
        <v>38</v>
      </c>
      <c r="Z132" s="418" t="s">
        <v>72</v>
      </c>
      <c r="AA132" s="418" t="s">
        <v>91</v>
      </c>
      <c r="AB132" s="12"/>
      <c r="AC132" s="12">
        <v>411</v>
      </c>
      <c r="AD132" s="418" t="s">
        <v>675</v>
      </c>
      <c r="AE132" s="479" t="s">
        <v>24</v>
      </c>
      <c r="AF132" s="31" t="s">
        <v>677</v>
      </c>
      <c r="AG132" s="418" t="s">
        <v>667</v>
      </c>
      <c r="AH132" s="12">
        <v>814</v>
      </c>
      <c r="AI132" s="17">
        <v>44522</v>
      </c>
      <c r="AJ132" s="12"/>
      <c r="AK132" s="12"/>
      <c r="AL132" s="12"/>
    </row>
  </sheetData>
  <mergeCells count="4">
    <mergeCell ref="A2:F2"/>
    <mergeCell ref="W2:AB2"/>
    <mergeCell ref="A3:F3"/>
    <mergeCell ref="W3:AB3"/>
  </mergeCells>
  <phoneticPr fontId="11" type="noConversion"/>
  <pageMargins left="0.33" right="0.61" top="0.22" bottom="0.16" header="0.16" footer="0.12"/>
  <pageSetup paperSize="9" orientation="landscape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3A35F-2A63-4C44-A769-DE1272C41EBF}">
  <sheetPr>
    <tabColor rgb="FFFFC000"/>
  </sheetPr>
  <dimension ref="A1:AO132"/>
  <sheetViews>
    <sheetView topLeftCell="N3" zoomScale="71" zoomScaleNormal="71" workbookViewId="0">
      <selection activeCell="Z18" sqref="Z18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16384" width="11.42578125" style="449"/>
  </cols>
  <sheetData>
    <row r="1" spans="1:41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1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1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1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1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1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1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44553</v>
      </c>
      <c r="AA7" s="420" t="s">
        <v>7</v>
      </c>
      <c r="AB7" s="425"/>
      <c r="AC7" s="58"/>
      <c r="AD7" s="58"/>
      <c r="AE7" s="58"/>
      <c r="AF7" s="58"/>
    </row>
    <row r="8" spans="1:41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>
        <v>464</v>
      </c>
      <c r="AA8" s="420"/>
      <c r="AB8" s="429"/>
      <c r="AC8" s="58"/>
      <c r="AD8" s="58"/>
      <c r="AE8" s="58"/>
      <c r="AF8" s="58"/>
    </row>
    <row r="9" spans="1:41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1">
      <c r="A10" s="122">
        <v>1</v>
      </c>
      <c r="B10" s="650">
        <v>93162407</v>
      </c>
      <c r="C10" s="650" t="s">
        <v>17</v>
      </c>
      <c r="D10" s="650" t="s">
        <v>450</v>
      </c>
      <c r="E10" s="159" t="s">
        <v>210</v>
      </c>
      <c r="F10" s="220" t="s">
        <v>451</v>
      </c>
      <c r="G10" s="449">
        <v>381</v>
      </c>
      <c r="H10" s="2" t="s">
        <v>452</v>
      </c>
      <c r="I10" s="449" t="s">
        <v>83</v>
      </c>
      <c r="J10" s="124" t="s">
        <v>453</v>
      </c>
      <c r="K10" s="84" t="s">
        <v>454</v>
      </c>
      <c r="L10" s="25">
        <v>44466</v>
      </c>
      <c r="M10" s="25">
        <v>44466</v>
      </c>
      <c r="O10" s="449" t="s">
        <v>455</v>
      </c>
      <c r="W10" s="680">
        <v>1</v>
      </c>
      <c r="X10" s="680">
        <v>81022006</v>
      </c>
      <c r="Y10" s="680" t="s">
        <v>438</v>
      </c>
      <c r="Z10" s="662" t="s">
        <v>931</v>
      </c>
      <c r="AA10" s="646" t="s">
        <v>932</v>
      </c>
      <c r="AB10" s="663"/>
      <c r="AC10" s="664">
        <v>464</v>
      </c>
      <c r="AD10" s="665" t="s">
        <v>853</v>
      </c>
      <c r="AE10" s="665" t="s">
        <v>836</v>
      </c>
      <c r="AF10" s="666" t="s">
        <v>852</v>
      </c>
      <c r="AG10" s="665" t="s">
        <v>854</v>
      </c>
      <c r="AH10" s="646">
        <v>864</v>
      </c>
      <c r="AI10" s="667">
        <v>44533</v>
      </c>
      <c r="AJ10" s="646" t="s">
        <v>413</v>
      </c>
      <c r="AK10" s="646"/>
      <c r="AL10" s="663"/>
    </row>
    <row r="11" spans="1:41">
      <c r="A11" s="610">
        <v>1</v>
      </c>
      <c r="B11" s="275">
        <v>81722066</v>
      </c>
      <c r="C11" s="275" t="s">
        <v>254</v>
      </c>
      <c r="D11" s="159" t="s">
        <v>490</v>
      </c>
      <c r="E11" s="159" t="s">
        <v>491</v>
      </c>
      <c r="F11" s="42" t="s">
        <v>492</v>
      </c>
      <c r="G11" s="240">
        <v>388</v>
      </c>
      <c r="H11" s="449" t="s">
        <v>494</v>
      </c>
      <c r="I11" s="240" t="s">
        <v>83</v>
      </c>
      <c r="J11" s="41" t="s">
        <v>493</v>
      </c>
      <c r="K11" s="41" t="s">
        <v>495</v>
      </c>
      <c r="L11" s="25">
        <v>44504</v>
      </c>
      <c r="O11" s="240" t="s">
        <v>496</v>
      </c>
      <c r="P11" s="10" t="s">
        <v>914</v>
      </c>
      <c r="W11" s="669">
        <v>1</v>
      </c>
      <c r="X11" s="627">
        <v>93162226</v>
      </c>
      <c r="Y11" s="669" t="s">
        <v>17</v>
      </c>
      <c r="Z11" s="628" t="s">
        <v>951</v>
      </c>
      <c r="AA11" s="673" t="s">
        <v>276</v>
      </c>
      <c r="AB11" s="663"/>
      <c r="AC11" s="680">
        <v>464</v>
      </c>
      <c r="AD11" s="668" t="s">
        <v>954</v>
      </c>
      <c r="AE11" s="673" t="s">
        <v>83</v>
      </c>
      <c r="AF11" s="674" t="s">
        <v>953</v>
      </c>
      <c r="AG11" s="675" t="s">
        <v>952</v>
      </c>
      <c r="AH11" s="673">
        <v>872</v>
      </c>
      <c r="AI11" s="671">
        <v>44543</v>
      </c>
      <c r="AJ11" s="663"/>
      <c r="AK11" s="663"/>
      <c r="AL11" s="663"/>
    </row>
    <row r="12" spans="1:41">
      <c r="A12" s="610">
        <v>1</v>
      </c>
      <c r="B12" s="611">
        <v>93172390</v>
      </c>
      <c r="C12" s="611" t="s">
        <v>17</v>
      </c>
      <c r="D12" s="612" t="s">
        <v>548</v>
      </c>
      <c r="E12" s="609" t="s">
        <v>472</v>
      </c>
      <c r="F12" s="613" t="s">
        <v>549</v>
      </c>
      <c r="G12" s="240">
        <v>393</v>
      </c>
      <c r="H12" s="2" t="s">
        <v>550</v>
      </c>
      <c r="I12" s="240" t="s">
        <v>83</v>
      </c>
      <c r="J12" s="3" t="s">
        <v>551</v>
      </c>
      <c r="K12" s="617" t="s">
        <v>552</v>
      </c>
      <c r="L12" s="25">
        <v>44508</v>
      </c>
      <c r="O12" s="26" t="s">
        <v>496</v>
      </c>
      <c r="W12" s="669">
        <v>1</v>
      </c>
      <c r="X12" s="627">
        <v>93162239</v>
      </c>
      <c r="Y12" s="669" t="s">
        <v>17</v>
      </c>
      <c r="Z12" s="628" t="s">
        <v>274</v>
      </c>
      <c r="AA12" s="673" t="s">
        <v>276</v>
      </c>
      <c r="AB12" s="663"/>
      <c r="AC12" s="680">
        <v>464</v>
      </c>
      <c r="AD12" s="668" t="s">
        <v>954</v>
      </c>
      <c r="AE12" s="673" t="s">
        <v>83</v>
      </c>
      <c r="AF12" s="674" t="s">
        <v>953</v>
      </c>
      <c r="AG12" s="675" t="s">
        <v>952</v>
      </c>
      <c r="AH12" s="673">
        <v>872</v>
      </c>
      <c r="AI12" s="671">
        <v>44543</v>
      </c>
      <c r="AJ12" s="663"/>
      <c r="AK12" s="663"/>
      <c r="AL12" s="663"/>
    </row>
    <row r="13" spans="1:41" ht="15" customHeight="1">
      <c r="A13" s="283">
        <v>1</v>
      </c>
      <c r="B13" s="275">
        <v>93172128</v>
      </c>
      <c r="C13" s="275" t="s">
        <v>17</v>
      </c>
      <c r="D13" s="276" t="s">
        <v>474</v>
      </c>
      <c r="E13" s="159" t="s">
        <v>472</v>
      </c>
      <c r="F13" s="284" t="s">
        <v>549</v>
      </c>
      <c r="G13" s="240">
        <v>393</v>
      </c>
      <c r="H13" s="2" t="s">
        <v>550</v>
      </c>
      <c r="I13" s="240" t="s">
        <v>83</v>
      </c>
      <c r="J13" s="3" t="s">
        <v>551</v>
      </c>
      <c r="K13" s="617" t="s">
        <v>552</v>
      </c>
      <c r="L13" s="25">
        <v>44508</v>
      </c>
      <c r="O13" s="26" t="s">
        <v>496</v>
      </c>
      <c r="W13" s="669">
        <v>1</v>
      </c>
      <c r="X13" s="627">
        <v>97172128</v>
      </c>
      <c r="Y13" s="669" t="s">
        <v>17</v>
      </c>
      <c r="Z13" s="628" t="s">
        <v>474</v>
      </c>
      <c r="AA13" s="673" t="s">
        <v>276</v>
      </c>
      <c r="AB13" s="663"/>
      <c r="AC13" s="680">
        <v>464</v>
      </c>
      <c r="AD13" s="668" t="s">
        <v>954</v>
      </c>
      <c r="AE13" s="673" t="s">
        <v>83</v>
      </c>
      <c r="AF13" s="674" t="s">
        <v>953</v>
      </c>
      <c r="AG13" s="675" t="s">
        <v>952</v>
      </c>
      <c r="AH13" s="673">
        <v>872</v>
      </c>
      <c r="AI13" s="671">
        <v>44543</v>
      </c>
      <c r="AJ13" s="663"/>
      <c r="AK13" s="663"/>
      <c r="AL13" s="663"/>
    </row>
    <row r="14" spans="1:41" ht="15" customHeight="1">
      <c r="A14" s="483">
        <v>1</v>
      </c>
      <c r="B14" s="484">
        <v>81598299</v>
      </c>
      <c r="C14" s="275" t="s">
        <v>564</v>
      </c>
      <c r="D14" s="485" t="s">
        <v>704</v>
      </c>
      <c r="E14" s="485" t="s">
        <v>78</v>
      </c>
      <c r="F14" s="209" t="s">
        <v>705</v>
      </c>
      <c r="G14" s="449">
        <v>414</v>
      </c>
      <c r="H14" s="2" t="s">
        <v>79</v>
      </c>
      <c r="I14" s="240" t="s">
        <v>706</v>
      </c>
      <c r="J14" s="3" t="s">
        <v>707</v>
      </c>
      <c r="L14" s="25">
        <v>44525</v>
      </c>
      <c r="O14" s="449" t="s">
        <v>496</v>
      </c>
      <c r="W14" s="733">
        <v>2</v>
      </c>
      <c r="X14" s="130">
        <v>81598300</v>
      </c>
      <c r="Y14" s="129" t="s">
        <v>564</v>
      </c>
      <c r="Z14" s="734" t="s">
        <v>563</v>
      </c>
      <c r="AA14" s="673" t="s">
        <v>78</v>
      </c>
      <c r="AB14" s="28"/>
      <c r="AC14" s="680">
        <v>464</v>
      </c>
      <c r="AD14" s="668" t="s">
        <v>990</v>
      </c>
      <c r="AE14" s="673" t="s">
        <v>126</v>
      </c>
      <c r="AF14" s="731" t="s">
        <v>989</v>
      </c>
      <c r="AG14" s="679" t="s">
        <v>991</v>
      </c>
      <c r="AH14" s="28"/>
      <c r="AI14" s="563">
        <v>44545</v>
      </c>
      <c r="AJ14" s="28"/>
      <c r="AK14" s="28"/>
      <c r="AL14" s="28"/>
    </row>
    <row r="15" spans="1:41" ht="15" customHeight="1" thickBot="1">
      <c r="A15" s="610">
        <v>1</v>
      </c>
      <c r="B15" s="611">
        <v>83340903</v>
      </c>
      <c r="C15" s="611" t="s">
        <v>708</v>
      </c>
      <c r="D15" s="612" t="s">
        <v>709</v>
      </c>
      <c r="E15" s="609" t="s">
        <v>710</v>
      </c>
      <c r="F15" s="42" t="s">
        <v>711</v>
      </c>
      <c r="G15" s="240">
        <v>415</v>
      </c>
      <c r="H15" s="2" t="s">
        <v>712</v>
      </c>
      <c r="I15" s="240" t="s">
        <v>419</v>
      </c>
      <c r="J15" s="3" t="s">
        <v>587</v>
      </c>
      <c r="K15" s="617" t="s">
        <v>713</v>
      </c>
      <c r="L15" s="25">
        <v>44525</v>
      </c>
      <c r="O15" s="449" t="s">
        <v>496</v>
      </c>
      <c r="W15" s="669">
        <v>1</v>
      </c>
      <c r="X15" s="630">
        <v>81552002</v>
      </c>
      <c r="Y15" s="669" t="s">
        <v>40</v>
      </c>
      <c r="Z15" s="631" t="s">
        <v>174</v>
      </c>
      <c r="AA15" s="673" t="s">
        <v>1031</v>
      </c>
      <c r="AB15" s="12"/>
      <c r="AC15" s="680">
        <v>464</v>
      </c>
      <c r="AD15" s="668" t="s">
        <v>1034</v>
      </c>
      <c r="AE15" s="673" t="s">
        <v>24</v>
      </c>
      <c r="AF15" s="731" t="s">
        <v>1033</v>
      </c>
      <c r="AG15" s="679" t="s">
        <v>1032</v>
      </c>
      <c r="AH15" s="673">
        <v>901</v>
      </c>
      <c r="AI15" s="17">
        <v>44548</v>
      </c>
      <c r="AJ15" s="12"/>
      <c r="AK15" s="12"/>
      <c r="AL15" s="12"/>
    </row>
    <row r="16" spans="1:41" ht="15" customHeight="1">
      <c r="A16" s="444">
        <v>1</v>
      </c>
      <c r="B16" s="253">
        <v>81213007</v>
      </c>
      <c r="C16" s="445" t="s">
        <v>38</v>
      </c>
      <c r="D16" s="446" t="s">
        <v>766</v>
      </c>
      <c r="E16" s="446" t="s">
        <v>53</v>
      </c>
      <c r="F16" s="254" t="s">
        <v>767</v>
      </c>
      <c r="G16" s="240">
        <v>421</v>
      </c>
      <c r="H16" s="2" t="s">
        <v>769</v>
      </c>
      <c r="I16" s="240" t="s">
        <v>83</v>
      </c>
      <c r="J16" s="558" t="s">
        <v>770</v>
      </c>
      <c r="K16" s="5" t="s">
        <v>771</v>
      </c>
      <c r="L16" s="25">
        <v>44529</v>
      </c>
      <c r="O16" s="449" t="s">
        <v>496</v>
      </c>
      <c r="V16" s="35" t="s">
        <v>988</v>
      </c>
      <c r="W16" s="930">
        <v>1</v>
      </c>
      <c r="X16" s="652">
        <v>81297324</v>
      </c>
      <c r="Y16" s="930" t="s">
        <v>38</v>
      </c>
      <c r="Z16" s="99" t="s">
        <v>1056</v>
      </c>
      <c r="AA16" s="99" t="s">
        <v>1055</v>
      </c>
      <c r="AB16" s="92"/>
      <c r="AC16" s="930">
        <v>464</v>
      </c>
      <c r="AD16" s="320" t="s">
        <v>776</v>
      </c>
      <c r="AE16" s="931" t="s">
        <v>24</v>
      </c>
      <c r="AF16" s="932" t="s">
        <v>777</v>
      </c>
      <c r="AG16" s="933" t="s">
        <v>1057</v>
      </c>
      <c r="AH16" s="931">
        <v>896</v>
      </c>
      <c r="AI16" s="228">
        <v>44183</v>
      </c>
      <c r="AJ16" s="92"/>
      <c r="AK16" s="92"/>
      <c r="AL16" s="92"/>
      <c r="AM16" s="35" t="s">
        <v>1116</v>
      </c>
      <c r="AN16" s="35" t="s">
        <v>1117</v>
      </c>
      <c r="AO16" s="35"/>
    </row>
    <row r="17" spans="1:38" ht="15" customHeight="1">
      <c r="A17" s="591">
        <v>1</v>
      </c>
      <c r="B17" s="488">
        <v>82409602</v>
      </c>
      <c r="C17" s="488" t="s">
        <v>40</v>
      </c>
      <c r="D17" s="592" t="s">
        <v>817</v>
      </c>
      <c r="E17" s="110" t="s">
        <v>818</v>
      </c>
      <c r="F17" s="613" t="s">
        <v>819</v>
      </c>
      <c r="G17" s="240">
        <v>428</v>
      </c>
      <c r="H17" s="2" t="s">
        <v>820</v>
      </c>
      <c r="I17" s="240" t="s">
        <v>83</v>
      </c>
      <c r="J17" s="3" t="s">
        <v>821</v>
      </c>
      <c r="K17" s="5" t="s">
        <v>822</v>
      </c>
      <c r="L17" s="25">
        <v>44531</v>
      </c>
      <c r="O17" s="449" t="s">
        <v>496</v>
      </c>
      <c r="W17" s="13">
        <v>2</v>
      </c>
      <c r="X17" s="14">
        <v>83115011</v>
      </c>
      <c r="Y17" s="669" t="s">
        <v>40</v>
      </c>
      <c r="Z17" s="15" t="s">
        <v>1058</v>
      </c>
      <c r="AA17" s="564" t="s">
        <v>169</v>
      </c>
      <c r="AB17" s="12"/>
      <c r="AC17" s="680">
        <v>464</v>
      </c>
      <c r="AD17" s="757" t="s">
        <v>1060</v>
      </c>
      <c r="AE17" s="673" t="s">
        <v>93</v>
      </c>
      <c r="AF17" s="740" t="s">
        <v>1062</v>
      </c>
      <c r="AG17" s="741" t="s">
        <v>1061</v>
      </c>
      <c r="AH17" s="673">
        <v>891</v>
      </c>
      <c r="AI17" s="758">
        <v>44546</v>
      </c>
      <c r="AJ17" s="12"/>
      <c r="AK17" s="12"/>
      <c r="AL17" s="12"/>
    </row>
    <row r="18" spans="1:38" ht="15" customHeight="1" thickBot="1">
      <c r="A18" s="610">
        <v>1</v>
      </c>
      <c r="B18" s="611">
        <v>93172390</v>
      </c>
      <c r="C18" s="611" t="s">
        <v>17</v>
      </c>
      <c r="D18" s="612" t="s">
        <v>471</v>
      </c>
      <c r="E18" s="609" t="s">
        <v>472</v>
      </c>
      <c r="F18" s="613" t="s">
        <v>845</v>
      </c>
      <c r="G18" s="240">
        <v>364</v>
      </c>
      <c r="H18" s="614" t="s">
        <v>846</v>
      </c>
      <c r="I18" s="240" t="s">
        <v>56</v>
      </c>
      <c r="J18" s="615" t="s">
        <v>847</v>
      </c>
      <c r="K18" s="617" t="s">
        <v>848</v>
      </c>
      <c r="L18" s="25">
        <v>44487</v>
      </c>
      <c r="O18" s="449" t="s">
        <v>864</v>
      </c>
      <c r="W18" s="13">
        <v>1</v>
      </c>
      <c r="X18" s="14">
        <v>83310400</v>
      </c>
      <c r="Y18" s="669" t="s">
        <v>40</v>
      </c>
      <c r="Z18" s="15" t="s">
        <v>1059</v>
      </c>
      <c r="AA18" s="564" t="s">
        <v>169</v>
      </c>
      <c r="AB18" s="12"/>
      <c r="AC18" s="680">
        <v>464</v>
      </c>
      <c r="AD18" s="297" t="s">
        <v>1060</v>
      </c>
      <c r="AE18" s="673" t="s">
        <v>93</v>
      </c>
      <c r="AF18" s="740" t="s">
        <v>1062</v>
      </c>
      <c r="AG18" s="741" t="s">
        <v>1061</v>
      </c>
      <c r="AH18" s="673">
        <v>891</v>
      </c>
      <c r="AI18" s="758">
        <v>44546</v>
      </c>
      <c r="AJ18" s="12"/>
      <c r="AK18" s="12"/>
      <c r="AL18" s="12"/>
    </row>
    <row r="19" spans="1:38" ht="15" customHeight="1">
      <c r="A19" s="708">
        <v>1</v>
      </c>
      <c r="B19" s="709">
        <v>83130670</v>
      </c>
      <c r="C19" s="709" t="s">
        <v>40</v>
      </c>
      <c r="D19" s="709" t="s">
        <v>84</v>
      </c>
      <c r="E19" s="710" t="s">
        <v>85</v>
      </c>
      <c r="F19" s="711" t="s">
        <v>920</v>
      </c>
      <c r="G19" s="165">
        <v>442</v>
      </c>
      <c r="H19" s="421" t="s">
        <v>922</v>
      </c>
      <c r="I19" s="712" t="s">
        <v>83</v>
      </c>
      <c r="J19" s="713" t="s">
        <v>923</v>
      </c>
      <c r="K19" s="714" t="s">
        <v>924</v>
      </c>
      <c r="L19" s="715">
        <v>44539</v>
      </c>
      <c r="M19" s="58"/>
      <c r="N19" s="58"/>
      <c r="O19" s="58" t="s">
        <v>496</v>
      </c>
      <c r="P19" s="58"/>
      <c r="Q19" s="58"/>
      <c r="W19" s="13">
        <v>2</v>
      </c>
      <c r="X19" s="14">
        <v>60904257</v>
      </c>
      <c r="Y19" s="669" t="s">
        <v>38</v>
      </c>
      <c r="Z19" s="15" t="s">
        <v>722</v>
      </c>
      <c r="AA19" s="564" t="s">
        <v>191</v>
      </c>
      <c r="AB19" s="12"/>
      <c r="AC19" s="680">
        <v>464</v>
      </c>
      <c r="AD19" s="297" t="s">
        <v>1066</v>
      </c>
      <c r="AE19" s="673" t="s">
        <v>93</v>
      </c>
      <c r="AF19" s="759" t="s">
        <v>1068</v>
      </c>
      <c r="AG19" s="760" t="s">
        <v>1067</v>
      </c>
      <c r="AH19" s="673">
        <v>899</v>
      </c>
      <c r="AI19" s="17">
        <v>44546</v>
      </c>
      <c r="AJ19" s="12"/>
      <c r="AK19" s="12"/>
      <c r="AL19" s="12"/>
    </row>
    <row r="20" spans="1:38" ht="15" customHeight="1" thickBot="1">
      <c r="A20" s="716">
        <v>1</v>
      </c>
      <c r="B20" s="132">
        <v>82033404</v>
      </c>
      <c r="C20" s="132" t="s">
        <v>40</v>
      </c>
      <c r="D20" s="132" t="s">
        <v>921</v>
      </c>
      <c r="E20" s="130" t="s">
        <v>85</v>
      </c>
      <c r="F20" s="717" t="s">
        <v>920</v>
      </c>
      <c r="G20" s="165">
        <v>442</v>
      </c>
      <c r="H20" s="421" t="s">
        <v>922</v>
      </c>
      <c r="I20" s="712" t="s">
        <v>83</v>
      </c>
      <c r="J20" s="713" t="s">
        <v>923</v>
      </c>
      <c r="K20" s="714" t="s">
        <v>924</v>
      </c>
      <c r="L20" s="715">
        <v>44539</v>
      </c>
      <c r="M20" s="58"/>
      <c r="N20" s="58"/>
      <c r="O20" s="58" t="s">
        <v>496</v>
      </c>
      <c r="P20" s="58"/>
      <c r="Q20" s="58"/>
      <c r="W20" s="13">
        <v>1</v>
      </c>
      <c r="X20" s="14">
        <v>81220029</v>
      </c>
      <c r="Y20" s="669" t="s">
        <v>38</v>
      </c>
      <c r="Z20" s="15" t="s">
        <v>461</v>
      </c>
      <c r="AA20" s="564" t="s">
        <v>191</v>
      </c>
      <c r="AB20" s="12"/>
      <c r="AC20" s="680">
        <v>464</v>
      </c>
      <c r="AD20" s="297" t="s">
        <v>1066</v>
      </c>
      <c r="AE20" s="673" t="s">
        <v>93</v>
      </c>
      <c r="AF20" s="759" t="s">
        <v>1068</v>
      </c>
      <c r="AG20" s="760" t="s">
        <v>1067</v>
      </c>
      <c r="AH20" s="673">
        <v>899</v>
      </c>
      <c r="AI20" s="17">
        <v>44546</v>
      </c>
      <c r="AJ20" s="12"/>
      <c r="AK20" s="12"/>
      <c r="AL20" s="12"/>
    </row>
    <row r="21" spans="1:38" ht="15" customHeight="1">
      <c r="A21" s="132">
        <v>1</v>
      </c>
      <c r="B21" s="70">
        <v>81214260</v>
      </c>
      <c r="C21" s="129" t="s">
        <v>38</v>
      </c>
      <c r="D21" s="70" t="s">
        <v>925</v>
      </c>
      <c r="E21" s="718" t="s">
        <v>664</v>
      </c>
      <c r="F21" s="719" t="s">
        <v>926</v>
      </c>
      <c r="G21" s="165">
        <v>444</v>
      </c>
      <c r="H21" s="133" t="s">
        <v>927</v>
      </c>
      <c r="I21" s="712" t="s">
        <v>24</v>
      </c>
      <c r="J21" s="720" t="s">
        <v>928</v>
      </c>
      <c r="K21" s="721" t="s">
        <v>929</v>
      </c>
      <c r="L21" s="715">
        <v>44539</v>
      </c>
      <c r="M21" s="58"/>
      <c r="N21" s="58"/>
      <c r="O21" s="58" t="s">
        <v>496</v>
      </c>
      <c r="P21" s="10"/>
      <c r="W21" s="13">
        <v>2</v>
      </c>
      <c r="X21" s="14">
        <v>81221020</v>
      </c>
      <c r="Y21" s="28" t="s">
        <v>38</v>
      </c>
      <c r="Z21" s="15" t="s">
        <v>724</v>
      </c>
      <c r="AA21" s="564" t="s">
        <v>191</v>
      </c>
      <c r="AB21" s="12"/>
      <c r="AC21" s="680">
        <v>464</v>
      </c>
      <c r="AD21" s="297" t="s">
        <v>1066</v>
      </c>
      <c r="AE21" s="673" t="s">
        <v>93</v>
      </c>
      <c r="AF21" s="759" t="s">
        <v>1068</v>
      </c>
      <c r="AG21" s="760" t="s">
        <v>1067</v>
      </c>
      <c r="AH21" s="673">
        <v>899</v>
      </c>
      <c r="AI21" s="17">
        <v>44546</v>
      </c>
      <c r="AJ21" s="12"/>
      <c r="AK21" s="12"/>
      <c r="AL21" s="12"/>
    </row>
    <row r="22" spans="1:38" ht="15" customHeight="1">
      <c r="A22" s="591">
        <v>1</v>
      </c>
      <c r="B22" s="650">
        <v>82032101</v>
      </c>
      <c r="C22" s="650" t="s">
        <v>38</v>
      </c>
      <c r="D22" s="298" t="s">
        <v>1015</v>
      </c>
      <c r="E22" s="110" t="s">
        <v>1016</v>
      </c>
      <c r="F22" s="613" t="s">
        <v>1017</v>
      </c>
      <c r="G22" s="165">
        <v>453</v>
      </c>
      <c r="H22" s="2" t="s">
        <v>1019</v>
      </c>
      <c r="I22" s="712" t="s">
        <v>83</v>
      </c>
      <c r="J22" s="3" t="s">
        <v>1020</v>
      </c>
      <c r="K22" s="5" t="s">
        <v>1021</v>
      </c>
      <c r="L22" s="25">
        <v>44549</v>
      </c>
      <c r="O22" s="58" t="s">
        <v>496</v>
      </c>
      <c r="W22" s="13">
        <v>1</v>
      </c>
      <c r="X22" s="14">
        <v>81219016</v>
      </c>
      <c r="Y22" s="669" t="s">
        <v>38</v>
      </c>
      <c r="Z22" s="15" t="s">
        <v>1063</v>
      </c>
      <c r="AA22" s="564" t="s">
        <v>191</v>
      </c>
      <c r="AB22" s="12"/>
      <c r="AC22" s="680">
        <v>464</v>
      </c>
      <c r="AD22" s="297" t="s">
        <v>1066</v>
      </c>
      <c r="AE22" s="673" t="s">
        <v>93</v>
      </c>
      <c r="AF22" s="759" t="s">
        <v>1068</v>
      </c>
      <c r="AG22" s="760" t="s">
        <v>1067</v>
      </c>
      <c r="AH22" s="673">
        <v>899</v>
      </c>
      <c r="AI22" s="17">
        <v>44546</v>
      </c>
      <c r="AJ22" s="12"/>
      <c r="AK22" s="12"/>
      <c r="AL22" s="12"/>
    </row>
    <row r="23" spans="1:38" ht="15" customHeight="1">
      <c r="A23" s="591">
        <v>1</v>
      </c>
      <c r="B23" s="488">
        <v>83340700</v>
      </c>
      <c r="C23" s="488" t="s">
        <v>38</v>
      </c>
      <c r="D23" s="592" t="s">
        <v>1018</v>
      </c>
      <c r="E23" s="110" t="s">
        <v>1016</v>
      </c>
      <c r="F23" s="613" t="s">
        <v>1017</v>
      </c>
      <c r="G23" s="165">
        <v>453</v>
      </c>
      <c r="H23" s="2" t="s">
        <v>1019</v>
      </c>
      <c r="I23" s="712" t="s">
        <v>83</v>
      </c>
      <c r="J23" s="3" t="s">
        <v>1020</v>
      </c>
      <c r="K23" s="5" t="s">
        <v>1021</v>
      </c>
      <c r="L23" s="25">
        <v>44549</v>
      </c>
      <c r="O23" s="58" t="s">
        <v>496</v>
      </c>
      <c r="W23" s="13">
        <v>1</v>
      </c>
      <c r="X23" s="14">
        <v>81220016</v>
      </c>
      <c r="Y23" s="669" t="s">
        <v>38</v>
      </c>
      <c r="Z23" s="15" t="s">
        <v>29</v>
      </c>
      <c r="AA23" s="564" t="s">
        <v>191</v>
      </c>
      <c r="AB23" s="12"/>
      <c r="AC23" s="680">
        <v>464</v>
      </c>
      <c r="AD23" s="297" t="s">
        <v>1066</v>
      </c>
      <c r="AE23" s="673" t="s">
        <v>93</v>
      </c>
      <c r="AF23" s="759" t="s">
        <v>1068</v>
      </c>
      <c r="AG23" s="760" t="s">
        <v>1067</v>
      </c>
      <c r="AH23" s="673">
        <v>899</v>
      </c>
      <c r="AI23" s="17">
        <v>44546</v>
      </c>
      <c r="AJ23" s="12"/>
      <c r="AK23" s="12"/>
      <c r="AL23" s="12"/>
    </row>
    <row r="24" spans="1:38" ht="15" customHeight="1">
      <c r="A24" s="610">
        <v>1</v>
      </c>
      <c r="B24" s="611">
        <v>93172390</v>
      </c>
      <c r="C24" s="611" t="s">
        <v>17</v>
      </c>
      <c r="D24" s="612" t="s">
        <v>471</v>
      </c>
      <c r="E24" s="609" t="s">
        <v>472</v>
      </c>
      <c r="F24" s="613" t="s">
        <v>1022</v>
      </c>
      <c r="G24" s="165">
        <v>454</v>
      </c>
      <c r="H24" s="2" t="s">
        <v>1023</v>
      </c>
      <c r="I24" s="712" t="s">
        <v>83</v>
      </c>
      <c r="J24" s="3" t="s">
        <v>1024</v>
      </c>
      <c r="K24" s="617" t="s">
        <v>1025</v>
      </c>
      <c r="L24" s="25">
        <v>44549</v>
      </c>
      <c r="O24" s="58" t="s">
        <v>496</v>
      </c>
      <c r="Q24" s="58"/>
      <c r="W24" s="13">
        <v>2</v>
      </c>
      <c r="X24" s="14">
        <v>81220017</v>
      </c>
      <c r="Y24" s="28" t="s">
        <v>38</v>
      </c>
      <c r="Z24" s="15" t="s">
        <v>30</v>
      </c>
      <c r="AA24" s="564" t="s">
        <v>191</v>
      </c>
      <c r="AB24" s="12"/>
      <c r="AC24" s="680">
        <v>464</v>
      </c>
      <c r="AD24" s="297" t="s">
        <v>1066</v>
      </c>
      <c r="AE24" s="673" t="s">
        <v>93</v>
      </c>
      <c r="AF24" s="759" t="s">
        <v>1068</v>
      </c>
      <c r="AG24" s="760" t="s">
        <v>1067</v>
      </c>
      <c r="AH24" s="673">
        <v>899</v>
      </c>
      <c r="AI24" s="17">
        <v>44546</v>
      </c>
      <c r="AJ24" s="12"/>
      <c r="AK24" s="12"/>
      <c r="AL24" s="12"/>
    </row>
    <row r="25" spans="1:38" ht="15" customHeight="1" thickBot="1">
      <c r="A25" s="610">
        <v>1</v>
      </c>
      <c r="B25" s="611">
        <v>81722067</v>
      </c>
      <c r="C25" s="611" t="s">
        <v>17</v>
      </c>
      <c r="D25" s="612" t="s">
        <v>1026</v>
      </c>
      <c r="E25" s="609" t="s">
        <v>812</v>
      </c>
      <c r="F25" s="613" t="s">
        <v>1027</v>
      </c>
      <c r="G25" s="165">
        <v>455</v>
      </c>
      <c r="H25" s="2" t="s">
        <v>1028</v>
      </c>
      <c r="I25" s="712" t="s">
        <v>83</v>
      </c>
      <c r="J25" s="3" t="s">
        <v>1029</v>
      </c>
      <c r="K25" s="617" t="s">
        <v>1030</v>
      </c>
      <c r="L25" s="25">
        <v>44549</v>
      </c>
      <c r="O25" s="58" t="s">
        <v>1043</v>
      </c>
      <c r="W25" s="13">
        <v>1</v>
      </c>
      <c r="X25" s="14">
        <v>81220018</v>
      </c>
      <c r="Y25" s="669" t="s">
        <v>38</v>
      </c>
      <c r="Z25" s="15" t="s">
        <v>31</v>
      </c>
      <c r="AA25" s="564" t="s">
        <v>191</v>
      </c>
      <c r="AB25" s="12"/>
      <c r="AC25" s="680">
        <v>464</v>
      </c>
      <c r="AD25" s="297" t="s">
        <v>1066</v>
      </c>
      <c r="AE25" s="673" t="s">
        <v>93</v>
      </c>
      <c r="AF25" s="759" t="s">
        <v>1068</v>
      </c>
      <c r="AG25" s="760" t="s">
        <v>1067</v>
      </c>
      <c r="AH25" s="673">
        <v>899</v>
      </c>
      <c r="AI25" s="17">
        <v>44546</v>
      </c>
      <c r="AJ25" s="12"/>
      <c r="AK25" s="12"/>
      <c r="AL25" s="12"/>
    </row>
    <row r="26" spans="1:38" ht="15" customHeight="1" thickBot="1">
      <c r="A26" s="444">
        <v>1</v>
      </c>
      <c r="B26" s="445">
        <v>83130670</v>
      </c>
      <c r="C26" s="445" t="s">
        <v>40</v>
      </c>
      <c r="D26" s="445" t="s">
        <v>84</v>
      </c>
      <c r="E26" s="446" t="s">
        <v>915</v>
      </c>
      <c r="F26" s="89" t="s">
        <v>1039</v>
      </c>
      <c r="G26" s="165">
        <v>456</v>
      </c>
      <c r="H26" s="2" t="s">
        <v>1040</v>
      </c>
      <c r="I26" s="712" t="s">
        <v>126</v>
      </c>
      <c r="J26" s="90" t="s">
        <v>1041</v>
      </c>
      <c r="K26" s="91" t="s">
        <v>1042</v>
      </c>
      <c r="L26" s="25">
        <v>44550</v>
      </c>
      <c r="O26" s="58" t="s">
        <v>496</v>
      </c>
      <c r="W26" s="13">
        <v>1</v>
      </c>
      <c r="X26" s="14">
        <v>81220019</v>
      </c>
      <c r="Y26" s="669" t="s">
        <v>38</v>
      </c>
      <c r="Z26" s="15" t="s">
        <v>1064</v>
      </c>
      <c r="AA26" s="564" t="s">
        <v>191</v>
      </c>
      <c r="AB26" s="12"/>
      <c r="AC26" s="680">
        <v>464</v>
      </c>
      <c r="AD26" s="297" t="s">
        <v>1066</v>
      </c>
      <c r="AE26" s="673" t="s">
        <v>93</v>
      </c>
      <c r="AF26" s="759" t="s">
        <v>1068</v>
      </c>
      <c r="AG26" s="760" t="s">
        <v>1067</v>
      </c>
      <c r="AH26" s="673">
        <v>899</v>
      </c>
      <c r="AI26" s="17">
        <v>44546</v>
      </c>
      <c r="AJ26" s="12"/>
      <c r="AK26" s="12"/>
      <c r="AL26" s="12"/>
    </row>
    <row r="27" spans="1:38" ht="15" customHeight="1">
      <c r="A27" s="444">
        <v>1</v>
      </c>
      <c r="B27" s="445">
        <v>81214004</v>
      </c>
      <c r="C27" s="445" t="s">
        <v>38</v>
      </c>
      <c r="D27" s="445" t="s">
        <v>1044</v>
      </c>
      <c r="E27" s="445" t="s">
        <v>1045</v>
      </c>
      <c r="F27" s="89" t="s">
        <v>1046</v>
      </c>
      <c r="G27" s="165">
        <v>457</v>
      </c>
      <c r="H27" s="2" t="s">
        <v>1048</v>
      </c>
      <c r="I27" s="712" t="s">
        <v>83</v>
      </c>
      <c r="J27" s="90" t="s">
        <v>1049</v>
      </c>
      <c r="K27" s="91" t="s">
        <v>1050</v>
      </c>
      <c r="L27" s="25">
        <v>44546</v>
      </c>
      <c r="O27" s="58" t="s">
        <v>1043</v>
      </c>
      <c r="W27" s="13">
        <v>1</v>
      </c>
      <c r="X27" s="14">
        <v>81220022</v>
      </c>
      <c r="Y27" s="28" t="s">
        <v>38</v>
      </c>
      <c r="Z27" s="15" t="s">
        <v>1065</v>
      </c>
      <c r="AA27" s="564" t="s">
        <v>191</v>
      </c>
      <c r="AB27" s="12"/>
      <c r="AC27" s="680">
        <v>464</v>
      </c>
      <c r="AD27" s="297" t="s">
        <v>1066</v>
      </c>
      <c r="AE27" s="673" t="s">
        <v>93</v>
      </c>
      <c r="AF27" s="759" t="s">
        <v>1068</v>
      </c>
      <c r="AG27" s="760" t="s">
        <v>1067</v>
      </c>
      <c r="AH27" s="673">
        <v>899</v>
      </c>
      <c r="AI27" s="17">
        <v>44546</v>
      </c>
      <c r="AJ27" s="12"/>
      <c r="AK27" s="12"/>
      <c r="AL27" s="12"/>
    </row>
    <row r="28" spans="1:38" ht="15" customHeight="1" thickBot="1">
      <c r="A28" s="839">
        <v>1</v>
      </c>
      <c r="B28" s="471">
        <v>81214016</v>
      </c>
      <c r="C28" s="471" t="s">
        <v>38</v>
      </c>
      <c r="D28" s="471" t="s">
        <v>1047</v>
      </c>
      <c r="E28" s="471" t="s">
        <v>1045</v>
      </c>
      <c r="F28" s="834" t="s">
        <v>1046</v>
      </c>
      <c r="G28" s="455">
        <v>457</v>
      </c>
      <c r="H28" s="456" t="s">
        <v>1048</v>
      </c>
      <c r="I28" s="817" t="s">
        <v>83</v>
      </c>
      <c r="J28" s="828" t="s">
        <v>1049</v>
      </c>
      <c r="K28" s="829" t="s">
        <v>1050</v>
      </c>
      <c r="L28" s="459">
        <v>44546</v>
      </c>
      <c r="M28" s="311"/>
      <c r="N28" s="311"/>
      <c r="O28" s="311" t="s">
        <v>496</v>
      </c>
      <c r="P28" s="311" t="s">
        <v>1121</v>
      </c>
      <c r="R28" s="311" t="s">
        <v>1164</v>
      </c>
      <c r="W28" s="13">
        <v>1</v>
      </c>
      <c r="X28" s="14">
        <v>60904258</v>
      </c>
      <c r="Y28" s="669" t="s">
        <v>38</v>
      </c>
      <c r="Z28" s="15" t="s">
        <v>461</v>
      </c>
      <c r="AA28" s="564" t="s">
        <v>899</v>
      </c>
      <c r="AB28" s="12"/>
      <c r="AC28" s="680">
        <v>464</v>
      </c>
      <c r="AD28" s="297" t="s">
        <v>1072</v>
      </c>
      <c r="AE28" s="673" t="s">
        <v>93</v>
      </c>
      <c r="AF28" s="761" t="s">
        <v>1074</v>
      </c>
      <c r="AG28" s="760" t="s">
        <v>1073</v>
      </c>
      <c r="AH28" s="673">
        <v>898</v>
      </c>
      <c r="AI28" s="17">
        <v>44546</v>
      </c>
      <c r="AJ28" s="12"/>
      <c r="AK28" s="12"/>
      <c r="AL28" s="12"/>
    </row>
    <row r="29" spans="1:38" ht="15" customHeight="1" thickBot="1">
      <c r="A29" s="836">
        <v>1</v>
      </c>
      <c r="B29" s="452">
        <v>81484063</v>
      </c>
      <c r="C29" s="452" t="s">
        <v>39</v>
      </c>
      <c r="D29" s="452" t="s">
        <v>1075</v>
      </c>
      <c r="E29" s="453" t="s">
        <v>305</v>
      </c>
      <c r="F29" s="454" t="s">
        <v>1076</v>
      </c>
      <c r="G29" s="455">
        <v>458</v>
      </c>
      <c r="H29" s="456" t="s">
        <v>1077</v>
      </c>
      <c r="I29" s="817" t="s">
        <v>24</v>
      </c>
      <c r="J29" s="828" t="s">
        <v>1078</v>
      </c>
      <c r="K29" s="829" t="s">
        <v>1079</v>
      </c>
      <c r="L29" s="459">
        <v>44550</v>
      </c>
      <c r="M29" s="178"/>
      <c r="N29" s="178"/>
      <c r="O29" s="311" t="s">
        <v>496</v>
      </c>
      <c r="P29" s="311" t="s">
        <v>1121</v>
      </c>
      <c r="R29" s="311" t="s">
        <v>1164</v>
      </c>
      <c r="W29" s="13">
        <v>2</v>
      </c>
      <c r="X29" s="14">
        <v>60904259</v>
      </c>
      <c r="Y29" s="669" t="s">
        <v>38</v>
      </c>
      <c r="Z29" s="15" t="s">
        <v>462</v>
      </c>
      <c r="AA29" s="564" t="s">
        <v>899</v>
      </c>
      <c r="AB29" s="12"/>
      <c r="AC29" s="680">
        <v>464</v>
      </c>
      <c r="AD29" s="297" t="s">
        <v>1072</v>
      </c>
      <c r="AE29" s="673" t="s">
        <v>93</v>
      </c>
      <c r="AF29" s="761" t="s">
        <v>1074</v>
      </c>
      <c r="AG29" s="760" t="s">
        <v>1073</v>
      </c>
      <c r="AH29" s="673">
        <v>898</v>
      </c>
      <c r="AI29" s="17">
        <v>44546</v>
      </c>
      <c r="AJ29" s="12"/>
      <c r="AK29" s="12"/>
      <c r="AL29" s="12"/>
    </row>
    <row r="30" spans="1:38" ht="15" customHeight="1" thickBot="1">
      <c r="A30" s="836">
        <v>1</v>
      </c>
      <c r="B30" s="452">
        <v>83340200</v>
      </c>
      <c r="C30" s="452" t="s">
        <v>40</v>
      </c>
      <c r="D30" s="452" t="s">
        <v>1086</v>
      </c>
      <c r="E30" s="453" t="s">
        <v>498</v>
      </c>
      <c r="F30" s="454" t="s">
        <v>1087</v>
      </c>
      <c r="G30" s="455">
        <v>640</v>
      </c>
      <c r="H30" s="456" t="s">
        <v>1088</v>
      </c>
      <c r="I30" s="817" t="s">
        <v>419</v>
      </c>
      <c r="J30" s="838" t="s">
        <v>1089</v>
      </c>
      <c r="K30" s="829" t="s">
        <v>1090</v>
      </c>
      <c r="L30" s="459">
        <v>44552</v>
      </c>
      <c r="M30" s="311"/>
      <c r="N30" s="311"/>
      <c r="O30" s="311" t="s">
        <v>496</v>
      </c>
      <c r="P30" s="311" t="s">
        <v>1121</v>
      </c>
      <c r="Q30" s="58"/>
      <c r="R30" s="311" t="s">
        <v>1164</v>
      </c>
      <c r="W30" s="13">
        <v>2</v>
      </c>
      <c r="X30" s="14">
        <v>60904260</v>
      </c>
      <c r="Y30" s="669" t="s">
        <v>38</v>
      </c>
      <c r="Z30" s="15" t="s">
        <v>463</v>
      </c>
      <c r="AA30" s="564" t="s">
        <v>899</v>
      </c>
      <c r="AB30" s="12"/>
      <c r="AC30" s="680">
        <v>464</v>
      </c>
      <c r="AD30" s="297" t="s">
        <v>1072</v>
      </c>
      <c r="AE30" s="673" t="s">
        <v>93</v>
      </c>
      <c r="AF30" s="761" t="s">
        <v>1074</v>
      </c>
      <c r="AG30" s="760" t="s">
        <v>1073</v>
      </c>
      <c r="AH30" s="673">
        <v>898</v>
      </c>
      <c r="AI30" s="17">
        <v>44546</v>
      </c>
      <c r="AJ30" s="12"/>
      <c r="AK30" s="12"/>
      <c r="AL30" s="12"/>
    </row>
    <row r="31" spans="1:38" ht="15" customHeight="1">
      <c r="A31" s="836">
        <v>1</v>
      </c>
      <c r="B31" s="452">
        <v>81598229</v>
      </c>
      <c r="C31" s="452" t="s">
        <v>564</v>
      </c>
      <c r="D31" s="452" t="s">
        <v>1091</v>
      </c>
      <c r="E31" s="453" t="s">
        <v>1092</v>
      </c>
      <c r="F31" s="837" t="s">
        <v>1093</v>
      </c>
      <c r="G31" s="455">
        <v>641</v>
      </c>
      <c r="H31" s="456" t="s">
        <v>1094</v>
      </c>
      <c r="I31" s="817" t="s">
        <v>706</v>
      </c>
      <c r="J31" s="838" t="s">
        <v>1095</v>
      </c>
      <c r="K31" s="829" t="s">
        <v>1096</v>
      </c>
      <c r="L31" s="459">
        <v>44552</v>
      </c>
      <c r="M31" s="311"/>
      <c r="N31" s="311"/>
      <c r="O31" s="311" t="s">
        <v>496</v>
      </c>
      <c r="P31" s="311" t="s">
        <v>1121</v>
      </c>
      <c r="Q31" s="178"/>
      <c r="R31" s="311" t="s">
        <v>1164</v>
      </c>
      <c r="W31" s="13">
        <v>5</v>
      </c>
      <c r="X31" s="14">
        <v>61004114</v>
      </c>
      <c r="Y31" s="28" t="s">
        <v>38</v>
      </c>
      <c r="Z31" s="15" t="s">
        <v>690</v>
      </c>
      <c r="AA31" s="564" t="s">
        <v>899</v>
      </c>
      <c r="AB31" s="12"/>
      <c r="AC31" s="680">
        <v>464</v>
      </c>
      <c r="AD31" s="297" t="s">
        <v>1072</v>
      </c>
      <c r="AE31" s="673" t="s">
        <v>93</v>
      </c>
      <c r="AF31" s="761" t="s">
        <v>1074</v>
      </c>
      <c r="AG31" s="760" t="s">
        <v>1073</v>
      </c>
      <c r="AH31" s="673">
        <v>898</v>
      </c>
      <c r="AI31" s="17">
        <v>44546</v>
      </c>
      <c r="AJ31" s="12"/>
      <c r="AK31" s="12"/>
      <c r="AL31" s="12"/>
    </row>
    <row r="32" spans="1:38" ht="15" customHeight="1">
      <c r="A32" s="122">
        <v>1</v>
      </c>
      <c r="B32" s="275">
        <v>81213014</v>
      </c>
      <c r="C32" s="650" t="s">
        <v>38</v>
      </c>
      <c r="D32" s="290" t="s">
        <v>938</v>
      </c>
      <c r="E32" s="650" t="s">
        <v>53</v>
      </c>
      <c r="F32" s="111" t="s">
        <v>1097</v>
      </c>
      <c r="G32" s="165">
        <v>642</v>
      </c>
      <c r="H32" s="2" t="s">
        <v>1098</v>
      </c>
      <c r="I32" s="712" t="s">
        <v>24</v>
      </c>
      <c r="J32" s="124" t="s">
        <v>1099</v>
      </c>
      <c r="K32" s="84" t="s">
        <v>1100</v>
      </c>
      <c r="L32" s="25">
        <v>44552</v>
      </c>
      <c r="O32" s="58" t="s">
        <v>496</v>
      </c>
      <c r="Q32" s="58"/>
      <c r="W32" s="13">
        <v>1</v>
      </c>
      <c r="X32" s="14">
        <v>60906005</v>
      </c>
      <c r="Y32" s="669" t="s">
        <v>38</v>
      </c>
      <c r="Z32" s="15" t="s">
        <v>1069</v>
      </c>
      <c r="AA32" s="564" t="s">
        <v>899</v>
      </c>
      <c r="AB32" s="12"/>
      <c r="AC32" s="680">
        <v>464</v>
      </c>
      <c r="AD32" s="297" t="s">
        <v>1072</v>
      </c>
      <c r="AE32" s="673" t="s">
        <v>93</v>
      </c>
      <c r="AF32" s="761" t="s">
        <v>1074</v>
      </c>
      <c r="AG32" s="760" t="s">
        <v>1073</v>
      </c>
      <c r="AH32" s="673">
        <v>898</v>
      </c>
      <c r="AI32" s="17">
        <v>44546</v>
      </c>
      <c r="AJ32" s="12"/>
      <c r="AK32" s="12"/>
      <c r="AL32" s="12"/>
    </row>
    <row r="33" spans="1:39" ht="15" customHeight="1">
      <c r="A33" s="122">
        <v>1</v>
      </c>
      <c r="B33" s="275">
        <v>281831024</v>
      </c>
      <c r="C33" s="650" t="s">
        <v>38</v>
      </c>
      <c r="D33" s="290" t="s">
        <v>1101</v>
      </c>
      <c r="E33" s="650" t="s">
        <v>1102</v>
      </c>
      <c r="F33" s="111" t="s">
        <v>1103</v>
      </c>
      <c r="G33" s="165">
        <v>643</v>
      </c>
      <c r="H33" s="2" t="s">
        <v>1104</v>
      </c>
      <c r="I33" s="712" t="s">
        <v>24</v>
      </c>
      <c r="J33" s="124" t="s">
        <v>1105</v>
      </c>
      <c r="K33" s="84" t="s">
        <v>1106</v>
      </c>
      <c r="L33" s="25">
        <v>44552</v>
      </c>
      <c r="O33" s="58" t="s">
        <v>496</v>
      </c>
      <c r="W33" s="13">
        <v>1</v>
      </c>
      <c r="X33" s="14">
        <v>60904225</v>
      </c>
      <c r="Y33" s="669" t="s">
        <v>38</v>
      </c>
      <c r="Z33" s="15" t="s">
        <v>1070</v>
      </c>
      <c r="AA33" s="564" t="s">
        <v>899</v>
      </c>
      <c r="AB33" s="12"/>
      <c r="AC33" s="680">
        <v>464</v>
      </c>
      <c r="AD33" s="297" t="s">
        <v>1072</v>
      </c>
      <c r="AE33" s="673" t="s">
        <v>93</v>
      </c>
      <c r="AF33" s="761" t="s">
        <v>1074</v>
      </c>
      <c r="AG33" s="760" t="s">
        <v>1073</v>
      </c>
      <c r="AH33" s="673">
        <v>898</v>
      </c>
      <c r="AI33" s="17">
        <v>44546</v>
      </c>
      <c r="AJ33" s="12"/>
      <c r="AK33" s="12"/>
      <c r="AL33" s="12"/>
    </row>
    <row r="34" spans="1:39" ht="15" customHeight="1">
      <c r="W34" s="13">
        <v>1</v>
      </c>
      <c r="X34" s="14">
        <v>60504023</v>
      </c>
      <c r="Y34" s="669" t="s">
        <v>38</v>
      </c>
      <c r="Z34" s="15" t="s">
        <v>1071</v>
      </c>
      <c r="AA34" s="564" t="s">
        <v>899</v>
      </c>
      <c r="AB34" s="12"/>
      <c r="AC34" s="680">
        <v>464</v>
      </c>
      <c r="AD34" s="297" t="s">
        <v>1072</v>
      </c>
      <c r="AE34" s="673" t="s">
        <v>93</v>
      </c>
      <c r="AF34" s="761" t="s">
        <v>1074</v>
      </c>
      <c r="AG34" s="760" t="s">
        <v>1073</v>
      </c>
      <c r="AH34" s="673">
        <v>898</v>
      </c>
      <c r="AI34" s="17">
        <v>44546</v>
      </c>
      <c r="AJ34" s="12"/>
      <c r="AK34" s="12"/>
      <c r="AL34" s="12"/>
    </row>
    <row r="35" spans="1:39" ht="15" customHeight="1">
      <c r="V35" s="35" t="s">
        <v>988</v>
      </c>
      <c r="W35" s="934">
        <v>1</v>
      </c>
      <c r="X35" s="935">
        <v>81225107</v>
      </c>
      <c r="Y35" s="35"/>
      <c r="Z35" s="936" t="s">
        <v>1118</v>
      </c>
      <c r="AA35" s="35"/>
      <c r="AB35" s="35"/>
      <c r="AC35" s="35"/>
      <c r="AD35" s="35"/>
      <c r="AE35" s="937" t="s">
        <v>83</v>
      </c>
      <c r="AF35" s="35"/>
      <c r="AG35" s="35"/>
      <c r="AH35" s="35"/>
      <c r="AI35" s="35"/>
      <c r="AJ35" s="35"/>
      <c r="AK35" s="35"/>
      <c r="AL35" s="35"/>
      <c r="AM35" s="35"/>
    </row>
    <row r="36" spans="1:39" ht="15" customHeight="1">
      <c r="A36" s="10" t="s">
        <v>995</v>
      </c>
      <c r="V36" s="35" t="s">
        <v>988</v>
      </c>
      <c r="W36" s="934">
        <v>2</v>
      </c>
      <c r="X36" s="935">
        <v>81212067</v>
      </c>
      <c r="Y36" s="35"/>
      <c r="Z36" s="936" t="s">
        <v>1119</v>
      </c>
      <c r="AA36" s="35"/>
      <c r="AB36" s="35"/>
      <c r="AC36" s="35"/>
      <c r="AD36" s="35"/>
      <c r="AE36" s="937" t="s">
        <v>706</v>
      </c>
      <c r="AF36" s="35"/>
      <c r="AG36" s="35"/>
      <c r="AH36" s="35"/>
      <c r="AI36" s="35"/>
      <c r="AJ36" s="34" t="s">
        <v>1328</v>
      </c>
      <c r="AK36" s="35"/>
      <c r="AL36" s="35"/>
      <c r="AM36" s="35"/>
    </row>
    <row r="37" spans="1:39" ht="15" customHeight="1">
      <c r="A37" s="591">
        <v>1</v>
      </c>
      <c r="B37" s="650">
        <v>81297210</v>
      </c>
      <c r="C37" s="650" t="s">
        <v>38</v>
      </c>
      <c r="D37" s="298" t="s">
        <v>156</v>
      </c>
      <c r="E37" s="110" t="s">
        <v>996</v>
      </c>
      <c r="F37" s="613" t="s">
        <v>997</v>
      </c>
      <c r="G37" s="449">
        <v>451</v>
      </c>
      <c r="H37" s="2" t="s">
        <v>998</v>
      </c>
      <c r="I37" s="449" t="s">
        <v>24</v>
      </c>
      <c r="J37" s="3" t="s">
        <v>999</v>
      </c>
      <c r="K37" s="5" t="s">
        <v>1000</v>
      </c>
      <c r="L37" s="25">
        <v>44544</v>
      </c>
      <c r="O37" s="449" t="s">
        <v>496</v>
      </c>
      <c r="V37" s="35" t="s">
        <v>988</v>
      </c>
      <c r="W37" s="934">
        <v>2</v>
      </c>
      <c r="X37" s="935">
        <v>61004103</v>
      </c>
      <c r="Y37" s="35"/>
      <c r="Z37" s="936" t="s">
        <v>1120</v>
      </c>
      <c r="AA37" s="35"/>
      <c r="AB37" s="35"/>
      <c r="AC37" s="35"/>
      <c r="AD37" s="35"/>
      <c r="AE37" s="937" t="s">
        <v>706</v>
      </c>
      <c r="AF37" s="35"/>
      <c r="AG37" s="35"/>
      <c r="AH37" s="35"/>
      <c r="AI37" s="35"/>
      <c r="AJ37" s="35"/>
      <c r="AK37" s="35"/>
      <c r="AL37" s="35"/>
      <c r="AM37" s="35"/>
    </row>
    <row r="38" spans="1:39" ht="15" customHeight="1">
      <c r="A38" s="591">
        <v>1</v>
      </c>
      <c r="B38" s="488">
        <v>81297303</v>
      </c>
      <c r="C38" s="488" t="s">
        <v>38</v>
      </c>
      <c r="D38" s="592" t="s">
        <v>400</v>
      </c>
      <c r="E38" s="110" t="s">
        <v>996</v>
      </c>
      <c r="F38" s="613" t="s">
        <v>997</v>
      </c>
      <c r="G38" s="449">
        <v>451</v>
      </c>
      <c r="H38" s="2" t="s">
        <v>998</v>
      </c>
      <c r="I38" s="449" t="s">
        <v>24</v>
      </c>
      <c r="J38" s="3" t="s">
        <v>999</v>
      </c>
      <c r="K38" s="5" t="s">
        <v>1000</v>
      </c>
      <c r="L38" s="25">
        <v>44544</v>
      </c>
      <c r="O38" s="449" t="s">
        <v>496</v>
      </c>
      <c r="V38" s="35" t="s">
        <v>988</v>
      </c>
      <c r="W38" s="934">
        <v>13</v>
      </c>
      <c r="X38" s="935">
        <v>81214250</v>
      </c>
      <c r="Y38" s="35"/>
      <c r="Z38" s="936" t="s">
        <v>773</v>
      </c>
      <c r="AA38" s="35"/>
      <c r="AB38" s="35"/>
      <c r="AC38" s="35"/>
      <c r="AD38" s="35"/>
      <c r="AE38" s="937" t="s">
        <v>706</v>
      </c>
      <c r="AF38" s="35"/>
      <c r="AG38" s="35"/>
      <c r="AH38" s="35"/>
      <c r="AI38" s="35"/>
      <c r="AJ38" s="35"/>
      <c r="AK38" s="35"/>
      <c r="AL38" s="35"/>
      <c r="AM38" s="35"/>
    </row>
    <row r="39" spans="1:39" ht="15" customHeight="1">
      <c r="W39" s="77">
        <v>1</v>
      </c>
      <c r="X39" s="75"/>
      <c r="Y39" s="75"/>
      <c r="Z39" s="80" t="s">
        <v>1123</v>
      </c>
      <c r="AA39" s="75" t="s">
        <v>1125</v>
      </c>
      <c r="AB39" s="75"/>
      <c r="AC39" s="75"/>
    </row>
    <row r="40" spans="1:39" ht="15" customHeight="1">
      <c r="W40" s="77">
        <v>1</v>
      </c>
      <c r="X40" s="75"/>
      <c r="Y40" s="75"/>
      <c r="Z40" s="80" t="s">
        <v>1124</v>
      </c>
      <c r="AA40" s="75"/>
      <c r="AB40" s="75"/>
      <c r="AC40" s="75"/>
    </row>
    <row r="41" spans="1:39" ht="15" customHeight="1">
      <c r="W41" s="77">
        <v>1</v>
      </c>
      <c r="X41" s="75" t="s">
        <v>1126</v>
      </c>
      <c r="Y41" s="75"/>
      <c r="Z41" s="80" t="s">
        <v>1127</v>
      </c>
      <c r="AA41" s="75"/>
      <c r="AB41" s="75"/>
      <c r="AC41" s="75"/>
      <c r="AD41" s="449" t="s">
        <v>1128</v>
      </c>
      <c r="AE41" s="840" t="s">
        <v>237</v>
      </c>
      <c r="AF41" s="203" t="s">
        <v>1129</v>
      </c>
      <c r="AI41" s="25">
        <v>44557</v>
      </c>
    </row>
    <row r="42" spans="1:39" ht="15" customHeight="1"/>
    <row r="43" spans="1:39" ht="15" customHeight="1"/>
    <row r="44" spans="1:39" ht="15" customHeight="1"/>
    <row r="45" spans="1:39" ht="15" customHeight="1"/>
    <row r="46" spans="1:39" ht="15" customHeight="1"/>
    <row r="47" spans="1:39" ht="15" customHeight="1"/>
    <row r="48" spans="1:39" ht="15" customHeight="1"/>
    <row r="54" spans="23:38">
      <c r="W54" s="752"/>
      <c r="X54" s="753"/>
      <c r="Y54" s="754"/>
      <c r="Z54" s="755"/>
    </row>
    <row r="55" spans="23:38">
      <c r="W55" s="752"/>
      <c r="X55" s="753"/>
      <c r="Y55" s="754"/>
      <c r="Z55" s="755"/>
    </row>
    <row r="56" spans="23:38">
      <c r="W56" s="752"/>
      <c r="X56" s="753"/>
      <c r="Y56" s="754"/>
      <c r="Z56" s="755"/>
    </row>
    <row r="57" spans="23:38">
      <c r="W57" s="34" t="s">
        <v>913</v>
      </c>
    </row>
    <row r="58" spans="23:38">
      <c r="W58" s="431">
        <v>1</v>
      </c>
      <c r="X58" s="431">
        <v>82022533</v>
      </c>
      <c r="Y58" s="431" t="s">
        <v>40</v>
      </c>
      <c r="Z58" s="431" t="s">
        <v>894</v>
      </c>
      <c r="AA58" s="431" t="s">
        <v>895</v>
      </c>
      <c r="AB58" s="431"/>
      <c r="AC58" s="431">
        <v>439</v>
      </c>
      <c r="AD58" s="431" t="s">
        <v>896</v>
      </c>
      <c r="AE58" s="431" t="s">
        <v>24</v>
      </c>
      <c r="AF58" s="481" t="s">
        <v>897</v>
      </c>
      <c r="AG58" s="431" t="s">
        <v>898</v>
      </c>
      <c r="AH58" s="431">
        <v>834</v>
      </c>
      <c r="AI58" s="431"/>
      <c r="AJ58" s="480">
        <v>44530</v>
      </c>
      <c r="AK58" s="431"/>
      <c r="AL58" s="431"/>
    </row>
    <row r="59" spans="23:38">
      <c r="W59" s="13">
        <v>2</v>
      </c>
      <c r="X59" s="14">
        <v>61604033</v>
      </c>
      <c r="Y59" s="431" t="s">
        <v>38</v>
      </c>
      <c r="Z59" s="14" t="s">
        <v>459</v>
      </c>
      <c r="AA59" s="431" t="s">
        <v>899</v>
      </c>
      <c r="AB59" s="431"/>
      <c r="AC59" s="431">
        <v>439</v>
      </c>
      <c r="AD59" s="431" t="s">
        <v>902</v>
      </c>
      <c r="AE59" s="431" t="s">
        <v>24</v>
      </c>
      <c r="AF59" s="640" t="s">
        <v>901</v>
      </c>
      <c r="AG59" s="641" t="s">
        <v>900</v>
      </c>
      <c r="AH59" s="431">
        <v>803</v>
      </c>
      <c r="AI59" s="431"/>
      <c r="AJ59" s="480">
        <v>44538</v>
      </c>
      <c r="AK59" s="431"/>
      <c r="AL59" s="431"/>
    </row>
    <row r="60" spans="23:38">
      <c r="W60" s="13">
        <v>2</v>
      </c>
      <c r="X60" s="14">
        <v>60904259</v>
      </c>
      <c r="Y60" s="431" t="s">
        <v>38</v>
      </c>
      <c r="Z60" s="14" t="s">
        <v>462</v>
      </c>
      <c r="AA60" s="431" t="s">
        <v>899</v>
      </c>
      <c r="AB60" s="431"/>
      <c r="AC60" s="431">
        <v>439</v>
      </c>
      <c r="AD60" s="431" t="s">
        <v>902</v>
      </c>
      <c r="AE60" s="431" t="s">
        <v>24</v>
      </c>
      <c r="AF60" s="640" t="s">
        <v>901</v>
      </c>
      <c r="AG60" s="641" t="s">
        <v>900</v>
      </c>
      <c r="AH60" s="431">
        <v>803</v>
      </c>
      <c r="AI60" s="431"/>
      <c r="AJ60" s="480">
        <v>44538</v>
      </c>
      <c r="AK60" s="431"/>
      <c r="AL60" s="431"/>
    </row>
    <row r="61" spans="23:38">
      <c r="W61" s="13">
        <v>2</v>
      </c>
      <c r="X61" s="14">
        <v>60904260</v>
      </c>
      <c r="Y61" s="432" t="s">
        <v>38</v>
      </c>
      <c r="Z61" s="14" t="s">
        <v>463</v>
      </c>
      <c r="AA61" s="431" t="s">
        <v>899</v>
      </c>
      <c r="AB61" s="431"/>
      <c r="AC61" s="431">
        <v>439</v>
      </c>
      <c r="AD61" s="431" t="s">
        <v>902</v>
      </c>
      <c r="AE61" s="431" t="s">
        <v>24</v>
      </c>
      <c r="AF61" s="640" t="s">
        <v>901</v>
      </c>
      <c r="AG61" s="641" t="s">
        <v>900</v>
      </c>
      <c r="AH61" s="431">
        <v>803</v>
      </c>
      <c r="AI61" s="431"/>
      <c r="AJ61" s="480">
        <v>44538</v>
      </c>
      <c r="AK61" s="431"/>
      <c r="AL61" s="431"/>
    </row>
    <row r="62" spans="23:38">
      <c r="W62" s="13">
        <v>1</v>
      </c>
      <c r="X62" s="14">
        <v>60904258</v>
      </c>
      <c r="Y62" s="432" t="s">
        <v>38</v>
      </c>
      <c r="Z62" s="14" t="s">
        <v>461</v>
      </c>
      <c r="AA62" s="431" t="s">
        <v>899</v>
      </c>
      <c r="AB62" s="431"/>
      <c r="AC62" s="431">
        <v>439</v>
      </c>
      <c r="AD62" s="431" t="s">
        <v>902</v>
      </c>
      <c r="AE62" s="431" t="s">
        <v>24</v>
      </c>
      <c r="AF62" s="640" t="s">
        <v>901</v>
      </c>
      <c r="AG62" s="641" t="s">
        <v>900</v>
      </c>
      <c r="AH62" s="431">
        <v>803</v>
      </c>
      <c r="AI62" s="431"/>
      <c r="AJ62" s="480">
        <v>44538</v>
      </c>
      <c r="AK62" s="431"/>
      <c r="AL62" s="431"/>
    </row>
    <row r="65" spans="22:38">
      <c r="W65" s="34" t="s">
        <v>867</v>
      </c>
      <c r="X65" s="35"/>
      <c r="Y65" s="35"/>
    </row>
    <row r="66" spans="22:38">
      <c r="W66" s="618">
        <v>2</v>
      </c>
      <c r="X66" s="619">
        <v>60904257</v>
      </c>
      <c r="Y66" s="620" t="s">
        <v>38</v>
      </c>
      <c r="Z66" s="621" t="s">
        <v>722</v>
      </c>
      <c r="AA66" s="622" t="s">
        <v>731</v>
      </c>
      <c r="AB66" s="622"/>
      <c r="AC66" s="623">
        <v>444</v>
      </c>
      <c r="AD66" s="624" t="s">
        <v>732</v>
      </c>
      <c r="AE66" s="625" t="s">
        <v>24</v>
      </c>
      <c r="AF66" s="599" t="s">
        <v>728</v>
      </c>
      <c r="AG66" s="620" t="s">
        <v>729</v>
      </c>
      <c r="AH66" s="624">
        <v>676</v>
      </c>
      <c r="AI66" s="622"/>
      <c r="AJ66" s="622" t="s">
        <v>730</v>
      </c>
      <c r="AK66" s="622"/>
      <c r="AL66" s="622"/>
    </row>
    <row r="67" spans="22:38">
      <c r="W67" s="626">
        <v>1</v>
      </c>
      <c r="X67" s="627">
        <v>81227106</v>
      </c>
      <c r="Y67" s="620" t="s">
        <v>38</v>
      </c>
      <c r="Z67" s="628" t="s">
        <v>723</v>
      </c>
      <c r="AA67" s="622" t="s">
        <v>731</v>
      </c>
      <c r="AB67" s="622"/>
      <c r="AC67" s="623">
        <v>444</v>
      </c>
      <c r="AD67" s="624" t="s">
        <v>732</v>
      </c>
      <c r="AE67" s="625" t="s">
        <v>24</v>
      </c>
      <c r="AF67" s="599" t="s">
        <v>728</v>
      </c>
      <c r="AG67" s="620" t="s">
        <v>729</v>
      </c>
      <c r="AH67" s="624">
        <v>676</v>
      </c>
      <c r="AI67" s="622"/>
      <c r="AJ67" s="622" t="s">
        <v>730</v>
      </c>
      <c r="AK67" s="622"/>
      <c r="AL67" s="622"/>
    </row>
    <row r="68" spans="22:38">
      <c r="W68" s="626">
        <v>2</v>
      </c>
      <c r="X68" s="627">
        <v>81221020</v>
      </c>
      <c r="Y68" s="620" t="s">
        <v>38</v>
      </c>
      <c r="Z68" s="628" t="s">
        <v>724</v>
      </c>
      <c r="AA68" s="622" t="s">
        <v>731</v>
      </c>
      <c r="AB68" s="622"/>
      <c r="AC68" s="623">
        <v>444</v>
      </c>
      <c r="AD68" s="624" t="s">
        <v>732</v>
      </c>
      <c r="AE68" s="625" t="s">
        <v>24</v>
      </c>
      <c r="AF68" s="599" t="s">
        <v>728</v>
      </c>
      <c r="AG68" s="620" t="s">
        <v>729</v>
      </c>
      <c r="AH68" s="624">
        <v>676</v>
      </c>
      <c r="AI68" s="622"/>
      <c r="AJ68" s="622" t="s">
        <v>730</v>
      </c>
      <c r="AK68" s="622"/>
      <c r="AL68" s="622"/>
    </row>
    <row r="69" spans="22:38">
      <c r="W69" s="626">
        <v>1</v>
      </c>
      <c r="X69" s="627">
        <v>81215079</v>
      </c>
      <c r="Y69" s="620" t="s">
        <v>38</v>
      </c>
      <c r="Z69" s="628" t="s">
        <v>725</v>
      </c>
      <c r="AA69" s="622" t="s">
        <v>731</v>
      </c>
      <c r="AB69" s="622"/>
      <c r="AC69" s="623">
        <v>444</v>
      </c>
      <c r="AD69" s="624" t="s">
        <v>732</v>
      </c>
      <c r="AE69" s="625" t="s">
        <v>24</v>
      </c>
      <c r="AF69" s="599" t="s">
        <v>728</v>
      </c>
      <c r="AG69" s="620" t="s">
        <v>729</v>
      </c>
      <c r="AH69" s="624">
        <v>676</v>
      </c>
      <c r="AI69" s="622"/>
      <c r="AJ69" s="622" t="s">
        <v>730</v>
      </c>
      <c r="AK69" s="622"/>
      <c r="AL69" s="622"/>
    </row>
    <row r="70" spans="22:38">
      <c r="W70" s="626">
        <v>1</v>
      </c>
      <c r="X70" s="627">
        <v>81221072</v>
      </c>
      <c r="Y70" s="620" t="s">
        <v>38</v>
      </c>
      <c r="Z70" s="628" t="s">
        <v>72</v>
      </c>
      <c r="AA70" s="622" t="s">
        <v>731</v>
      </c>
      <c r="AB70" s="622"/>
      <c r="AC70" s="623">
        <v>444</v>
      </c>
      <c r="AD70" s="624" t="s">
        <v>732</v>
      </c>
      <c r="AE70" s="625" t="s">
        <v>24</v>
      </c>
      <c r="AF70" s="599" t="s">
        <v>728</v>
      </c>
      <c r="AG70" s="620" t="s">
        <v>729</v>
      </c>
      <c r="AH70" s="624">
        <v>676</v>
      </c>
      <c r="AI70" s="622"/>
      <c r="AJ70" s="622" t="s">
        <v>730</v>
      </c>
      <c r="AK70" s="622"/>
      <c r="AL70" s="622"/>
    </row>
    <row r="71" spans="22:38">
      <c r="W71" s="626">
        <v>1</v>
      </c>
      <c r="X71" s="627">
        <v>81227114</v>
      </c>
      <c r="Y71" s="620" t="s">
        <v>38</v>
      </c>
      <c r="Z71" s="628" t="s">
        <v>72</v>
      </c>
      <c r="AA71" s="622" t="s">
        <v>731</v>
      </c>
      <c r="AB71" s="622"/>
      <c r="AC71" s="623">
        <v>444</v>
      </c>
      <c r="AD71" s="624" t="s">
        <v>732</v>
      </c>
      <c r="AE71" s="625" t="s">
        <v>24</v>
      </c>
      <c r="AF71" s="599" t="s">
        <v>728</v>
      </c>
      <c r="AG71" s="620" t="s">
        <v>729</v>
      </c>
      <c r="AH71" s="624">
        <v>676</v>
      </c>
      <c r="AI71" s="622"/>
      <c r="AJ71" s="622" t="s">
        <v>730</v>
      </c>
      <c r="AK71" s="622"/>
      <c r="AL71" s="622"/>
    </row>
    <row r="72" spans="22:38">
      <c r="W72" s="626">
        <v>1</v>
      </c>
      <c r="X72" s="627">
        <v>81221079</v>
      </c>
      <c r="Y72" s="620" t="s">
        <v>38</v>
      </c>
      <c r="Z72" s="628" t="s">
        <v>726</v>
      </c>
      <c r="AA72" s="622" t="s">
        <v>731</v>
      </c>
      <c r="AB72" s="622"/>
      <c r="AC72" s="623">
        <v>444</v>
      </c>
      <c r="AD72" s="624" t="s">
        <v>732</v>
      </c>
      <c r="AE72" s="625" t="s">
        <v>24</v>
      </c>
      <c r="AF72" s="599" t="s">
        <v>728</v>
      </c>
      <c r="AG72" s="620" t="s">
        <v>729</v>
      </c>
      <c r="AH72" s="624">
        <v>676</v>
      </c>
      <c r="AI72" s="622"/>
      <c r="AJ72" s="622" t="s">
        <v>730</v>
      </c>
      <c r="AK72" s="622"/>
      <c r="AL72" s="622"/>
    </row>
    <row r="73" spans="22:38">
      <c r="W73" s="626">
        <v>1</v>
      </c>
      <c r="X73" s="627">
        <v>81221080</v>
      </c>
      <c r="Y73" s="620" t="s">
        <v>38</v>
      </c>
      <c r="Z73" s="628" t="s">
        <v>727</v>
      </c>
      <c r="AA73" s="622" t="s">
        <v>731</v>
      </c>
      <c r="AB73" s="622"/>
      <c r="AC73" s="623">
        <v>444</v>
      </c>
      <c r="AD73" s="624" t="s">
        <v>732</v>
      </c>
      <c r="AE73" s="625" t="s">
        <v>24</v>
      </c>
      <c r="AF73" s="599" t="s">
        <v>728</v>
      </c>
      <c r="AG73" s="620" t="s">
        <v>729</v>
      </c>
      <c r="AH73" s="624">
        <v>676</v>
      </c>
      <c r="AI73" s="622"/>
      <c r="AJ73" s="622" t="s">
        <v>730</v>
      </c>
      <c r="AK73" s="622"/>
      <c r="AL73" s="622"/>
    </row>
    <row r="74" spans="22:38">
      <c r="W74" s="629">
        <v>1</v>
      </c>
      <c r="X74" s="630">
        <v>60803247</v>
      </c>
      <c r="Y74" s="620" t="s">
        <v>38</v>
      </c>
      <c r="Z74" s="628" t="s">
        <v>753</v>
      </c>
      <c r="AA74" s="622"/>
      <c r="AB74" s="622"/>
      <c r="AC74" s="623">
        <v>444</v>
      </c>
      <c r="AD74" s="622"/>
      <c r="AE74" s="625" t="s">
        <v>83</v>
      </c>
      <c r="AF74" s="600" t="s">
        <v>755</v>
      </c>
      <c r="AG74" s="625"/>
      <c r="AH74" s="622"/>
      <c r="AI74" s="622"/>
      <c r="AJ74" s="622" t="s">
        <v>754</v>
      </c>
      <c r="AK74" s="622"/>
      <c r="AL74" s="622"/>
    </row>
    <row r="75" spans="22:38">
      <c r="V75" s="10"/>
      <c r="W75" s="629">
        <v>1</v>
      </c>
      <c r="X75" s="630">
        <v>89160226</v>
      </c>
      <c r="Y75" s="620" t="s">
        <v>39</v>
      </c>
      <c r="Z75" s="631" t="s">
        <v>796</v>
      </c>
      <c r="AA75" s="632" t="s">
        <v>793</v>
      </c>
      <c r="AB75" s="622"/>
      <c r="AC75" s="623">
        <v>444</v>
      </c>
      <c r="AD75" s="624" t="s">
        <v>795</v>
      </c>
      <c r="AE75" s="620" t="s">
        <v>56</v>
      </c>
      <c r="AF75" s="633" t="s">
        <v>794</v>
      </c>
      <c r="AG75" s="620" t="s">
        <v>797</v>
      </c>
      <c r="AH75" s="624">
        <v>853</v>
      </c>
      <c r="AI75" s="634">
        <v>44530</v>
      </c>
      <c r="AJ75" s="622"/>
      <c r="AK75" s="622"/>
      <c r="AL75" s="622"/>
    </row>
    <row r="76" spans="22:38">
      <c r="W76" s="635">
        <v>1</v>
      </c>
      <c r="X76" s="635">
        <v>81597039</v>
      </c>
      <c r="Y76" s="620" t="s">
        <v>708</v>
      </c>
      <c r="Z76" s="631" t="s">
        <v>37</v>
      </c>
      <c r="AA76" s="632" t="s">
        <v>802</v>
      </c>
      <c r="AB76" s="622"/>
      <c r="AC76" s="623">
        <v>444</v>
      </c>
      <c r="AD76" s="624" t="s">
        <v>803</v>
      </c>
      <c r="AE76" s="620" t="s">
        <v>25</v>
      </c>
      <c r="AF76" s="604" t="s">
        <v>804</v>
      </c>
      <c r="AG76" s="607" t="s">
        <v>805</v>
      </c>
      <c r="AH76" s="624">
        <v>396</v>
      </c>
      <c r="AI76" s="634">
        <v>44531</v>
      </c>
      <c r="AJ76" s="622"/>
      <c r="AK76" s="622"/>
      <c r="AL76" s="622"/>
    </row>
    <row r="77" spans="22:38">
      <c r="W77" s="626">
        <v>1</v>
      </c>
      <c r="X77" s="627" t="s">
        <v>833</v>
      </c>
      <c r="Y77" s="620" t="s">
        <v>438</v>
      </c>
      <c r="Z77" s="628" t="s">
        <v>834</v>
      </c>
      <c r="AA77" s="622"/>
      <c r="AB77" s="622"/>
      <c r="AC77" s="623">
        <v>444</v>
      </c>
      <c r="AD77" s="624" t="s">
        <v>849</v>
      </c>
      <c r="AE77" s="625" t="s">
        <v>836</v>
      </c>
      <c r="AF77" s="599" t="s">
        <v>835</v>
      </c>
      <c r="AG77" s="620" t="s">
        <v>837</v>
      </c>
      <c r="AH77" s="624">
        <v>865</v>
      </c>
      <c r="AI77" s="634">
        <v>44533</v>
      </c>
      <c r="AJ77" s="622"/>
      <c r="AK77" s="622"/>
      <c r="AL77" s="622"/>
    </row>
    <row r="78" spans="22:38">
      <c r="W78" s="626">
        <v>1</v>
      </c>
      <c r="X78" s="627" t="s">
        <v>838</v>
      </c>
      <c r="Y78" s="620" t="s">
        <v>438</v>
      </c>
      <c r="Z78" s="628" t="s">
        <v>839</v>
      </c>
      <c r="AA78" s="622"/>
      <c r="AB78" s="622"/>
      <c r="AC78" s="623">
        <v>444</v>
      </c>
      <c r="AD78" s="624" t="s">
        <v>841</v>
      </c>
      <c r="AE78" s="625" t="s">
        <v>836</v>
      </c>
      <c r="AF78" s="599" t="s">
        <v>842</v>
      </c>
      <c r="AG78" s="620" t="s">
        <v>840</v>
      </c>
      <c r="AH78" s="624">
        <v>867</v>
      </c>
      <c r="AI78" s="634">
        <v>44534</v>
      </c>
      <c r="AJ78" s="622"/>
      <c r="AK78" s="622"/>
      <c r="AL78" s="622"/>
    </row>
    <row r="79" spans="22:38">
      <c r="W79" s="629">
        <v>1</v>
      </c>
      <c r="X79" s="630" t="s">
        <v>833</v>
      </c>
      <c r="Y79" s="620" t="s">
        <v>438</v>
      </c>
      <c r="Z79" s="628" t="s">
        <v>834</v>
      </c>
      <c r="AA79" s="636"/>
      <c r="AB79" s="636"/>
      <c r="AC79" s="623">
        <v>444</v>
      </c>
      <c r="AD79" s="624" t="s">
        <v>853</v>
      </c>
      <c r="AE79" s="620" t="s">
        <v>237</v>
      </c>
      <c r="AF79" s="633" t="s">
        <v>852</v>
      </c>
      <c r="AG79" s="620" t="s">
        <v>854</v>
      </c>
      <c r="AH79" s="624">
        <v>864</v>
      </c>
      <c r="AI79" s="634">
        <v>44533</v>
      </c>
      <c r="AJ79" s="622"/>
      <c r="AK79" s="622"/>
      <c r="AL79" s="622"/>
    </row>
    <row r="80" spans="22:38">
      <c r="W80" s="629">
        <v>2</v>
      </c>
      <c r="X80" s="622">
        <v>61001302</v>
      </c>
      <c r="Y80" s="620" t="s">
        <v>485</v>
      </c>
      <c r="Z80" s="631" t="s">
        <v>860</v>
      </c>
      <c r="AA80" s="622"/>
      <c r="AB80" s="622"/>
      <c r="AC80" s="623">
        <v>444</v>
      </c>
      <c r="AD80" s="622" t="s">
        <v>861</v>
      </c>
      <c r="AE80" s="620" t="s">
        <v>836</v>
      </c>
      <c r="AF80" s="633" t="s">
        <v>862</v>
      </c>
      <c r="AG80" s="622"/>
      <c r="AH80" s="632">
        <v>857</v>
      </c>
      <c r="AI80" s="622"/>
      <c r="AJ80" s="622"/>
      <c r="AK80" s="622"/>
      <c r="AL80" s="622"/>
    </row>
    <row r="84" spans="24:40">
      <c r="AA84" s="244"/>
    </row>
    <row r="85" spans="24:40">
      <c r="Z85" s="10" t="s">
        <v>145</v>
      </c>
    </row>
    <row r="86" spans="24:40">
      <c r="X86" s="10" t="s">
        <v>62</v>
      </c>
    </row>
    <row r="88" spans="24:40">
      <c r="X88" s="10" t="s">
        <v>546</v>
      </c>
    </row>
    <row r="89" spans="24:40">
      <c r="X89" s="285">
        <v>2</v>
      </c>
      <c r="Y89" s="286">
        <v>81220017</v>
      </c>
      <c r="Z89" s="218" t="s">
        <v>38</v>
      </c>
      <c r="AA89" s="287" t="s">
        <v>30</v>
      </c>
      <c r="AB89" s="288" t="s">
        <v>41</v>
      </c>
      <c r="AC89" s="218" t="s">
        <v>51</v>
      </c>
      <c r="AD89" s="218">
        <v>370</v>
      </c>
      <c r="AE89" s="218" t="s">
        <v>44</v>
      </c>
      <c r="AF89" s="218" t="s">
        <v>24</v>
      </c>
      <c r="AG89" s="218" t="s">
        <v>43</v>
      </c>
      <c r="AH89" s="218" t="s">
        <v>45</v>
      </c>
      <c r="AI89" s="218">
        <v>699</v>
      </c>
      <c r="AJ89" s="219">
        <v>44489</v>
      </c>
      <c r="AK89" s="219">
        <v>44489</v>
      </c>
      <c r="AL89" s="218"/>
      <c r="AM89" s="218"/>
      <c r="AN89" s="34"/>
    </row>
    <row r="90" spans="24:40">
      <c r="X90" s="285">
        <v>1</v>
      </c>
      <c r="Y90" s="286">
        <v>81220018</v>
      </c>
      <c r="Z90" s="218" t="s">
        <v>38</v>
      </c>
      <c r="AA90" s="287" t="s">
        <v>31</v>
      </c>
      <c r="AB90" s="288" t="s">
        <v>41</v>
      </c>
      <c r="AC90" s="218" t="s">
        <v>51</v>
      </c>
      <c r="AD90" s="218">
        <v>370</v>
      </c>
      <c r="AE90" s="218" t="s">
        <v>44</v>
      </c>
      <c r="AF90" s="218" t="s">
        <v>24</v>
      </c>
      <c r="AG90" s="218" t="s">
        <v>43</v>
      </c>
      <c r="AH90" s="218" t="s">
        <v>45</v>
      </c>
      <c r="AI90" s="218">
        <v>699</v>
      </c>
      <c r="AJ90" s="219">
        <v>44489</v>
      </c>
      <c r="AK90" s="219">
        <v>44489</v>
      </c>
      <c r="AL90" s="218"/>
      <c r="AM90" s="218"/>
      <c r="AN90" s="34"/>
    </row>
    <row r="91" spans="24:40">
      <c r="X91" s="285">
        <v>1</v>
      </c>
      <c r="Y91" s="286">
        <v>81443085</v>
      </c>
      <c r="Z91" s="218" t="s">
        <v>40</v>
      </c>
      <c r="AA91" s="287" t="s">
        <v>36</v>
      </c>
      <c r="AB91" s="288" t="s">
        <v>42</v>
      </c>
      <c r="AC91" s="218" t="s">
        <v>51</v>
      </c>
      <c r="AD91" s="218">
        <v>370</v>
      </c>
      <c r="AE91" s="218" t="s">
        <v>44</v>
      </c>
      <c r="AF91" s="218" t="s">
        <v>24</v>
      </c>
      <c r="AG91" s="218" t="s">
        <v>43</v>
      </c>
      <c r="AH91" s="218" t="s">
        <v>45</v>
      </c>
      <c r="AI91" s="218">
        <v>699</v>
      </c>
      <c r="AJ91" s="219">
        <v>44489</v>
      </c>
      <c r="AK91" s="219">
        <v>44489</v>
      </c>
      <c r="AL91" s="218"/>
      <c r="AM91" s="218"/>
      <c r="AN91" s="34"/>
    </row>
    <row r="92" spans="24:40">
      <c r="X92" s="285">
        <v>1</v>
      </c>
      <c r="Y92" s="286">
        <v>81543209</v>
      </c>
      <c r="Z92" s="218" t="s">
        <v>40</v>
      </c>
      <c r="AA92" s="287" t="s">
        <v>37</v>
      </c>
      <c r="AB92" s="288" t="s">
        <v>42</v>
      </c>
      <c r="AC92" s="218" t="s">
        <v>51</v>
      </c>
      <c r="AD92" s="218">
        <v>370</v>
      </c>
      <c r="AE92" s="218" t="s">
        <v>44</v>
      </c>
      <c r="AF92" s="218" t="s">
        <v>24</v>
      </c>
      <c r="AG92" s="218" t="s">
        <v>43</v>
      </c>
      <c r="AH92" s="218" t="s">
        <v>45</v>
      </c>
      <c r="AI92" s="218">
        <v>699</v>
      </c>
      <c r="AJ92" s="219">
        <v>44489</v>
      </c>
      <c r="AK92" s="219">
        <v>44489</v>
      </c>
      <c r="AL92" s="218"/>
      <c r="AM92" s="218"/>
      <c r="AN92" s="34"/>
    </row>
    <row r="93" spans="24:40">
      <c r="X93" s="34" t="s">
        <v>547</v>
      </c>
    </row>
    <row r="94" spans="24:40">
      <c r="X94" s="226">
        <v>2</v>
      </c>
      <c r="Y94" s="226">
        <v>61806040</v>
      </c>
      <c r="Z94" s="226" t="s">
        <v>39</v>
      </c>
      <c r="AA94" s="226" t="s">
        <v>444</v>
      </c>
      <c r="AB94" s="226" t="s">
        <v>443</v>
      </c>
      <c r="AC94" s="289"/>
      <c r="AD94" s="226">
        <v>381</v>
      </c>
      <c r="AE94" s="226" t="s">
        <v>56</v>
      </c>
      <c r="AF94" s="226" t="s">
        <v>56</v>
      </c>
      <c r="AG94" s="92"/>
      <c r="AH94" s="92"/>
      <c r="AI94" s="92"/>
      <c r="AJ94" s="92"/>
      <c r="AK94" s="92"/>
      <c r="AL94" s="92"/>
      <c r="AM94" s="92"/>
    </row>
    <row r="95" spans="24:40">
      <c r="X95" s="299">
        <v>1</v>
      </c>
      <c r="Y95" s="300">
        <v>81212026</v>
      </c>
      <c r="Z95" s="215" t="s">
        <v>38</v>
      </c>
      <c r="AA95" s="301" t="s">
        <v>479</v>
      </c>
      <c r="AB95" s="292" t="s">
        <v>481</v>
      </c>
      <c r="AC95" s="298"/>
      <c r="AD95" s="215">
        <v>394</v>
      </c>
      <c r="AE95" s="292" t="s">
        <v>482</v>
      </c>
      <c r="AF95" s="211" t="s">
        <v>83</v>
      </c>
      <c r="AG95" s="249" t="s">
        <v>483</v>
      </c>
      <c r="AH95" s="298"/>
      <c r="AI95" s="211">
        <v>666</v>
      </c>
      <c r="AJ95" s="12"/>
      <c r="AK95" s="12"/>
      <c r="AL95" s="12"/>
      <c r="AM95" s="12"/>
    </row>
    <row r="96" spans="24:40">
      <c r="X96" s="299">
        <v>1</v>
      </c>
      <c r="Y96" s="296">
        <v>115890011</v>
      </c>
      <c r="Z96" s="215" t="s">
        <v>38</v>
      </c>
      <c r="AA96" s="297" t="s">
        <v>480</v>
      </c>
      <c r="AB96" s="292" t="s">
        <v>481</v>
      </c>
      <c r="AC96" s="298"/>
      <c r="AD96" s="650">
        <v>394</v>
      </c>
      <c r="AE96" s="292" t="s">
        <v>482</v>
      </c>
      <c r="AF96" s="211" t="s">
        <v>83</v>
      </c>
      <c r="AG96" s="249" t="s">
        <v>483</v>
      </c>
      <c r="AH96" s="298"/>
      <c r="AI96" s="211">
        <v>666</v>
      </c>
      <c r="AJ96" s="12"/>
      <c r="AK96" s="12"/>
      <c r="AL96" s="12"/>
      <c r="AM96" s="12"/>
    </row>
    <row r="97" spans="24:39">
      <c r="X97" s="299">
        <v>1</v>
      </c>
      <c r="Y97" s="302">
        <v>20204366</v>
      </c>
      <c r="Z97" s="215" t="s">
        <v>38</v>
      </c>
      <c r="AA97" s="303" t="s">
        <v>503</v>
      </c>
      <c r="AB97" s="292" t="s">
        <v>504</v>
      </c>
      <c r="AC97" s="298"/>
      <c r="AD97" s="215">
        <v>394</v>
      </c>
      <c r="AE97" s="292" t="s">
        <v>505</v>
      </c>
      <c r="AF97" s="211" t="s">
        <v>83</v>
      </c>
      <c r="AG97" s="294" t="s">
        <v>506</v>
      </c>
      <c r="AH97" s="298" t="s">
        <v>507</v>
      </c>
      <c r="AI97" s="211">
        <v>782</v>
      </c>
      <c r="AJ97" s="12"/>
      <c r="AK97" s="12"/>
      <c r="AL97" s="12"/>
      <c r="AM97" s="12"/>
    </row>
    <row r="99" spans="24:39">
      <c r="X99" s="34" t="s">
        <v>576</v>
      </c>
    </row>
    <row r="100" spans="24:39">
      <c r="X100" s="275">
        <v>1</v>
      </c>
      <c r="Y100" s="275">
        <v>89720018</v>
      </c>
      <c r="Z100" s="275" t="s">
        <v>17</v>
      </c>
      <c r="AA100" s="650" t="s">
        <v>111</v>
      </c>
      <c r="AB100" s="292" t="s">
        <v>110</v>
      </c>
      <c r="AC100" s="650" t="s">
        <v>51</v>
      </c>
      <c r="AD100" s="650">
        <v>394</v>
      </c>
      <c r="AE100" s="290" t="s">
        <v>112</v>
      </c>
      <c r="AF100" s="650" t="s">
        <v>24</v>
      </c>
      <c r="AG100" s="212" t="s">
        <v>113</v>
      </c>
      <c r="AH100" s="650" t="s">
        <v>114</v>
      </c>
      <c r="AI100" s="650">
        <v>762</v>
      </c>
      <c r="AJ100" s="213">
        <v>44494</v>
      </c>
      <c r="AK100" s="213">
        <v>44494</v>
      </c>
      <c r="AL100" s="12"/>
      <c r="AM100" s="12"/>
    </row>
    <row r="101" spans="24:39" ht="45">
      <c r="X101" s="215">
        <v>1</v>
      </c>
      <c r="Y101" s="275" t="s">
        <v>439</v>
      </c>
      <c r="Z101" s="215" t="s">
        <v>438</v>
      </c>
      <c r="AA101" s="217" t="s">
        <v>440</v>
      </c>
      <c r="AB101" s="293"/>
      <c r="AC101" s="276"/>
      <c r="AD101" s="215">
        <v>394</v>
      </c>
      <c r="AE101" s="291" t="s">
        <v>437</v>
      </c>
      <c r="AF101" s="215" t="s">
        <v>237</v>
      </c>
      <c r="AG101" s="294" t="s">
        <v>442</v>
      </c>
      <c r="AH101" s="211" t="s">
        <v>441</v>
      </c>
      <c r="AI101" s="12">
        <v>723</v>
      </c>
      <c r="AJ101" s="12"/>
      <c r="AK101" s="12"/>
      <c r="AL101" s="12"/>
      <c r="AM101" s="12"/>
    </row>
    <row r="102" spans="24:39">
      <c r="X102" s="295">
        <v>2</v>
      </c>
      <c r="Y102" s="296">
        <v>81220016</v>
      </c>
      <c r="Z102" s="215" t="s">
        <v>38</v>
      </c>
      <c r="AA102" s="297" t="s">
        <v>29</v>
      </c>
      <c r="AB102" s="292" t="s">
        <v>464</v>
      </c>
      <c r="AC102" s="298"/>
      <c r="AD102" s="650">
        <v>394</v>
      </c>
      <c r="AE102" s="292" t="s">
        <v>465</v>
      </c>
      <c r="AF102" s="650" t="s">
        <v>24</v>
      </c>
      <c r="AG102" s="249" t="s">
        <v>467</v>
      </c>
      <c r="AH102" s="298"/>
      <c r="AI102" s="211">
        <v>708</v>
      </c>
      <c r="AJ102" s="12"/>
      <c r="AK102" s="12"/>
      <c r="AL102" s="12"/>
      <c r="AM102" s="12"/>
    </row>
    <row r="103" spans="24:39" ht="25.5">
      <c r="X103" s="295">
        <v>5</v>
      </c>
      <c r="Y103" s="296">
        <v>61205009</v>
      </c>
      <c r="Z103" s="215" t="s">
        <v>38</v>
      </c>
      <c r="AA103" s="297" t="s">
        <v>457</v>
      </c>
      <c r="AB103" s="292" t="s">
        <v>464</v>
      </c>
      <c r="AC103" s="298"/>
      <c r="AD103" s="215">
        <v>394</v>
      </c>
      <c r="AE103" s="292" t="s">
        <v>465</v>
      </c>
      <c r="AF103" s="650" t="s">
        <v>24</v>
      </c>
      <c r="AG103" s="249" t="s">
        <v>467</v>
      </c>
      <c r="AH103" s="298"/>
      <c r="AI103" s="211">
        <v>708</v>
      </c>
      <c r="AJ103" s="12"/>
      <c r="AK103" s="12"/>
      <c r="AL103" s="12"/>
      <c r="AM103" s="12"/>
    </row>
    <row r="104" spans="24:39">
      <c r="X104" s="295">
        <v>2</v>
      </c>
      <c r="Y104" s="296">
        <v>61604033</v>
      </c>
      <c r="Z104" s="215" t="s">
        <v>38</v>
      </c>
      <c r="AA104" s="297" t="s">
        <v>459</v>
      </c>
      <c r="AB104" s="292" t="s">
        <v>464</v>
      </c>
      <c r="AC104" s="298"/>
      <c r="AD104" s="650">
        <v>394</v>
      </c>
      <c r="AE104" s="292" t="s">
        <v>465</v>
      </c>
      <c r="AF104" s="650" t="s">
        <v>24</v>
      </c>
      <c r="AG104" s="249" t="s">
        <v>467</v>
      </c>
      <c r="AH104" s="298"/>
      <c r="AI104" s="211">
        <v>708</v>
      </c>
      <c r="AJ104" s="12"/>
      <c r="AK104" s="12"/>
      <c r="AL104" s="12"/>
      <c r="AM104" s="12"/>
    </row>
    <row r="106" spans="24:39">
      <c r="X106" s="34" t="s">
        <v>631</v>
      </c>
    </row>
    <row r="107" spans="24:39">
      <c r="X107" s="397">
        <v>12</v>
      </c>
      <c r="Y107" s="397">
        <v>81229085</v>
      </c>
      <c r="Z107" s="397" t="s">
        <v>38</v>
      </c>
      <c r="AA107" s="397" t="s">
        <v>583</v>
      </c>
      <c r="AB107" s="129" t="s">
        <v>530</v>
      </c>
      <c r="AC107" s="129" t="s">
        <v>51</v>
      </c>
      <c r="AD107" s="129">
        <v>402</v>
      </c>
      <c r="AE107" s="129" t="s">
        <v>527</v>
      </c>
      <c r="AF107" s="129" t="s">
        <v>24</v>
      </c>
      <c r="AG107" s="146" t="s">
        <v>528</v>
      </c>
      <c r="AH107" s="395" t="s">
        <v>529</v>
      </c>
      <c r="AI107" s="398">
        <v>779</v>
      </c>
      <c r="AJ107" s="399">
        <v>44510</v>
      </c>
      <c r="AK107" s="397"/>
      <c r="AL107" s="397"/>
      <c r="AM107" s="397"/>
    </row>
    <row r="108" spans="24:39">
      <c r="X108" s="397">
        <v>12</v>
      </c>
      <c r="Y108" s="397">
        <v>81229085</v>
      </c>
      <c r="Z108" s="397" t="s">
        <v>38</v>
      </c>
      <c r="AA108" s="397" t="s">
        <v>583</v>
      </c>
      <c r="AB108" s="129" t="s">
        <v>530</v>
      </c>
      <c r="AC108" s="397"/>
      <c r="AD108" s="397">
        <v>402</v>
      </c>
      <c r="AE108" s="215" t="s">
        <v>541</v>
      </c>
      <c r="AF108" s="215" t="s">
        <v>24</v>
      </c>
      <c r="AG108" s="401" t="s">
        <v>540</v>
      </c>
      <c r="AH108" s="396" t="s">
        <v>539</v>
      </c>
      <c r="AI108" s="397">
        <v>775</v>
      </c>
      <c r="AJ108" s="400">
        <v>44515</v>
      </c>
      <c r="AK108" s="397"/>
      <c r="AL108" s="397"/>
      <c r="AM108" s="397"/>
    </row>
    <row r="110" spans="24:39">
      <c r="X110" s="35" t="s">
        <v>692</v>
      </c>
      <c r="AB110" s="449" t="s">
        <v>693</v>
      </c>
    </row>
    <row r="111" spans="24:39">
      <c r="X111" s="402">
        <v>4</v>
      </c>
      <c r="Y111" s="418">
        <v>81221020</v>
      </c>
      <c r="Z111" s="418" t="s">
        <v>38</v>
      </c>
      <c r="AA111" s="418" t="s">
        <v>54</v>
      </c>
      <c r="AB111" s="418" t="s">
        <v>91</v>
      </c>
      <c r="AC111" s="12"/>
      <c r="AD111" s="12">
        <v>411</v>
      </c>
      <c r="AE111" s="418" t="s">
        <v>675</v>
      </c>
      <c r="AF111" s="479" t="s">
        <v>24</v>
      </c>
      <c r="AG111" s="31" t="s">
        <v>677</v>
      </c>
      <c r="AH111" s="418" t="s">
        <v>667</v>
      </c>
      <c r="AI111" s="12">
        <v>814</v>
      </c>
      <c r="AJ111" s="17">
        <v>44522</v>
      </c>
      <c r="AK111" s="12"/>
      <c r="AL111" s="12"/>
      <c r="AM111" s="12"/>
    </row>
    <row r="112" spans="24:39">
      <c r="X112" s="402">
        <v>1</v>
      </c>
      <c r="Y112" s="418">
        <v>81221072</v>
      </c>
      <c r="Z112" s="418" t="s">
        <v>38</v>
      </c>
      <c r="AA112" s="418" t="s">
        <v>72</v>
      </c>
      <c r="AB112" s="418" t="s">
        <v>91</v>
      </c>
      <c r="AC112" s="12"/>
      <c r="AD112" s="12">
        <v>411</v>
      </c>
      <c r="AE112" s="418" t="s">
        <v>675</v>
      </c>
      <c r="AF112" s="479" t="s">
        <v>24</v>
      </c>
      <c r="AG112" s="31" t="s">
        <v>677</v>
      </c>
      <c r="AH112" s="418" t="s">
        <v>667</v>
      </c>
      <c r="AI112" s="12">
        <v>814</v>
      </c>
      <c r="AJ112" s="17">
        <v>44522</v>
      </c>
      <c r="AK112" s="12"/>
      <c r="AL112" s="12"/>
      <c r="AM112" s="12"/>
    </row>
    <row r="114" spans="23:38">
      <c r="W114" s="226">
        <v>2</v>
      </c>
      <c r="X114" s="226">
        <v>61806040</v>
      </c>
      <c r="Y114" s="226" t="s">
        <v>39</v>
      </c>
      <c r="Z114" s="226" t="s">
        <v>444</v>
      </c>
      <c r="AA114" s="226" t="s">
        <v>443</v>
      </c>
      <c r="AB114" s="289"/>
      <c r="AC114" s="226">
        <v>381</v>
      </c>
      <c r="AD114" s="226" t="s">
        <v>56</v>
      </c>
      <c r="AE114" s="226" t="s">
        <v>56</v>
      </c>
      <c r="AF114" s="92"/>
      <c r="AG114" s="92"/>
      <c r="AH114" s="92"/>
      <c r="AI114" s="92"/>
      <c r="AJ114" s="92"/>
      <c r="AK114" s="92"/>
      <c r="AL114" s="92"/>
    </row>
    <row r="115" spans="23:38">
      <c r="W115" s="299">
        <v>1</v>
      </c>
      <c r="X115" s="300">
        <v>81212026</v>
      </c>
      <c r="Y115" s="215" t="s">
        <v>38</v>
      </c>
      <c r="Z115" s="301" t="s">
        <v>479</v>
      </c>
      <c r="AA115" s="292" t="s">
        <v>481</v>
      </c>
      <c r="AB115" s="298"/>
      <c r="AC115" s="215">
        <v>394</v>
      </c>
      <c r="AD115" s="292" t="s">
        <v>482</v>
      </c>
      <c r="AE115" s="211" t="s">
        <v>83</v>
      </c>
      <c r="AF115" s="249" t="s">
        <v>483</v>
      </c>
      <c r="AG115" s="298"/>
      <c r="AH115" s="211">
        <v>666</v>
      </c>
      <c r="AI115" s="12"/>
      <c r="AJ115" s="12"/>
      <c r="AK115" s="12"/>
      <c r="AL115" s="12"/>
    </row>
    <row r="116" spans="23:38">
      <c r="W116" s="299">
        <v>1</v>
      </c>
      <c r="X116" s="296">
        <v>115890011</v>
      </c>
      <c r="Y116" s="215" t="s">
        <v>38</v>
      </c>
      <c r="Z116" s="297" t="s">
        <v>480</v>
      </c>
      <c r="AA116" s="292" t="s">
        <v>481</v>
      </c>
      <c r="AB116" s="298"/>
      <c r="AC116" s="650">
        <v>394</v>
      </c>
      <c r="AD116" s="292" t="s">
        <v>482</v>
      </c>
      <c r="AE116" s="211" t="s">
        <v>83</v>
      </c>
      <c r="AF116" s="249" t="s">
        <v>483</v>
      </c>
      <c r="AG116" s="298"/>
      <c r="AH116" s="211">
        <v>666</v>
      </c>
      <c r="AI116" s="12"/>
      <c r="AJ116" s="12"/>
      <c r="AK116" s="12"/>
      <c r="AL116" s="12"/>
    </row>
    <row r="117" spans="23:38">
      <c r="W117" s="299">
        <v>1</v>
      </c>
      <c r="X117" s="302">
        <v>20204366</v>
      </c>
      <c r="Y117" s="215" t="s">
        <v>38</v>
      </c>
      <c r="Z117" s="303" t="s">
        <v>503</v>
      </c>
      <c r="AA117" s="292" t="s">
        <v>504</v>
      </c>
      <c r="AB117" s="298"/>
      <c r="AC117" s="215">
        <v>394</v>
      </c>
      <c r="AD117" s="292" t="s">
        <v>505</v>
      </c>
      <c r="AE117" s="211" t="s">
        <v>83</v>
      </c>
      <c r="AF117" s="294" t="s">
        <v>506</v>
      </c>
      <c r="AG117" s="298" t="s">
        <v>507</v>
      </c>
      <c r="AH117" s="211">
        <v>782</v>
      </c>
      <c r="AI117" s="12"/>
      <c r="AJ117" s="12"/>
      <c r="AK117" s="12"/>
      <c r="AL117" s="12"/>
    </row>
    <row r="119" spans="23:38">
      <c r="W119" s="34" t="s">
        <v>576</v>
      </c>
    </row>
    <row r="120" spans="23:38">
      <c r="W120" s="275">
        <v>1</v>
      </c>
      <c r="X120" s="275">
        <v>89720018</v>
      </c>
      <c r="Y120" s="275" t="s">
        <v>17</v>
      </c>
      <c r="Z120" s="650" t="s">
        <v>111</v>
      </c>
      <c r="AA120" s="292" t="s">
        <v>110</v>
      </c>
      <c r="AB120" s="650" t="s">
        <v>51</v>
      </c>
      <c r="AC120" s="650">
        <v>394</v>
      </c>
      <c r="AD120" s="290" t="s">
        <v>112</v>
      </c>
      <c r="AE120" s="650" t="s">
        <v>24</v>
      </c>
      <c r="AF120" s="212" t="s">
        <v>113</v>
      </c>
      <c r="AG120" s="650" t="s">
        <v>114</v>
      </c>
      <c r="AH120" s="650">
        <v>762</v>
      </c>
      <c r="AI120" s="213">
        <v>44494</v>
      </c>
      <c r="AJ120" s="213">
        <v>44494</v>
      </c>
      <c r="AK120" s="12"/>
      <c r="AL120" s="12"/>
    </row>
    <row r="121" spans="23:38" ht="30">
      <c r="W121" s="215">
        <v>1</v>
      </c>
      <c r="X121" s="275" t="s">
        <v>439</v>
      </c>
      <c r="Y121" s="215" t="s">
        <v>438</v>
      </c>
      <c r="Z121" s="217" t="s">
        <v>440</v>
      </c>
      <c r="AA121" s="293"/>
      <c r="AB121" s="276"/>
      <c r="AC121" s="215">
        <v>394</v>
      </c>
      <c r="AD121" s="291" t="s">
        <v>437</v>
      </c>
      <c r="AE121" s="215" t="s">
        <v>237</v>
      </c>
      <c r="AF121" s="294" t="s">
        <v>442</v>
      </c>
      <c r="AG121" s="211" t="s">
        <v>441</v>
      </c>
      <c r="AH121" s="12">
        <v>723</v>
      </c>
      <c r="AI121" s="12"/>
      <c r="AJ121" s="12"/>
      <c r="AK121" s="12"/>
      <c r="AL121" s="12"/>
    </row>
    <row r="122" spans="23:38">
      <c r="W122" s="295">
        <v>2</v>
      </c>
      <c r="X122" s="296">
        <v>81220016</v>
      </c>
      <c r="Y122" s="215" t="s">
        <v>38</v>
      </c>
      <c r="Z122" s="297" t="s">
        <v>29</v>
      </c>
      <c r="AA122" s="292" t="s">
        <v>464</v>
      </c>
      <c r="AB122" s="298"/>
      <c r="AC122" s="650">
        <v>394</v>
      </c>
      <c r="AD122" s="292" t="s">
        <v>465</v>
      </c>
      <c r="AE122" s="650" t="s">
        <v>24</v>
      </c>
      <c r="AF122" s="249" t="s">
        <v>467</v>
      </c>
      <c r="AG122" s="298"/>
      <c r="AH122" s="211">
        <v>708</v>
      </c>
      <c r="AI122" s="12"/>
      <c r="AJ122" s="12"/>
      <c r="AK122" s="12"/>
      <c r="AL122" s="12"/>
    </row>
    <row r="123" spans="23:38">
      <c r="W123" s="295">
        <v>5</v>
      </c>
      <c r="X123" s="296">
        <v>61205009</v>
      </c>
      <c r="Y123" s="215" t="s">
        <v>38</v>
      </c>
      <c r="Z123" s="297" t="s">
        <v>457</v>
      </c>
      <c r="AA123" s="292" t="s">
        <v>464</v>
      </c>
      <c r="AB123" s="298"/>
      <c r="AC123" s="215">
        <v>394</v>
      </c>
      <c r="AD123" s="292" t="s">
        <v>465</v>
      </c>
      <c r="AE123" s="650" t="s">
        <v>24</v>
      </c>
      <c r="AF123" s="249" t="s">
        <v>467</v>
      </c>
      <c r="AG123" s="298"/>
      <c r="AH123" s="211">
        <v>708</v>
      </c>
      <c r="AI123" s="12"/>
      <c r="AJ123" s="12"/>
      <c r="AK123" s="12"/>
      <c r="AL123" s="12"/>
    </row>
    <row r="124" spans="23:38">
      <c r="W124" s="295">
        <v>2</v>
      </c>
      <c r="X124" s="296">
        <v>61604033</v>
      </c>
      <c r="Y124" s="215" t="s">
        <v>38</v>
      </c>
      <c r="Z124" s="297" t="s">
        <v>459</v>
      </c>
      <c r="AA124" s="292" t="s">
        <v>464</v>
      </c>
      <c r="AB124" s="298"/>
      <c r="AC124" s="650">
        <v>394</v>
      </c>
      <c r="AD124" s="292" t="s">
        <v>465</v>
      </c>
      <c r="AE124" s="650" t="s">
        <v>24</v>
      </c>
      <c r="AF124" s="249" t="s">
        <v>467</v>
      </c>
      <c r="AG124" s="298"/>
      <c r="AH124" s="211">
        <v>708</v>
      </c>
      <c r="AI124" s="12"/>
      <c r="AJ124" s="12"/>
      <c r="AK124" s="12"/>
      <c r="AL124" s="12"/>
    </row>
    <row r="126" spans="23:38">
      <c r="W126" s="34" t="s">
        <v>631</v>
      </c>
    </row>
    <row r="127" spans="23:38">
      <c r="W127" s="397">
        <v>12</v>
      </c>
      <c r="X127" s="397">
        <v>81229085</v>
      </c>
      <c r="Y127" s="397" t="s">
        <v>38</v>
      </c>
      <c r="Z127" s="397" t="s">
        <v>583</v>
      </c>
      <c r="AA127" s="129" t="s">
        <v>530</v>
      </c>
      <c r="AB127" s="129" t="s">
        <v>51</v>
      </c>
      <c r="AC127" s="129">
        <v>402</v>
      </c>
      <c r="AD127" s="129" t="s">
        <v>527</v>
      </c>
      <c r="AE127" s="129" t="s">
        <v>24</v>
      </c>
      <c r="AF127" s="146" t="s">
        <v>528</v>
      </c>
      <c r="AG127" s="395" t="s">
        <v>529</v>
      </c>
      <c r="AH127" s="398">
        <v>779</v>
      </c>
      <c r="AI127" s="399">
        <v>44510</v>
      </c>
      <c r="AJ127" s="397"/>
      <c r="AK127" s="397"/>
      <c r="AL127" s="397"/>
    </row>
    <row r="128" spans="23:38">
      <c r="W128" s="397">
        <v>12</v>
      </c>
      <c r="X128" s="397">
        <v>81229085</v>
      </c>
      <c r="Y128" s="397" t="s">
        <v>38</v>
      </c>
      <c r="Z128" s="397" t="s">
        <v>583</v>
      </c>
      <c r="AA128" s="129" t="s">
        <v>530</v>
      </c>
      <c r="AB128" s="397"/>
      <c r="AC128" s="397">
        <v>402</v>
      </c>
      <c r="AD128" s="215" t="s">
        <v>541</v>
      </c>
      <c r="AE128" s="215" t="s">
        <v>24</v>
      </c>
      <c r="AF128" s="401" t="s">
        <v>540</v>
      </c>
      <c r="AG128" s="396" t="s">
        <v>539</v>
      </c>
      <c r="AH128" s="397">
        <v>775</v>
      </c>
      <c r="AI128" s="400">
        <v>44515</v>
      </c>
      <c r="AJ128" s="397"/>
      <c r="AK128" s="397"/>
      <c r="AL128" s="397"/>
    </row>
    <row r="130" spans="23:38">
      <c r="W130" s="35" t="s">
        <v>692</v>
      </c>
      <c r="AA130" s="449" t="s">
        <v>693</v>
      </c>
    </row>
    <row r="131" spans="23:38">
      <c r="W131" s="402">
        <v>4</v>
      </c>
      <c r="X131" s="418">
        <v>81221020</v>
      </c>
      <c r="Y131" s="418" t="s">
        <v>38</v>
      </c>
      <c r="Z131" s="418" t="s">
        <v>54</v>
      </c>
      <c r="AA131" s="418" t="s">
        <v>91</v>
      </c>
      <c r="AB131" s="12"/>
      <c r="AC131" s="12">
        <v>411</v>
      </c>
      <c r="AD131" s="418" t="s">
        <v>675</v>
      </c>
      <c r="AE131" s="479" t="s">
        <v>24</v>
      </c>
      <c r="AF131" s="31" t="s">
        <v>677</v>
      </c>
      <c r="AG131" s="418" t="s">
        <v>667</v>
      </c>
      <c r="AH131" s="12">
        <v>814</v>
      </c>
      <c r="AI131" s="17">
        <v>44522</v>
      </c>
      <c r="AJ131" s="12"/>
      <c r="AK131" s="12"/>
      <c r="AL131" s="12"/>
    </row>
    <row r="132" spans="23:38">
      <c r="W132" s="402">
        <v>1</v>
      </c>
      <c r="X132" s="418">
        <v>81221072</v>
      </c>
      <c r="Y132" s="418" t="s">
        <v>38</v>
      </c>
      <c r="Z132" s="418" t="s">
        <v>72</v>
      </c>
      <c r="AA132" s="418" t="s">
        <v>91</v>
      </c>
      <c r="AB132" s="12"/>
      <c r="AC132" s="12">
        <v>411</v>
      </c>
      <c r="AD132" s="418" t="s">
        <v>675</v>
      </c>
      <c r="AE132" s="479" t="s">
        <v>24</v>
      </c>
      <c r="AF132" s="31" t="s">
        <v>677</v>
      </c>
      <c r="AG132" s="418" t="s">
        <v>667</v>
      </c>
      <c r="AH132" s="12">
        <v>814</v>
      </c>
      <c r="AI132" s="17">
        <v>44522</v>
      </c>
      <c r="AJ132" s="12"/>
      <c r="AK132" s="12"/>
      <c r="AL132" s="12"/>
    </row>
  </sheetData>
  <mergeCells count="4">
    <mergeCell ref="A2:F2"/>
    <mergeCell ref="W2:AB2"/>
    <mergeCell ref="A3:F3"/>
    <mergeCell ref="W3:AB3"/>
  </mergeCells>
  <pageMargins left="0.33" right="0.61" top="0.22" bottom="0.16" header="0.16" footer="0.12"/>
  <pageSetup paperSize="9"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0B6B3-4F9E-441D-868F-486118D66EB6}">
  <sheetPr>
    <tabColor theme="0"/>
  </sheetPr>
  <dimension ref="A1:AN132"/>
  <sheetViews>
    <sheetView topLeftCell="N3" zoomScale="71" zoomScaleNormal="71" workbookViewId="0">
      <selection activeCell="Z17" sqref="Z17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16384" width="11.42578125" style="449"/>
  </cols>
  <sheetData>
    <row r="1" spans="1:38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38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38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38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38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38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38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44558</v>
      </c>
      <c r="AA7" s="420" t="s">
        <v>7</v>
      </c>
      <c r="AB7" s="425"/>
      <c r="AC7" s="58"/>
      <c r="AD7" s="58"/>
      <c r="AE7" s="58"/>
      <c r="AF7" s="58"/>
    </row>
    <row r="8" spans="1:38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>
        <v>466</v>
      </c>
      <c r="AA8" s="420"/>
      <c r="AB8" s="429"/>
      <c r="AC8" s="58"/>
      <c r="AD8" s="58"/>
      <c r="AE8" s="58"/>
      <c r="AF8" s="58"/>
    </row>
    <row r="9" spans="1:38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38">
      <c r="A10" s="122">
        <v>1</v>
      </c>
      <c r="B10" s="650">
        <v>93162407</v>
      </c>
      <c r="C10" s="650" t="s">
        <v>17</v>
      </c>
      <c r="D10" s="650" t="s">
        <v>450</v>
      </c>
      <c r="E10" s="159" t="s">
        <v>210</v>
      </c>
      <c r="F10" s="220" t="s">
        <v>451</v>
      </c>
      <c r="G10" s="449">
        <v>381</v>
      </c>
      <c r="H10" s="2" t="s">
        <v>452</v>
      </c>
      <c r="I10" s="449" t="s">
        <v>83</v>
      </c>
      <c r="J10" s="124" t="s">
        <v>453</v>
      </c>
      <c r="K10" s="84" t="s">
        <v>454</v>
      </c>
      <c r="L10" s="25">
        <v>44466</v>
      </c>
      <c r="M10" s="25">
        <v>44466</v>
      </c>
      <c r="O10" s="449" t="s">
        <v>455</v>
      </c>
      <c r="W10" s="680">
        <v>1</v>
      </c>
      <c r="X10" s="680">
        <v>81022006</v>
      </c>
      <c r="Y10" s="680" t="s">
        <v>438</v>
      </c>
      <c r="Z10" s="662" t="s">
        <v>931</v>
      </c>
      <c r="AA10" s="646" t="s">
        <v>932</v>
      </c>
      <c r="AB10" s="663"/>
      <c r="AC10" s="664">
        <v>466</v>
      </c>
      <c r="AD10" s="665" t="s">
        <v>853</v>
      </c>
      <c r="AE10" s="665" t="s">
        <v>836</v>
      </c>
      <c r="AF10" s="666" t="s">
        <v>852</v>
      </c>
      <c r="AG10" s="665" t="s">
        <v>854</v>
      </c>
      <c r="AH10" s="646">
        <v>864</v>
      </c>
      <c r="AI10" s="667">
        <v>44533</v>
      </c>
      <c r="AJ10" s="646" t="s">
        <v>413</v>
      </c>
      <c r="AK10" s="646"/>
      <c r="AL10" s="663"/>
    </row>
    <row r="11" spans="1:38">
      <c r="A11" s="610">
        <v>1</v>
      </c>
      <c r="B11" s="275">
        <v>81722066</v>
      </c>
      <c r="C11" s="275" t="s">
        <v>254</v>
      </c>
      <c r="D11" s="159" t="s">
        <v>490</v>
      </c>
      <c r="E11" s="159" t="s">
        <v>491</v>
      </c>
      <c r="F11" s="42" t="s">
        <v>492</v>
      </c>
      <c r="G11" s="240">
        <v>388</v>
      </c>
      <c r="H11" s="449" t="s">
        <v>494</v>
      </c>
      <c r="I11" s="240" t="s">
        <v>83</v>
      </c>
      <c r="J11" s="41" t="s">
        <v>493</v>
      </c>
      <c r="K11" s="41" t="s">
        <v>495</v>
      </c>
      <c r="L11" s="25">
        <v>44504</v>
      </c>
      <c r="O11" s="240" t="s">
        <v>496</v>
      </c>
      <c r="P11" s="10" t="s">
        <v>914</v>
      </c>
      <c r="W11" s="669">
        <v>1</v>
      </c>
      <c r="X11" s="627">
        <v>93162226</v>
      </c>
      <c r="Y11" s="669" t="s">
        <v>17</v>
      </c>
      <c r="Z11" s="628" t="s">
        <v>951</v>
      </c>
      <c r="AA11" s="673" t="s">
        <v>276</v>
      </c>
      <c r="AB11" s="663"/>
      <c r="AC11" s="680">
        <v>466</v>
      </c>
      <c r="AD11" s="668" t="s">
        <v>954</v>
      </c>
      <c r="AE11" s="673" t="s">
        <v>83</v>
      </c>
      <c r="AF11" s="674" t="s">
        <v>953</v>
      </c>
      <c r="AG11" s="675" t="s">
        <v>952</v>
      </c>
      <c r="AH11" s="673">
        <v>872</v>
      </c>
      <c r="AI11" s="671">
        <v>44543</v>
      </c>
      <c r="AJ11" s="663"/>
      <c r="AK11" s="663"/>
      <c r="AL11" s="663"/>
    </row>
    <row r="12" spans="1:38">
      <c r="A12" s="610">
        <v>1</v>
      </c>
      <c r="B12" s="611">
        <v>93172390</v>
      </c>
      <c r="C12" s="611" t="s">
        <v>17</v>
      </c>
      <c r="D12" s="612" t="s">
        <v>548</v>
      </c>
      <c r="E12" s="609" t="s">
        <v>472</v>
      </c>
      <c r="F12" s="613" t="s">
        <v>549</v>
      </c>
      <c r="G12" s="240">
        <v>393</v>
      </c>
      <c r="H12" s="2" t="s">
        <v>550</v>
      </c>
      <c r="I12" s="240" t="s">
        <v>83</v>
      </c>
      <c r="J12" s="3" t="s">
        <v>551</v>
      </c>
      <c r="K12" s="617" t="s">
        <v>552</v>
      </c>
      <c r="L12" s="25">
        <v>44508</v>
      </c>
      <c r="O12" s="26" t="s">
        <v>496</v>
      </c>
      <c r="W12" s="669">
        <v>1</v>
      </c>
      <c r="X12" s="627">
        <v>93162239</v>
      </c>
      <c r="Y12" s="669" t="s">
        <v>17</v>
      </c>
      <c r="Z12" s="628" t="s">
        <v>274</v>
      </c>
      <c r="AA12" s="673" t="s">
        <v>276</v>
      </c>
      <c r="AB12" s="663"/>
      <c r="AC12" s="680">
        <v>466</v>
      </c>
      <c r="AD12" s="668" t="s">
        <v>954</v>
      </c>
      <c r="AE12" s="673" t="s">
        <v>83</v>
      </c>
      <c r="AF12" s="674" t="s">
        <v>953</v>
      </c>
      <c r="AG12" s="675" t="s">
        <v>952</v>
      </c>
      <c r="AH12" s="673">
        <v>872</v>
      </c>
      <c r="AI12" s="671">
        <v>44543</v>
      </c>
      <c r="AJ12" s="663"/>
      <c r="AK12" s="663"/>
      <c r="AL12" s="663"/>
    </row>
    <row r="13" spans="1:38" ht="15" customHeight="1">
      <c r="A13" s="283">
        <v>1</v>
      </c>
      <c r="B13" s="275">
        <v>93172128</v>
      </c>
      <c r="C13" s="275" t="s">
        <v>17</v>
      </c>
      <c r="D13" s="276" t="s">
        <v>474</v>
      </c>
      <c r="E13" s="159" t="s">
        <v>472</v>
      </c>
      <c r="F13" s="284" t="s">
        <v>549</v>
      </c>
      <c r="G13" s="240">
        <v>393</v>
      </c>
      <c r="H13" s="2" t="s">
        <v>550</v>
      </c>
      <c r="I13" s="240" t="s">
        <v>83</v>
      </c>
      <c r="J13" s="3" t="s">
        <v>551</v>
      </c>
      <c r="K13" s="617" t="s">
        <v>552</v>
      </c>
      <c r="L13" s="25">
        <v>44508</v>
      </c>
      <c r="O13" s="26" t="s">
        <v>496</v>
      </c>
      <c r="W13" s="669">
        <v>1</v>
      </c>
      <c r="X13" s="627">
        <v>97172128</v>
      </c>
      <c r="Y13" s="669" t="s">
        <v>17</v>
      </c>
      <c r="Z13" s="628" t="s">
        <v>474</v>
      </c>
      <c r="AA13" s="673" t="s">
        <v>276</v>
      </c>
      <c r="AB13" s="663"/>
      <c r="AC13" s="680">
        <v>466</v>
      </c>
      <c r="AD13" s="668" t="s">
        <v>954</v>
      </c>
      <c r="AE13" s="673" t="s">
        <v>83</v>
      </c>
      <c r="AF13" s="674" t="s">
        <v>953</v>
      </c>
      <c r="AG13" s="675" t="s">
        <v>952</v>
      </c>
      <c r="AH13" s="673">
        <v>872</v>
      </c>
      <c r="AI13" s="671">
        <v>44543</v>
      </c>
      <c r="AJ13" s="663"/>
      <c r="AK13" s="663"/>
      <c r="AL13" s="663"/>
    </row>
    <row r="14" spans="1:38" ht="15" customHeight="1">
      <c r="A14" s="483">
        <v>1</v>
      </c>
      <c r="B14" s="484">
        <v>81598299</v>
      </c>
      <c r="C14" s="275" t="s">
        <v>564</v>
      </c>
      <c r="D14" s="485" t="s">
        <v>704</v>
      </c>
      <c r="E14" s="485" t="s">
        <v>78</v>
      </c>
      <c r="F14" s="209" t="s">
        <v>705</v>
      </c>
      <c r="G14" s="449">
        <v>414</v>
      </c>
      <c r="H14" s="2" t="s">
        <v>79</v>
      </c>
      <c r="I14" s="240" t="s">
        <v>706</v>
      </c>
      <c r="J14" s="3" t="s">
        <v>707</v>
      </c>
      <c r="L14" s="25">
        <v>44525</v>
      </c>
      <c r="O14" s="449" t="s">
        <v>496</v>
      </c>
      <c r="W14" s="733">
        <v>2</v>
      </c>
      <c r="X14" s="130">
        <v>81598300</v>
      </c>
      <c r="Y14" s="129" t="s">
        <v>564</v>
      </c>
      <c r="Z14" s="734" t="s">
        <v>563</v>
      </c>
      <c r="AA14" s="673" t="s">
        <v>78</v>
      </c>
      <c r="AB14" s="28"/>
      <c r="AC14" s="680">
        <v>466</v>
      </c>
      <c r="AD14" s="668" t="s">
        <v>990</v>
      </c>
      <c r="AE14" s="673" t="s">
        <v>126</v>
      </c>
      <c r="AF14" s="731" t="s">
        <v>989</v>
      </c>
      <c r="AG14" s="679" t="s">
        <v>991</v>
      </c>
      <c r="AH14" s="28"/>
      <c r="AI14" s="563">
        <v>44545</v>
      </c>
      <c r="AJ14" s="28"/>
      <c r="AK14" s="28"/>
      <c r="AL14" s="28"/>
    </row>
    <row r="15" spans="1:38" ht="15" customHeight="1" thickBot="1">
      <c r="A15" s="610">
        <v>1</v>
      </c>
      <c r="B15" s="611">
        <v>83340903</v>
      </c>
      <c r="C15" s="611" t="s">
        <v>708</v>
      </c>
      <c r="D15" s="612" t="s">
        <v>709</v>
      </c>
      <c r="E15" s="609" t="s">
        <v>710</v>
      </c>
      <c r="F15" s="42" t="s">
        <v>711</v>
      </c>
      <c r="G15" s="240">
        <v>415</v>
      </c>
      <c r="H15" s="2" t="s">
        <v>712</v>
      </c>
      <c r="I15" s="240" t="s">
        <v>419</v>
      </c>
      <c r="J15" s="3" t="s">
        <v>587</v>
      </c>
      <c r="K15" s="617" t="s">
        <v>713</v>
      </c>
      <c r="L15" s="25">
        <v>44525</v>
      </c>
      <c r="O15" s="449" t="s">
        <v>496</v>
      </c>
      <c r="W15" s="669">
        <v>1</v>
      </c>
      <c r="X15" s="630">
        <v>81552002</v>
      </c>
      <c r="Y15" s="669" t="s">
        <v>40</v>
      </c>
      <c r="Z15" s="631" t="s">
        <v>174</v>
      </c>
      <c r="AA15" s="673" t="s">
        <v>1031</v>
      </c>
      <c r="AB15" s="28"/>
      <c r="AC15" s="680">
        <v>466</v>
      </c>
      <c r="AD15" s="668" t="s">
        <v>1034</v>
      </c>
      <c r="AE15" s="673" t="s">
        <v>24</v>
      </c>
      <c r="AF15" s="731" t="s">
        <v>1033</v>
      </c>
      <c r="AG15" s="679" t="s">
        <v>1032</v>
      </c>
      <c r="AH15" s="673">
        <v>901</v>
      </c>
      <c r="AI15" s="563">
        <v>44548</v>
      </c>
      <c r="AJ15" s="28"/>
      <c r="AK15" s="28"/>
      <c r="AL15" s="28"/>
    </row>
    <row r="16" spans="1:38" ht="15" customHeight="1">
      <c r="A16" s="444">
        <v>1</v>
      </c>
      <c r="B16" s="253">
        <v>81213007</v>
      </c>
      <c r="C16" s="445" t="s">
        <v>38</v>
      </c>
      <c r="D16" s="446" t="s">
        <v>766</v>
      </c>
      <c r="E16" s="446" t="s">
        <v>53</v>
      </c>
      <c r="F16" s="254" t="s">
        <v>767</v>
      </c>
      <c r="G16" s="240">
        <v>421</v>
      </c>
      <c r="H16" s="2" t="s">
        <v>769</v>
      </c>
      <c r="I16" s="240" t="s">
        <v>83</v>
      </c>
      <c r="J16" s="558" t="s">
        <v>770</v>
      </c>
      <c r="K16" s="5" t="s">
        <v>771</v>
      </c>
      <c r="L16" s="25">
        <v>44529</v>
      </c>
      <c r="O16" s="449" t="s">
        <v>496</v>
      </c>
      <c r="W16" s="569">
        <v>2</v>
      </c>
      <c r="X16" s="570">
        <v>83115011</v>
      </c>
      <c r="Y16" s="669" t="s">
        <v>40</v>
      </c>
      <c r="Z16" s="571" t="s">
        <v>1058</v>
      </c>
      <c r="AA16" s="564" t="s">
        <v>169</v>
      </c>
      <c r="AB16" s="28"/>
      <c r="AC16" s="680">
        <v>466</v>
      </c>
      <c r="AD16" s="844" t="s">
        <v>1060</v>
      </c>
      <c r="AE16" s="673" t="s">
        <v>93</v>
      </c>
      <c r="AF16" s="845" t="s">
        <v>1062</v>
      </c>
      <c r="AG16" s="675" t="s">
        <v>1061</v>
      </c>
      <c r="AH16" s="673">
        <v>891</v>
      </c>
      <c r="AI16" s="842">
        <v>44546</v>
      </c>
      <c r="AJ16" s="28"/>
      <c r="AK16" s="28"/>
      <c r="AL16" s="28"/>
    </row>
    <row r="17" spans="1:38" ht="15" customHeight="1">
      <c r="A17" s="591">
        <v>1</v>
      </c>
      <c r="B17" s="488">
        <v>82409602</v>
      </c>
      <c r="C17" s="488" t="s">
        <v>40</v>
      </c>
      <c r="D17" s="592" t="s">
        <v>817</v>
      </c>
      <c r="E17" s="110" t="s">
        <v>818</v>
      </c>
      <c r="F17" s="613" t="s">
        <v>819</v>
      </c>
      <c r="G17" s="240">
        <v>428</v>
      </c>
      <c r="H17" s="2" t="s">
        <v>820</v>
      </c>
      <c r="I17" s="240" t="s">
        <v>83</v>
      </c>
      <c r="J17" s="3" t="s">
        <v>821</v>
      </c>
      <c r="K17" s="5" t="s">
        <v>822</v>
      </c>
      <c r="L17" s="25">
        <v>44531</v>
      </c>
      <c r="O17" s="449" t="s">
        <v>496</v>
      </c>
      <c r="W17" s="569">
        <v>1</v>
      </c>
      <c r="X17" s="570">
        <v>83310400</v>
      </c>
      <c r="Y17" s="669" t="s">
        <v>40</v>
      </c>
      <c r="Z17" s="571" t="s">
        <v>1059</v>
      </c>
      <c r="AA17" s="564" t="s">
        <v>169</v>
      </c>
      <c r="AB17" s="28"/>
      <c r="AC17" s="680">
        <v>466</v>
      </c>
      <c r="AD17" s="846" t="s">
        <v>1060</v>
      </c>
      <c r="AE17" s="673" t="s">
        <v>93</v>
      </c>
      <c r="AF17" s="845" t="s">
        <v>1062</v>
      </c>
      <c r="AG17" s="675" t="s">
        <v>1061</v>
      </c>
      <c r="AH17" s="673">
        <v>891</v>
      </c>
      <c r="AI17" s="842">
        <v>44546</v>
      </c>
      <c r="AJ17" s="28"/>
      <c r="AK17" s="28"/>
      <c r="AL17" s="28"/>
    </row>
    <row r="18" spans="1:38" ht="15" customHeight="1" thickBot="1">
      <c r="A18" s="610">
        <v>1</v>
      </c>
      <c r="B18" s="611">
        <v>93172390</v>
      </c>
      <c r="C18" s="611" t="s">
        <v>17</v>
      </c>
      <c r="D18" s="612" t="s">
        <v>471</v>
      </c>
      <c r="E18" s="609" t="s">
        <v>472</v>
      </c>
      <c r="F18" s="613" t="s">
        <v>845</v>
      </c>
      <c r="G18" s="240">
        <v>364</v>
      </c>
      <c r="H18" s="614" t="s">
        <v>846</v>
      </c>
      <c r="I18" s="240" t="s">
        <v>56</v>
      </c>
      <c r="J18" s="615" t="s">
        <v>847</v>
      </c>
      <c r="K18" s="617" t="s">
        <v>848</v>
      </c>
      <c r="L18" s="25">
        <v>44487</v>
      </c>
      <c r="O18" s="449" t="s">
        <v>864</v>
      </c>
      <c r="W18" s="569">
        <v>2</v>
      </c>
      <c r="X18" s="570">
        <v>60904257</v>
      </c>
      <c r="Y18" s="669" t="s">
        <v>38</v>
      </c>
      <c r="Z18" s="571" t="s">
        <v>722</v>
      </c>
      <c r="AA18" s="564" t="s">
        <v>191</v>
      </c>
      <c r="AB18" s="28"/>
      <c r="AC18" s="680">
        <v>466</v>
      </c>
      <c r="AD18" s="846" t="s">
        <v>1066</v>
      </c>
      <c r="AE18" s="673" t="s">
        <v>93</v>
      </c>
      <c r="AF18" s="568" t="s">
        <v>1068</v>
      </c>
      <c r="AG18" s="575" t="s">
        <v>1067</v>
      </c>
      <c r="AH18" s="673">
        <v>899</v>
      </c>
      <c r="AI18" s="563">
        <v>44546</v>
      </c>
      <c r="AJ18" s="28"/>
      <c r="AK18" s="28"/>
      <c r="AL18" s="28"/>
    </row>
    <row r="19" spans="1:38" ht="15" customHeight="1">
      <c r="A19" s="708">
        <v>1</v>
      </c>
      <c r="B19" s="709">
        <v>83130670</v>
      </c>
      <c r="C19" s="709" t="s">
        <v>40</v>
      </c>
      <c r="D19" s="709" t="s">
        <v>84</v>
      </c>
      <c r="E19" s="710" t="s">
        <v>85</v>
      </c>
      <c r="F19" s="711" t="s">
        <v>920</v>
      </c>
      <c r="G19" s="165">
        <v>442</v>
      </c>
      <c r="H19" s="421" t="s">
        <v>922</v>
      </c>
      <c r="I19" s="712" t="s">
        <v>83</v>
      </c>
      <c r="J19" s="713" t="s">
        <v>923</v>
      </c>
      <c r="K19" s="714" t="s">
        <v>924</v>
      </c>
      <c r="L19" s="715">
        <v>44539</v>
      </c>
      <c r="M19" s="58"/>
      <c r="N19" s="58"/>
      <c r="O19" s="58" t="s">
        <v>496</v>
      </c>
      <c r="P19" s="58"/>
      <c r="Q19" s="58"/>
      <c r="W19" s="569">
        <v>1</v>
      </c>
      <c r="X19" s="570">
        <v>81220029</v>
      </c>
      <c r="Y19" s="669" t="s">
        <v>38</v>
      </c>
      <c r="Z19" s="571" t="s">
        <v>461</v>
      </c>
      <c r="AA19" s="564" t="s">
        <v>191</v>
      </c>
      <c r="AB19" s="28"/>
      <c r="AC19" s="680">
        <v>466</v>
      </c>
      <c r="AD19" s="846" t="s">
        <v>1066</v>
      </c>
      <c r="AE19" s="673" t="s">
        <v>93</v>
      </c>
      <c r="AF19" s="568" t="s">
        <v>1068</v>
      </c>
      <c r="AG19" s="575" t="s">
        <v>1067</v>
      </c>
      <c r="AH19" s="673">
        <v>899</v>
      </c>
      <c r="AI19" s="563">
        <v>44546</v>
      </c>
      <c r="AJ19" s="28"/>
      <c r="AK19" s="28"/>
      <c r="AL19" s="28"/>
    </row>
    <row r="20" spans="1:38" ht="15" customHeight="1" thickBot="1">
      <c r="A20" s="716">
        <v>1</v>
      </c>
      <c r="B20" s="132">
        <v>82033404</v>
      </c>
      <c r="C20" s="132" t="s">
        <v>40</v>
      </c>
      <c r="D20" s="132" t="s">
        <v>921</v>
      </c>
      <c r="E20" s="130" t="s">
        <v>85</v>
      </c>
      <c r="F20" s="717" t="s">
        <v>920</v>
      </c>
      <c r="G20" s="165">
        <v>442</v>
      </c>
      <c r="H20" s="421" t="s">
        <v>922</v>
      </c>
      <c r="I20" s="712" t="s">
        <v>83</v>
      </c>
      <c r="J20" s="713" t="s">
        <v>923</v>
      </c>
      <c r="K20" s="714" t="s">
        <v>924</v>
      </c>
      <c r="L20" s="715">
        <v>44539</v>
      </c>
      <c r="M20" s="58"/>
      <c r="N20" s="58"/>
      <c r="O20" s="58" t="s">
        <v>496</v>
      </c>
      <c r="P20" s="58"/>
      <c r="Q20" s="58"/>
      <c r="W20" s="569">
        <v>2</v>
      </c>
      <c r="X20" s="570">
        <v>81221020</v>
      </c>
      <c r="Y20" s="28" t="s">
        <v>38</v>
      </c>
      <c r="Z20" s="571" t="s">
        <v>724</v>
      </c>
      <c r="AA20" s="564" t="s">
        <v>191</v>
      </c>
      <c r="AB20" s="28"/>
      <c r="AC20" s="680">
        <v>466</v>
      </c>
      <c r="AD20" s="846" t="s">
        <v>1066</v>
      </c>
      <c r="AE20" s="673" t="s">
        <v>93</v>
      </c>
      <c r="AF20" s="568" t="s">
        <v>1068</v>
      </c>
      <c r="AG20" s="575" t="s">
        <v>1067</v>
      </c>
      <c r="AH20" s="673">
        <v>899</v>
      </c>
      <c r="AI20" s="563">
        <v>44546</v>
      </c>
      <c r="AJ20" s="28"/>
      <c r="AK20" s="28"/>
      <c r="AL20" s="28"/>
    </row>
    <row r="21" spans="1:38" ht="15" customHeight="1">
      <c r="A21" s="132">
        <v>1</v>
      </c>
      <c r="B21" s="70">
        <v>81214260</v>
      </c>
      <c r="C21" s="129" t="s">
        <v>38</v>
      </c>
      <c r="D21" s="70" t="s">
        <v>925</v>
      </c>
      <c r="E21" s="718" t="s">
        <v>664</v>
      </c>
      <c r="F21" s="719" t="s">
        <v>926</v>
      </c>
      <c r="G21" s="165">
        <v>444</v>
      </c>
      <c r="H21" s="133" t="s">
        <v>927</v>
      </c>
      <c r="I21" s="712" t="s">
        <v>24</v>
      </c>
      <c r="J21" s="720" t="s">
        <v>928</v>
      </c>
      <c r="K21" s="721" t="s">
        <v>929</v>
      </c>
      <c r="L21" s="715">
        <v>44539</v>
      </c>
      <c r="M21" s="58"/>
      <c r="N21" s="58"/>
      <c r="O21" s="58" t="s">
        <v>496</v>
      </c>
      <c r="P21" s="10"/>
      <c r="W21" s="569">
        <v>1</v>
      </c>
      <c r="X21" s="570">
        <v>81219016</v>
      </c>
      <c r="Y21" s="669" t="s">
        <v>38</v>
      </c>
      <c r="Z21" s="571" t="s">
        <v>1063</v>
      </c>
      <c r="AA21" s="564" t="s">
        <v>191</v>
      </c>
      <c r="AB21" s="28"/>
      <c r="AC21" s="680">
        <v>466</v>
      </c>
      <c r="AD21" s="846" t="s">
        <v>1066</v>
      </c>
      <c r="AE21" s="673" t="s">
        <v>93</v>
      </c>
      <c r="AF21" s="568" t="s">
        <v>1068</v>
      </c>
      <c r="AG21" s="575" t="s">
        <v>1067</v>
      </c>
      <c r="AH21" s="673">
        <v>899</v>
      </c>
      <c r="AI21" s="563">
        <v>44546</v>
      </c>
      <c r="AJ21" s="28"/>
      <c r="AK21" s="28"/>
      <c r="AL21" s="28"/>
    </row>
    <row r="22" spans="1:38" ht="15" customHeight="1">
      <c r="A22" s="591">
        <v>1</v>
      </c>
      <c r="B22" s="650">
        <v>82032101</v>
      </c>
      <c r="C22" s="650" t="s">
        <v>38</v>
      </c>
      <c r="D22" s="298" t="s">
        <v>1015</v>
      </c>
      <c r="E22" s="110" t="s">
        <v>1016</v>
      </c>
      <c r="F22" s="613" t="s">
        <v>1017</v>
      </c>
      <c r="G22" s="165">
        <v>453</v>
      </c>
      <c r="H22" s="2" t="s">
        <v>1019</v>
      </c>
      <c r="I22" s="712" t="s">
        <v>83</v>
      </c>
      <c r="J22" s="3" t="s">
        <v>1020</v>
      </c>
      <c r="K22" s="5" t="s">
        <v>1021</v>
      </c>
      <c r="L22" s="25">
        <v>44549</v>
      </c>
      <c r="O22" s="58" t="s">
        <v>496</v>
      </c>
      <c r="W22" s="569">
        <v>1</v>
      </c>
      <c r="X22" s="570">
        <v>81220016</v>
      </c>
      <c r="Y22" s="669" t="s">
        <v>38</v>
      </c>
      <c r="Z22" s="571" t="s">
        <v>29</v>
      </c>
      <c r="AA22" s="564" t="s">
        <v>191</v>
      </c>
      <c r="AB22" s="28"/>
      <c r="AC22" s="680">
        <v>466</v>
      </c>
      <c r="AD22" s="846" t="s">
        <v>1066</v>
      </c>
      <c r="AE22" s="673" t="s">
        <v>93</v>
      </c>
      <c r="AF22" s="568" t="s">
        <v>1068</v>
      </c>
      <c r="AG22" s="575" t="s">
        <v>1067</v>
      </c>
      <c r="AH22" s="673">
        <v>899</v>
      </c>
      <c r="AI22" s="563">
        <v>44546</v>
      </c>
      <c r="AJ22" s="28"/>
      <c r="AK22" s="28"/>
      <c r="AL22" s="28"/>
    </row>
    <row r="23" spans="1:38" ht="15" customHeight="1">
      <c r="A23" s="591">
        <v>1</v>
      </c>
      <c r="B23" s="488">
        <v>83340700</v>
      </c>
      <c r="C23" s="488" t="s">
        <v>38</v>
      </c>
      <c r="D23" s="592" t="s">
        <v>1018</v>
      </c>
      <c r="E23" s="110" t="s">
        <v>1016</v>
      </c>
      <c r="F23" s="613" t="s">
        <v>1017</v>
      </c>
      <c r="G23" s="165">
        <v>453</v>
      </c>
      <c r="H23" s="2" t="s">
        <v>1019</v>
      </c>
      <c r="I23" s="712" t="s">
        <v>83</v>
      </c>
      <c r="J23" s="3" t="s">
        <v>1020</v>
      </c>
      <c r="K23" s="5" t="s">
        <v>1021</v>
      </c>
      <c r="L23" s="25">
        <v>44549</v>
      </c>
      <c r="O23" s="58" t="s">
        <v>496</v>
      </c>
      <c r="W23" s="569">
        <v>2</v>
      </c>
      <c r="X23" s="570">
        <v>81220017</v>
      </c>
      <c r="Y23" s="28" t="s">
        <v>38</v>
      </c>
      <c r="Z23" s="571" t="s">
        <v>30</v>
      </c>
      <c r="AA23" s="564" t="s">
        <v>191</v>
      </c>
      <c r="AB23" s="28"/>
      <c r="AC23" s="680">
        <v>466</v>
      </c>
      <c r="AD23" s="846" t="s">
        <v>1066</v>
      </c>
      <c r="AE23" s="673" t="s">
        <v>93</v>
      </c>
      <c r="AF23" s="568" t="s">
        <v>1068</v>
      </c>
      <c r="AG23" s="575" t="s">
        <v>1067</v>
      </c>
      <c r="AH23" s="673">
        <v>899</v>
      </c>
      <c r="AI23" s="563">
        <v>44546</v>
      </c>
      <c r="AJ23" s="28"/>
      <c r="AK23" s="28"/>
      <c r="AL23" s="28"/>
    </row>
    <row r="24" spans="1:38" ht="15" customHeight="1">
      <c r="A24" s="610">
        <v>1</v>
      </c>
      <c r="B24" s="611">
        <v>93172390</v>
      </c>
      <c r="C24" s="611" t="s">
        <v>17</v>
      </c>
      <c r="D24" s="612" t="s">
        <v>471</v>
      </c>
      <c r="E24" s="609" t="s">
        <v>472</v>
      </c>
      <c r="F24" s="613" t="s">
        <v>1022</v>
      </c>
      <c r="G24" s="165">
        <v>454</v>
      </c>
      <c r="H24" s="2" t="s">
        <v>1023</v>
      </c>
      <c r="I24" s="712" t="s">
        <v>83</v>
      </c>
      <c r="J24" s="3" t="s">
        <v>1024</v>
      </c>
      <c r="K24" s="617" t="s">
        <v>1025</v>
      </c>
      <c r="L24" s="25">
        <v>44549</v>
      </c>
      <c r="O24" s="58" t="s">
        <v>496</v>
      </c>
      <c r="Q24" s="58"/>
      <c r="W24" s="569">
        <v>1</v>
      </c>
      <c r="X24" s="570">
        <v>81220018</v>
      </c>
      <c r="Y24" s="669" t="s">
        <v>38</v>
      </c>
      <c r="Z24" s="571" t="s">
        <v>31</v>
      </c>
      <c r="AA24" s="564" t="s">
        <v>191</v>
      </c>
      <c r="AB24" s="28"/>
      <c r="AC24" s="680">
        <v>466</v>
      </c>
      <c r="AD24" s="846" t="s">
        <v>1066</v>
      </c>
      <c r="AE24" s="673" t="s">
        <v>93</v>
      </c>
      <c r="AF24" s="568" t="s">
        <v>1068</v>
      </c>
      <c r="AG24" s="575" t="s">
        <v>1067</v>
      </c>
      <c r="AH24" s="673">
        <v>899</v>
      </c>
      <c r="AI24" s="563">
        <v>44546</v>
      </c>
      <c r="AJ24" s="28"/>
      <c r="AK24" s="28"/>
      <c r="AL24" s="28"/>
    </row>
    <row r="25" spans="1:38" ht="15" customHeight="1" thickBot="1">
      <c r="A25" s="610">
        <v>1</v>
      </c>
      <c r="B25" s="611">
        <v>81722067</v>
      </c>
      <c r="C25" s="611" t="s">
        <v>17</v>
      </c>
      <c r="D25" s="612" t="s">
        <v>1026</v>
      </c>
      <c r="E25" s="609" t="s">
        <v>812</v>
      </c>
      <c r="F25" s="613" t="s">
        <v>1027</v>
      </c>
      <c r="G25" s="165">
        <v>455</v>
      </c>
      <c r="H25" s="2" t="s">
        <v>1028</v>
      </c>
      <c r="I25" s="712" t="s">
        <v>83</v>
      </c>
      <c r="J25" s="3" t="s">
        <v>1029</v>
      </c>
      <c r="K25" s="617" t="s">
        <v>1030</v>
      </c>
      <c r="L25" s="25">
        <v>44549</v>
      </c>
      <c r="O25" s="58" t="s">
        <v>1043</v>
      </c>
      <c r="W25" s="569">
        <v>1</v>
      </c>
      <c r="X25" s="570">
        <v>81220019</v>
      </c>
      <c r="Y25" s="669" t="s">
        <v>38</v>
      </c>
      <c r="Z25" s="571" t="s">
        <v>1064</v>
      </c>
      <c r="AA25" s="564" t="s">
        <v>191</v>
      </c>
      <c r="AB25" s="28"/>
      <c r="AC25" s="680">
        <v>466</v>
      </c>
      <c r="AD25" s="846" t="s">
        <v>1066</v>
      </c>
      <c r="AE25" s="673" t="s">
        <v>93</v>
      </c>
      <c r="AF25" s="568" t="s">
        <v>1068</v>
      </c>
      <c r="AG25" s="575" t="s">
        <v>1067</v>
      </c>
      <c r="AH25" s="673">
        <v>899</v>
      </c>
      <c r="AI25" s="563">
        <v>44546</v>
      </c>
      <c r="AJ25" s="28"/>
      <c r="AK25" s="28"/>
      <c r="AL25" s="28"/>
    </row>
    <row r="26" spans="1:38" ht="15" customHeight="1" thickBot="1">
      <c r="A26" s="444">
        <v>1</v>
      </c>
      <c r="B26" s="445">
        <v>83130670</v>
      </c>
      <c r="C26" s="445" t="s">
        <v>40</v>
      </c>
      <c r="D26" s="445" t="s">
        <v>84</v>
      </c>
      <c r="E26" s="446" t="s">
        <v>915</v>
      </c>
      <c r="F26" s="89" t="s">
        <v>1039</v>
      </c>
      <c r="G26" s="165">
        <v>456</v>
      </c>
      <c r="H26" s="2" t="s">
        <v>1040</v>
      </c>
      <c r="I26" s="712" t="s">
        <v>126</v>
      </c>
      <c r="J26" s="90" t="s">
        <v>1041</v>
      </c>
      <c r="K26" s="91" t="s">
        <v>1042</v>
      </c>
      <c r="L26" s="25">
        <v>44550</v>
      </c>
      <c r="O26" s="58" t="s">
        <v>496</v>
      </c>
      <c r="W26" s="569">
        <v>1</v>
      </c>
      <c r="X26" s="570">
        <v>81220022</v>
      </c>
      <c r="Y26" s="28" t="s">
        <v>38</v>
      </c>
      <c r="Z26" s="571" t="s">
        <v>1065</v>
      </c>
      <c r="AA26" s="564" t="s">
        <v>191</v>
      </c>
      <c r="AB26" s="28"/>
      <c r="AC26" s="680">
        <v>466</v>
      </c>
      <c r="AD26" s="846" t="s">
        <v>1066</v>
      </c>
      <c r="AE26" s="673" t="s">
        <v>93</v>
      </c>
      <c r="AF26" s="568" t="s">
        <v>1068</v>
      </c>
      <c r="AG26" s="575" t="s">
        <v>1067</v>
      </c>
      <c r="AH26" s="673">
        <v>899</v>
      </c>
      <c r="AI26" s="563">
        <v>44546</v>
      </c>
      <c r="AJ26" s="28"/>
      <c r="AK26" s="28"/>
      <c r="AL26" s="28"/>
    </row>
    <row r="27" spans="1:38" ht="15" customHeight="1">
      <c r="A27" s="444">
        <v>1</v>
      </c>
      <c r="B27" s="445">
        <v>81214004</v>
      </c>
      <c r="C27" s="445" t="s">
        <v>38</v>
      </c>
      <c r="D27" s="445" t="s">
        <v>1044</v>
      </c>
      <c r="E27" s="445" t="s">
        <v>1045</v>
      </c>
      <c r="F27" s="89" t="s">
        <v>1046</v>
      </c>
      <c r="G27" s="165">
        <v>457</v>
      </c>
      <c r="H27" s="2" t="s">
        <v>1048</v>
      </c>
      <c r="I27" s="712" t="s">
        <v>83</v>
      </c>
      <c r="J27" s="90" t="s">
        <v>1049</v>
      </c>
      <c r="K27" s="91" t="s">
        <v>1050</v>
      </c>
      <c r="L27" s="25">
        <v>44546</v>
      </c>
      <c r="O27" s="58" t="s">
        <v>1043</v>
      </c>
      <c r="W27" s="569">
        <v>1</v>
      </c>
      <c r="X27" s="570">
        <v>60904258</v>
      </c>
      <c r="Y27" s="669" t="s">
        <v>38</v>
      </c>
      <c r="Z27" s="571" t="s">
        <v>461</v>
      </c>
      <c r="AA27" s="564" t="s">
        <v>899</v>
      </c>
      <c r="AB27" s="28"/>
      <c r="AC27" s="680">
        <v>466</v>
      </c>
      <c r="AD27" s="846" t="s">
        <v>1072</v>
      </c>
      <c r="AE27" s="673" t="s">
        <v>93</v>
      </c>
      <c r="AF27" s="847" t="s">
        <v>1074</v>
      </c>
      <c r="AG27" s="575" t="s">
        <v>1073</v>
      </c>
      <c r="AH27" s="673">
        <v>898</v>
      </c>
      <c r="AI27" s="563">
        <v>44546</v>
      </c>
      <c r="AJ27" s="28"/>
      <c r="AK27" s="28"/>
      <c r="AL27" s="28"/>
    </row>
    <row r="28" spans="1:38" ht="15" customHeight="1">
      <c r="A28" s="122">
        <v>1</v>
      </c>
      <c r="B28" s="275" t="s">
        <v>1130</v>
      </c>
      <c r="C28" s="650" t="s">
        <v>38</v>
      </c>
      <c r="D28" s="290" t="s">
        <v>1131</v>
      </c>
      <c r="E28" s="650" t="s">
        <v>1132</v>
      </c>
      <c r="F28" s="111" t="s">
        <v>1133</v>
      </c>
      <c r="G28" s="165">
        <v>465</v>
      </c>
      <c r="H28" s="2" t="s">
        <v>1134</v>
      </c>
      <c r="I28" s="712" t="s">
        <v>237</v>
      </c>
      <c r="J28" s="124" t="s">
        <v>1135</v>
      </c>
      <c r="K28" s="84" t="s">
        <v>1136</v>
      </c>
      <c r="L28" s="25">
        <v>44558</v>
      </c>
      <c r="O28" s="58" t="s">
        <v>496</v>
      </c>
      <c r="W28" s="569">
        <v>2</v>
      </c>
      <c r="X28" s="570">
        <v>60904259</v>
      </c>
      <c r="Y28" s="669" t="s">
        <v>38</v>
      </c>
      <c r="Z28" s="571" t="s">
        <v>462</v>
      </c>
      <c r="AA28" s="564" t="s">
        <v>899</v>
      </c>
      <c r="AB28" s="28"/>
      <c r="AC28" s="680">
        <v>466</v>
      </c>
      <c r="AD28" s="846" t="s">
        <v>1072</v>
      </c>
      <c r="AE28" s="673" t="s">
        <v>93</v>
      </c>
      <c r="AF28" s="847" t="s">
        <v>1074</v>
      </c>
      <c r="AG28" s="575" t="s">
        <v>1073</v>
      </c>
      <c r="AH28" s="673">
        <v>898</v>
      </c>
      <c r="AI28" s="563">
        <v>44546</v>
      </c>
      <c r="AJ28" s="28"/>
      <c r="AK28" s="28"/>
      <c r="AL28" s="28"/>
    </row>
    <row r="29" spans="1:38" ht="15" customHeight="1">
      <c r="A29" s="122">
        <v>1</v>
      </c>
      <c r="B29" s="275">
        <v>81581626</v>
      </c>
      <c r="C29" s="650" t="s">
        <v>38</v>
      </c>
      <c r="D29" s="290" t="s">
        <v>1139</v>
      </c>
      <c r="E29" s="650" t="s">
        <v>1140</v>
      </c>
      <c r="F29" s="111" t="s">
        <v>1141</v>
      </c>
      <c r="G29" s="165">
        <v>467</v>
      </c>
      <c r="H29" s="2" t="s">
        <v>1142</v>
      </c>
      <c r="I29" s="712" t="s">
        <v>24</v>
      </c>
      <c r="J29" s="124" t="s">
        <v>1143</v>
      </c>
      <c r="K29" s="84" t="s">
        <v>1136</v>
      </c>
      <c r="L29" s="25">
        <v>44557</v>
      </c>
      <c r="O29" s="58" t="s">
        <v>496</v>
      </c>
      <c r="W29" s="569">
        <v>2</v>
      </c>
      <c r="X29" s="570">
        <v>60904260</v>
      </c>
      <c r="Y29" s="669" t="s">
        <v>38</v>
      </c>
      <c r="Z29" s="571" t="s">
        <v>463</v>
      </c>
      <c r="AA29" s="564" t="s">
        <v>899</v>
      </c>
      <c r="AB29" s="28"/>
      <c r="AC29" s="680">
        <v>466</v>
      </c>
      <c r="AD29" s="846" t="s">
        <v>1072</v>
      </c>
      <c r="AE29" s="673" t="s">
        <v>93</v>
      </c>
      <c r="AF29" s="847" t="s">
        <v>1074</v>
      </c>
      <c r="AG29" s="575" t="s">
        <v>1073</v>
      </c>
      <c r="AH29" s="673">
        <v>898</v>
      </c>
      <c r="AI29" s="563">
        <v>44546</v>
      </c>
      <c r="AJ29" s="28"/>
      <c r="AK29" s="28"/>
      <c r="AL29" s="28"/>
    </row>
    <row r="30" spans="1:38" ht="15" customHeight="1">
      <c r="A30" s="122">
        <v>1</v>
      </c>
      <c r="B30" s="275">
        <v>81298075</v>
      </c>
      <c r="C30" s="650" t="s">
        <v>38</v>
      </c>
      <c r="D30" s="290" t="s">
        <v>1144</v>
      </c>
      <c r="E30" s="650" t="s">
        <v>1145</v>
      </c>
      <c r="F30" s="111">
        <v>221006580</v>
      </c>
      <c r="G30" s="165">
        <v>469</v>
      </c>
      <c r="H30" s="486" t="s">
        <v>1146</v>
      </c>
      <c r="I30" s="712" t="s">
        <v>83</v>
      </c>
      <c r="J30" s="124" t="s">
        <v>1147</v>
      </c>
      <c r="K30" s="84" t="s">
        <v>1148</v>
      </c>
      <c r="L30" s="25">
        <v>44558</v>
      </c>
      <c r="O30" s="58" t="s">
        <v>496</v>
      </c>
      <c r="W30" s="569">
        <v>5</v>
      </c>
      <c r="X30" s="570">
        <v>61004114</v>
      </c>
      <c r="Y30" s="28" t="s">
        <v>38</v>
      </c>
      <c r="Z30" s="571" t="s">
        <v>690</v>
      </c>
      <c r="AA30" s="564" t="s">
        <v>899</v>
      </c>
      <c r="AB30" s="28"/>
      <c r="AC30" s="680">
        <v>466</v>
      </c>
      <c r="AD30" s="846" t="s">
        <v>1072</v>
      </c>
      <c r="AE30" s="673" t="s">
        <v>93</v>
      </c>
      <c r="AF30" s="847" t="s">
        <v>1074</v>
      </c>
      <c r="AG30" s="575" t="s">
        <v>1073</v>
      </c>
      <c r="AH30" s="673">
        <v>898</v>
      </c>
      <c r="AI30" s="563">
        <v>44546</v>
      </c>
      <c r="AJ30" s="28"/>
      <c r="AK30" s="28"/>
      <c r="AL30" s="28"/>
    </row>
    <row r="31" spans="1:38" ht="15" customHeight="1">
      <c r="A31" s="122">
        <v>1</v>
      </c>
      <c r="B31" s="275">
        <v>81213013</v>
      </c>
      <c r="C31" s="650" t="s">
        <v>38</v>
      </c>
      <c r="D31" s="290" t="s">
        <v>1149</v>
      </c>
      <c r="E31" s="650" t="s">
        <v>1150</v>
      </c>
      <c r="F31" s="111" t="s">
        <v>469</v>
      </c>
      <c r="G31" s="165">
        <v>468</v>
      </c>
      <c r="H31" s="2" t="s">
        <v>1151</v>
      </c>
      <c r="I31" s="712" t="s">
        <v>83</v>
      </c>
      <c r="J31" s="124" t="s">
        <v>142</v>
      </c>
      <c r="K31" s="84" t="s">
        <v>1152</v>
      </c>
      <c r="L31" s="25">
        <v>44558</v>
      </c>
      <c r="O31" s="58" t="s">
        <v>496</v>
      </c>
      <c r="W31" s="569">
        <v>1</v>
      </c>
      <c r="X31" s="570">
        <v>60906005</v>
      </c>
      <c r="Y31" s="669" t="s">
        <v>38</v>
      </c>
      <c r="Z31" s="571" t="s">
        <v>1069</v>
      </c>
      <c r="AA31" s="564" t="s">
        <v>899</v>
      </c>
      <c r="AB31" s="28"/>
      <c r="AC31" s="680">
        <v>466</v>
      </c>
      <c r="AD31" s="846" t="s">
        <v>1072</v>
      </c>
      <c r="AE31" s="673" t="s">
        <v>93</v>
      </c>
      <c r="AF31" s="847" t="s">
        <v>1074</v>
      </c>
      <c r="AG31" s="575" t="s">
        <v>1073</v>
      </c>
      <c r="AH31" s="673">
        <v>898</v>
      </c>
      <c r="AI31" s="563">
        <v>44546</v>
      </c>
      <c r="AJ31" s="28"/>
      <c r="AK31" s="28"/>
      <c r="AL31" s="28"/>
    </row>
    <row r="32" spans="1:38" ht="15" customHeight="1">
      <c r="A32" s="122">
        <v>1</v>
      </c>
      <c r="B32" s="275">
        <v>81213014</v>
      </c>
      <c r="C32" s="650" t="s">
        <v>38</v>
      </c>
      <c r="D32" s="290" t="s">
        <v>938</v>
      </c>
      <c r="E32" s="650" t="s">
        <v>53</v>
      </c>
      <c r="F32" s="111" t="s">
        <v>1097</v>
      </c>
      <c r="G32" s="165">
        <v>642</v>
      </c>
      <c r="H32" s="2" t="s">
        <v>1098</v>
      </c>
      <c r="I32" s="712" t="s">
        <v>24</v>
      </c>
      <c r="J32" s="124" t="s">
        <v>1099</v>
      </c>
      <c r="K32" s="84" t="s">
        <v>1100</v>
      </c>
      <c r="L32" s="25">
        <v>44552</v>
      </c>
      <c r="O32" s="58" t="s">
        <v>496</v>
      </c>
      <c r="Q32" s="58"/>
      <c r="W32" s="569">
        <v>1</v>
      </c>
      <c r="X32" s="570">
        <v>60904225</v>
      </c>
      <c r="Y32" s="669" t="s">
        <v>38</v>
      </c>
      <c r="Z32" s="571" t="s">
        <v>1070</v>
      </c>
      <c r="AA32" s="564" t="s">
        <v>899</v>
      </c>
      <c r="AB32" s="28"/>
      <c r="AC32" s="680">
        <v>466</v>
      </c>
      <c r="AD32" s="846" t="s">
        <v>1072</v>
      </c>
      <c r="AE32" s="673" t="s">
        <v>93</v>
      </c>
      <c r="AF32" s="847" t="s">
        <v>1074</v>
      </c>
      <c r="AG32" s="575" t="s">
        <v>1073</v>
      </c>
      <c r="AH32" s="673">
        <v>898</v>
      </c>
      <c r="AI32" s="563">
        <v>44546</v>
      </c>
      <c r="AJ32" s="28"/>
      <c r="AK32" s="28"/>
      <c r="AL32" s="28"/>
    </row>
    <row r="33" spans="1:38" ht="15" customHeight="1">
      <c r="A33" s="122">
        <v>1</v>
      </c>
      <c r="B33" s="275">
        <v>281831024</v>
      </c>
      <c r="C33" s="650" t="s">
        <v>38</v>
      </c>
      <c r="D33" s="290" t="s">
        <v>1101</v>
      </c>
      <c r="E33" s="650" t="s">
        <v>1102</v>
      </c>
      <c r="F33" s="111" t="s">
        <v>1103</v>
      </c>
      <c r="G33" s="165">
        <v>643</v>
      </c>
      <c r="H33" s="2" t="s">
        <v>1104</v>
      </c>
      <c r="I33" s="712" t="s">
        <v>24</v>
      </c>
      <c r="J33" s="124" t="s">
        <v>1105</v>
      </c>
      <c r="K33" s="84" t="s">
        <v>1106</v>
      </c>
      <c r="L33" s="25">
        <v>44552</v>
      </c>
      <c r="O33" s="58" t="s">
        <v>496</v>
      </c>
      <c r="W33" s="569">
        <v>1</v>
      </c>
      <c r="X33" s="570">
        <v>60504023</v>
      </c>
      <c r="Y33" s="669" t="s">
        <v>38</v>
      </c>
      <c r="Z33" s="571" t="s">
        <v>1071</v>
      </c>
      <c r="AA33" s="564" t="s">
        <v>899</v>
      </c>
      <c r="AB33" s="28"/>
      <c r="AC33" s="680">
        <v>466</v>
      </c>
      <c r="AD33" s="846" t="s">
        <v>1072</v>
      </c>
      <c r="AE33" s="673" t="s">
        <v>93</v>
      </c>
      <c r="AF33" s="847" t="s">
        <v>1074</v>
      </c>
      <c r="AG33" s="575" t="s">
        <v>1073</v>
      </c>
      <c r="AH33" s="673">
        <v>898</v>
      </c>
      <c r="AI33" s="563">
        <v>44546</v>
      </c>
      <c r="AJ33" s="28"/>
      <c r="AK33" s="28"/>
      <c r="AL33" s="28"/>
    </row>
    <row r="34" spans="1:38" ht="15" customHeight="1">
      <c r="A34" s="10" t="s">
        <v>995</v>
      </c>
      <c r="W34" s="572">
        <v>1</v>
      </c>
      <c r="X34" s="841">
        <v>61001302</v>
      </c>
      <c r="Y34" s="65"/>
      <c r="Z34" s="848" t="s">
        <v>1123</v>
      </c>
      <c r="AA34" s="65"/>
      <c r="AB34" s="28"/>
      <c r="AC34" s="680">
        <v>466</v>
      </c>
      <c r="AD34" s="28" t="s">
        <v>1137</v>
      </c>
      <c r="AE34" s="28" t="s">
        <v>836</v>
      </c>
      <c r="AF34" s="732" t="s">
        <v>862</v>
      </c>
      <c r="AG34" s="843" t="s">
        <v>1138</v>
      </c>
      <c r="AH34" s="28"/>
      <c r="AI34" s="563">
        <v>44557</v>
      </c>
      <c r="AJ34" s="28"/>
      <c r="AK34" s="28"/>
      <c r="AL34" s="28"/>
    </row>
    <row r="35" spans="1:38" ht="15" customHeight="1">
      <c r="A35" s="591">
        <v>1</v>
      </c>
      <c r="B35" s="650">
        <v>81297210</v>
      </c>
      <c r="C35" s="650" t="s">
        <v>38</v>
      </c>
      <c r="D35" s="298" t="s">
        <v>156</v>
      </c>
      <c r="E35" s="110" t="s">
        <v>996</v>
      </c>
      <c r="F35" s="613" t="s">
        <v>997</v>
      </c>
      <c r="G35" s="449">
        <v>451</v>
      </c>
      <c r="H35" s="2" t="s">
        <v>998</v>
      </c>
      <c r="I35" s="449" t="s">
        <v>24</v>
      </c>
      <c r="J35" s="3" t="s">
        <v>999</v>
      </c>
      <c r="K35" s="5" t="s">
        <v>1000</v>
      </c>
      <c r="L35" s="25">
        <v>44544</v>
      </c>
      <c r="O35" s="449" t="s">
        <v>496</v>
      </c>
      <c r="W35" s="572">
        <v>1</v>
      </c>
      <c r="X35" s="841">
        <v>61001300</v>
      </c>
      <c r="Y35" s="65"/>
      <c r="Z35" s="848" t="s">
        <v>1124</v>
      </c>
      <c r="AA35" s="74"/>
      <c r="AB35" s="28"/>
      <c r="AC35" s="680">
        <v>466</v>
      </c>
      <c r="AD35" s="28" t="s">
        <v>1137</v>
      </c>
      <c r="AE35" s="28" t="s">
        <v>836</v>
      </c>
      <c r="AF35" s="732" t="s">
        <v>862</v>
      </c>
      <c r="AG35" s="28"/>
      <c r="AH35" s="28"/>
      <c r="AI35" s="563">
        <v>44557</v>
      </c>
      <c r="AJ35" s="28"/>
      <c r="AK35" s="28"/>
      <c r="AL35" s="28"/>
    </row>
    <row r="36" spans="1:38" ht="15" customHeight="1">
      <c r="A36" s="591">
        <v>1</v>
      </c>
      <c r="B36" s="488">
        <v>81297303</v>
      </c>
      <c r="C36" s="488" t="s">
        <v>38</v>
      </c>
      <c r="D36" s="592" t="s">
        <v>400</v>
      </c>
      <c r="E36" s="110" t="s">
        <v>996</v>
      </c>
      <c r="F36" s="613" t="s">
        <v>997</v>
      </c>
      <c r="G36" s="449">
        <v>451</v>
      </c>
      <c r="H36" s="2" t="s">
        <v>998</v>
      </c>
      <c r="I36" s="449" t="s">
        <v>24</v>
      </c>
      <c r="J36" s="3" t="s">
        <v>999</v>
      </c>
      <c r="K36" s="5" t="s">
        <v>1000</v>
      </c>
      <c r="L36" s="25">
        <v>44544</v>
      </c>
      <c r="O36" s="449" t="s">
        <v>496</v>
      </c>
      <c r="W36" s="572">
        <v>1</v>
      </c>
      <c r="X36" s="559" t="s">
        <v>1126</v>
      </c>
      <c r="Y36" s="28"/>
      <c r="Z36" s="593" t="s">
        <v>1127</v>
      </c>
      <c r="AA36" s="28"/>
      <c r="AB36" s="28"/>
      <c r="AC36" s="680">
        <v>466</v>
      </c>
      <c r="AD36" s="28" t="s">
        <v>1128</v>
      </c>
      <c r="AE36" s="673" t="s">
        <v>237</v>
      </c>
      <c r="AF36" s="732" t="s">
        <v>1129</v>
      </c>
      <c r="AG36" s="28"/>
      <c r="AH36" s="28"/>
      <c r="AI36" s="563">
        <v>44557</v>
      </c>
      <c r="AJ36" s="28"/>
      <c r="AK36" s="28"/>
      <c r="AL36" s="28"/>
    </row>
    <row r="37" spans="1:38" ht="15" customHeight="1">
      <c r="A37" s="610">
        <v>1</v>
      </c>
      <c r="B37" s="275">
        <v>83140636</v>
      </c>
      <c r="C37" s="275" t="s">
        <v>40</v>
      </c>
      <c r="D37" s="159" t="s">
        <v>968</v>
      </c>
      <c r="E37" s="159" t="s">
        <v>151</v>
      </c>
      <c r="F37" s="42" t="s">
        <v>1153</v>
      </c>
      <c r="G37" s="240">
        <v>470</v>
      </c>
      <c r="H37" s="40" t="s">
        <v>1154</v>
      </c>
      <c r="I37" s="449" t="s">
        <v>83</v>
      </c>
      <c r="J37" s="41" t="s">
        <v>1155</v>
      </c>
      <c r="K37" s="41" t="s">
        <v>1156</v>
      </c>
      <c r="L37" s="25">
        <v>44558</v>
      </c>
      <c r="O37" s="449" t="s">
        <v>496</v>
      </c>
      <c r="W37" s="215">
        <v>1</v>
      </c>
      <c r="X37" s="275" t="s">
        <v>439</v>
      </c>
      <c r="Y37" s="215" t="s">
        <v>438</v>
      </c>
      <c r="Z37" s="291" t="s">
        <v>440</v>
      </c>
      <c r="AA37" s="293"/>
      <c r="AB37" s="276"/>
      <c r="AC37" s="680">
        <v>466</v>
      </c>
      <c r="AD37" s="291" t="s">
        <v>437</v>
      </c>
      <c r="AE37" s="215" t="s">
        <v>237</v>
      </c>
      <c r="AF37" s="294" t="s">
        <v>442</v>
      </c>
      <c r="AG37" s="211" t="s">
        <v>441</v>
      </c>
      <c r="AH37" s="28">
        <v>723</v>
      </c>
      <c r="AI37" s="28"/>
      <c r="AJ37" s="28"/>
      <c r="AK37" s="28"/>
      <c r="AL37" s="28"/>
    </row>
    <row r="38" spans="1:38" ht="15" customHeight="1">
      <c r="A38" s="610">
        <v>1</v>
      </c>
      <c r="B38" s="275">
        <v>83340204</v>
      </c>
      <c r="C38" s="275" t="s">
        <v>40</v>
      </c>
      <c r="D38" s="159" t="s">
        <v>156</v>
      </c>
      <c r="E38" s="159" t="s">
        <v>151</v>
      </c>
      <c r="F38" s="42" t="s">
        <v>1153</v>
      </c>
      <c r="G38" s="240">
        <v>470</v>
      </c>
      <c r="H38" s="40" t="s">
        <v>1154</v>
      </c>
      <c r="I38" s="449" t="s">
        <v>83</v>
      </c>
      <c r="J38" s="41" t="s">
        <v>1155</v>
      </c>
      <c r="K38" s="41" t="s">
        <v>1156</v>
      </c>
      <c r="L38" s="25">
        <v>44558</v>
      </c>
      <c r="O38" s="449" t="s">
        <v>496</v>
      </c>
      <c r="W38" s="572"/>
      <c r="X38" s="573"/>
      <c r="Y38" s="28"/>
      <c r="Z38" s="593"/>
      <c r="AA38" s="28"/>
      <c r="AB38" s="28"/>
      <c r="AC38" s="28"/>
      <c r="AD38" s="28"/>
      <c r="AE38" s="673"/>
      <c r="AF38" s="28"/>
      <c r="AG38" s="28"/>
      <c r="AH38" s="28"/>
      <c r="AI38" s="28"/>
      <c r="AJ38" s="28"/>
      <c r="AK38" s="28"/>
      <c r="AL38" s="28"/>
    </row>
    <row r="39" spans="1:38" ht="15" customHeight="1">
      <c r="A39" s="610">
        <v>1</v>
      </c>
      <c r="B39" s="275">
        <v>83340300</v>
      </c>
      <c r="C39" s="275" t="s">
        <v>40</v>
      </c>
      <c r="D39" s="275" t="s">
        <v>1080</v>
      </c>
      <c r="E39" s="159" t="s">
        <v>151</v>
      </c>
      <c r="F39" s="42" t="s">
        <v>1153</v>
      </c>
      <c r="G39" s="240">
        <v>470</v>
      </c>
      <c r="H39" s="40" t="s">
        <v>1154</v>
      </c>
      <c r="I39" s="449" t="s">
        <v>83</v>
      </c>
      <c r="J39" s="41" t="s">
        <v>1155</v>
      </c>
      <c r="K39" s="41" t="s">
        <v>1156</v>
      </c>
      <c r="L39" s="25">
        <v>44558</v>
      </c>
      <c r="O39" s="449" t="s">
        <v>496</v>
      </c>
    </row>
    <row r="40" spans="1:38" ht="15" customHeight="1"/>
    <row r="41" spans="1:38" ht="15" customHeight="1"/>
    <row r="42" spans="1:38" ht="15" customHeight="1"/>
    <row r="43" spans="1:38" ht="15" customHeight="1"/>
    <row r="44" spans="1:38" ht="15" customHeight="1"/>
    <row r="45" spans="1:38" ht="15" customHeight="1"/>
    <row r="46" spans="1:38" ht="15" customHeight="1"/>
    <row r="47" spans="1:38" ht="15" customHeight="1"/>
    <row r="48" spans="1:38" ht="15" customHeight="1"/>
    <row r="54" spans="23:38">
      <c r="W54" s="752"/>
      <c r="X54" s="753"/>
      <c r="Y54" s="754"/>
      <c r="Z54" s="755"/>
    </row>
    <row r="55" spans="23:38">
      <c r="W55" s="752"/>
      <c r="X55" s="753"/>
      <c r="Y55" s="754"/>
      <c r="Z55" s="755"/>
    </row>
    <row r="56" spans="23:38">
      <c r="W56" s="752"/>
      <c r="X56" s="753"/>
      <c r="Y56" s="754"/>
      <c r="Z56" s="755"/>
    </row>
    <row r="57" spans="23:38">
      <c r="W57" s="34" t="s">
        <v>913</v>
      </c>
    </row>
    <row r="58" spans="23:38">
      <c r="W58" s="431">
        <v>1</v>
      </c>
      <c r="X58" s="431">
        <v>82022533</v>
      </c>
      <c r="Y58" s="431" t="s">
        <v>40</v>
      </c>
      <c r="Z58" s="431" t="s">
        <v>894</v>
      </c>
      <c r="AA58" s="431" t="s">
        <v>895</v>
      </c>
      <c r="AB58" s="431"/>
      <c r="AC58" s="431">
        <v>439</v>
      </c>
      <c r="AD58" s="431" t="s">
        <v>896</v>
      </c>
      <c r="AE58" s="431" t="s">
        <v>24</v>
      </c>
      <c r="AF58" s="481" t="s">
        <v>897</v>
      </c>
      <c r="AG58" s="431" t="s">
        <v>898</v>
      </c>
      <c r="AH58" s="431">
        <v>834</v>
      </c>
      <c r="AI58" s="431"/>
      <c r="AJ58" s="480">
        <v>44530</v>
      </c>
      <c r="AK58" s="431"/>
      <c r="AL58" s="431"/>
    </row>
    <row r="59" spans="23:38">
      <c r="W59" s="13">
        <v>2</v>
      </c>
      <c r="X59" s="14">
        <v>61604033</v>
      </c>
      <c r="Y59" s="431" t="s">
        <v>38</v>
      </c>
      <c r="Z59" s="14" t="s">
        <v>459</v>
      </c>
      <c r="AA59" s="431" t="s">
        <v>899</v>
      </c>
      <c r="AB59" s="431"/>
      <c r="AC59" s="431">
        <v>439</v>
      </c>
      <c r="AD59" s="431" t="s">
        <v>902</v>
      </c>
      <c r="AE59" s="431" t="s">
        <v>24</v>
      </c>
      <c r="AF59" s="640" t="s">
        <v>901</v>
      </c>
      <c r="AG59" s="641" t="s">
        <v>900</v>
      </c>
      <c r="AH59" s="431">
        <v>803</v>
      </c>
      <c r="AI59" s="431"/>
      <c r="AJ59" s="480">
        <v>44538</v>
      </c>
      <c r="AK59" s="431"/>
      <c r="AL59" s="431"/>
    </row>
    <row r="60" spans="23:38">
      <c r="W60" s="13">
        <v>2</v>
      </c>
      <c r="X60" s="14">
        <v>60904259</v>
      </c>
      <c r="Y60" s="431" t="s">
        <v>38</v>
      </c>
      <c r="Z60" s="14" t="s">
        <v>462</v>
      </c>
      <c r="AA60" s="431" t="s">
        <v>899</v>
      </c>
      <c r="AB60" s="431"/>
      <c r="AC60" s="431">
        <v>439</v>
      </c>
      <c r="AD60" s="431" t="s">
        <v>902</v>
      </c>
      <c r="AE60" s="431" t="s">
        <v>24</v>
      </c>
      <c r="AF60" s="640" t="s">
        <v>901</v>
      </c>
      <c r="AG60" s="641" t="s">
        <v>900</v>
      </c>
      <c r="AH60" s="431">
        <v>803</v>
      </c>
      <c r="AI60" s="431"/>
      <c r="AJ60" s="480">
        <v>44538</v>
      </c>
      <c r="AK60" s="431"/>
      <c r="AL60" s="431"/>
    </row>
    <row r="61" spans="23:38">
      <c r="W61" s="13">
        <v>2</v>
      </c>
      <c r="X61" s="14">
        <v>60904260</v>
      </c>
      <c r="Y61" s="432" t="s">
        <v>38</v>
      </c>
      <c r="Z61" s="14" t="s">
        <v>463</v>
      </c>
      <c r="AA61" s="431" t="s">
        <v>899</v>
      </c>
      <c r="AB61" s="431"/>
      <c r="AC61" s="431">
        <v>439</v>
      </c>
      <c r="AD61" s="431" t="s">
        <v>902</v>
      </c>
      <c r="AE61" s="431" t="s">
        <v>24</v>
      </c>
      <c r="AF61" s="640" t="s">
        <v>901</v>
      </c>
      <c r="AG61" s="641" t="s">
        <v>900</v>
      </c>
      <c r="AH61" s="431">
        <v>803</v>
      </c>
      <c r="AI61" s="431"/>
      <c r="AJ61" s="480">
        <v>44538</v>
      </c>
      <c r="AK61" s="431"/>
      <c r="AL61" s="431"/>
    </row>
    <row r="62" spans="23:38">
      <c r="W62" s="13">
        <v>1</v>
      </c>
      <c r="X62" s="14">
        <v>60904258</v>
      </c>
      <c r="Y62" s="432" t="s">
        <v>38</v>
      </c>
      <c r="Z62" s="14" t="s">
        <v>461</v>
      </c>
      <c r="AA62" s="431" t="s">
        <v>899</v>
      </c>
      <c r="AB62" s="431"/>
      <c r="AC62" s="431">
        <v>439</v>
      </c>
      <c r="AD62" s="431" t="s">
        <v>902</v>
      </c>
      <c r="AE62" s="431" t="s">
        <v>24</v>
      </c>
      <c r="AF62" s="640" t="s">
        <v>901</v>
      </c>
      <c r="AG62" s="641" t="s">
        <v>900</v>
      </c>
      <c r="AH62" s="431">
        <v>803</v>
      </c>
      <c r="AI62" s="431"/>
      <c r="AJ62" s="480">
        <v>44538</v>
      </c>
      <c r="AK62" s="431"/>
      <c r="AL62" s="431"/>
    </row>
    <row r="65" spans="22:38">
      <c r="W65" s="34" t="s">
        <v>867</v>
      </c>
      <c r="X65" s="35"/>
      <c r="Y65" s="35"/>
    </row>
    <row r="66" spans="22:38">
      <c r="W66" s="618">
        <v>2</v>
      </c>
      <c r="X66" s="619">
        <v>60904257</v>
      </c>
      <c r="Y66" s="620" t="s">
        <v>38</v>
      </c>
      <c r="Z66" s="621" t="s">
        <v>722</v>
      </c>
      <c r="AA66" s="622" t="s">
        <v>731</v>
      </c>
      <c r="AB66" s="622"/>
      <c r="AC66" s="623">
        <v>444</v>
      </c>
      <c r="AD66" s="624" t="s">
        <v>732</v>
      </c>
      <c r="AE66" s="625" t="s">
        <v>24</v>
      </c>
      <c r="AF66" s="599" t="s">
        <v>728</v>
      </c>
      <c r="AG66" s="620" t="s">
        <v>729</v>
      </c>
      <c r="AH66" s="624">
        <v>676</v>
      </c>
      <c r="AI66" s="622"/>
      <c r="AJ66" s="622" t="s">
        <v>730</v>
      </c>
      <c r="AK66" s="622"/>
      <c r="AL66" s="622"/>
    </row>
    <row r="67" spans="22:38">
      <c r="W67" s="626">
        <v>1</v>
      </c>
      <c r="X67" s="627">
        <v>81227106</v>
      </c>
      <c r="Y67" s="620" t="s">
        <v>38</v>
      </c>
      <c r="Z67" s="628" t="s">
        <v>723</v>
      </c>
      <c r="AA67" s="622" t="s">
        <v>731</v>
      </c>
      <c r="AB67" s="622"/>
      <c r="AC67" s="623">
        <v>444</v>
      </c>
      <c r="AD67" s="624" t="s">
        <v>732</v>
      </c>
      <c r="AE67" s="625" t="s">
        <v>24</v>
      </c>
      <c r="AF67" s="599" t="s">
        <v>728</v>
      </c>
      <c r="AG67" s="620" t="s">
        <v>729</v>
      </c>
      <c r="AH67" s="624">
        <v>676</v>
      </c>
      <c r="AI67" s="622"/>
      <c r="AJ67" s="622" t="s">
        <v>730</v>
      </c>
      <c r="AK67" s="622"/>
      <c r="AL67" s="622"/>
    </row>
    <row r="68" spans="22:38">
      <c r="W68" s="626">
        <v>2</v>
      </c>
      <c r="X68" s="627">
        <v>81221020</v>
      </c>
      <c r="Y68" s="620" t="s">
        <v>38</v>
      </c>
      <c r="Z68" s="628" t="s">
        <v>724</v>
      </c>
      <c r="AA68" s="622" t="s">
        <v>731</v>
      </c>
      <c r="AB68" s="622"/>
      <c r="AC68" s="623">
        <v>444</v>
      </c>
      <c r="AD68" s="624" t="s">
        <v>732</v>
      </c>
      <c r="AE68" s="625" t="s">
        <v>24</v>
      </c>
      <c r="AF68" s="599" t="s">
        <v>728</v>
      </c>
      <c r="AG68" s="620" t="s">
        <v>729</v>
      </c>
      <c r="AH68" s="624">
        <v>676</v>
      </c>
      <c r="AI68" s="622"/>
      <c r="AJ68" s="622" t="s">
        <v>730</v>
      </c>
      <c r="AK68" s="622"/>
      <c r="AL68" s="622"/>
    </row>
    <row r="69" spans="22:38">
      <c r="W69" s="626">
        <v>1</v>
      </c>
      <c r="X69" s="627">
        <v>81215079</v>
      </c>
      <c r="Y69" s="620" t="s">
        <v>38</v>
      </c>
      <c r="Z69" s="628" t="s">
        <v>725</v>
      </c>
      <c r="AA69" s="622" t="s">
        <v>731</v>
      </c>
      <c r="AB69" s="622"/>
      <c r="AC69" s="623">
        <v>444</v>
      </c>
      <c r="AD69" s="624" t="s">
        <v>732</v>
      </c>
      <c r="AE69" s="625" t="s">
        <v>24</v>
      </c>
      <c r="AF69" s="599" t="s">
        <v>728</v>
      </c>
      <c r="AG69" s="620" t="s">
        <v>729</v>
      </c>
      <c r="AH69" s="624">
        <v>676</v>
      </c>
      <c r="AI69" s="622"/>
      <c r="AJ69" s="622" t="s">
        <v>730</v>
      </c>
      <c r="AK69" s="622"/>
      <c r="AL69" s="622"/>
    </row>
    <row r="70" spans="22:38">
      <c r="W70" s="626">
        <v>1</v>
      </c>
      <c r="X70" s="627">
        <v>81221072</v>
      </c>
      <c r="Y70" s="620" t="s">
        <v>38</v>
      </c>
      <c r="Z70" s="628" t="s">
        <v>72</v>
      </c>
      <c r="AA70" s="622" t="s">
        <v>731</v>
      </c>
      <c r="AB70" s="622"/>
      <c r="AC70" s="623">
        <v>444</v>
      </c>
      <c r="AD70" s="624" t="s">
        <v>732</v>
      </c>
      <c r="AE70" s="625" t="s">
        <v>24</v>
      </c>
      <c r="AF70" s="599" t="s">
        <v>728</v>
      </c>
      <c r="AG70" s="620" t="s">
        <v>729</v>
      </c>
      <c r="AH70" s="624">
        <v>676</v>
      </c>
      <c r="AI70" s="622"/>
      <c r="AJ70" s="622" t="s">
        <v>730</v>
      </c>
      <c r="AK70" s="622"/>
      <c r="AL70" s="622"/>
    </row>
    <row r="71" spans="22:38">
      <c r="W71" s="626">
        <v>1</v>
      </c>
      <c r="X71" s="627">
        <v>81227114</v>
      </c>
      <c r="Y71" s="620" t="s">
        <v>38</v>
      </c>
      <c r="Z71" s="628" t="s">
        <v>72</v>
      </c>
      <c r="AA71" s="622" t="s">
        <v>731</v>
      </c>
      <c r="AB71" s="622"/>
      <c r="AC71" s="623">
        <v>444</v>
      </c>
      <c r="AD71" s="624" t="s">
        <v>732</v>
      </c>
      <c r="AE71" s="625" t="s">
        <v>24</v>
      </c>
      <c r="AF71" s="599" t="s">
        <v>728</v>
      </c>
      <c r="AG71" s="620" t="s">
        <v>729</v>
      </c>
      <c r="AH71" s="624">
        <v>676</v>
      </c>
      <c r="AI71" s="622"/>
      <c r="AJ71" s="622" t="s">
        <v>730</v>
      </c>
      <c r="AK71" s="622"/>
      <c r="AL71" s="622"/>
    </row>
    <row r="72" spans="22:38">
      <c r="W72" s="626">
        <v>1</v>
      </c>
      <c r="X72" s="627">
        <v>81221079</v>
      </c>
      <c r="Y72" s="620" t="s">
        <v>38</v>
      </c>
      <c r="Z72" s="628" t="s">
        <v>726</v>
      </c>
      <c r="AA72" s="622" t="s">
        <v>731</v>
      </c>
      <c r="AB72" s="622"/>
      <c r="AC72" s="623">
        <v>444</v>
      </c>
      <c r="AD72" s="624" t="s">
        <v>732</v>
      </c>
      <c r="AE72" s="625" t="s">
        <v>24</v>
      </c>
      <c r="AF72" s="599" t="s">
        <v>728</v>
      </c>
      <c r="AG72" s="620" t="s">
        <v>729</v>
      </c>
      <c r="AH72" s="624">
        <v>676</v>
      </c>
      <c r="AI72" s="622"/>
      <c r="AJ72" s="622" t="s">
        <v>730</v>
      </c>
      <c r="AK72" s="622"/>
      <c r="AL72" s="622"/>
    </row>
    <row r="73" spans="22:38">
      <c r="W73" s="626">
        <v>1</v>
      </c>
      <c r="X73" s="627">
        <v>81221080</v>
      </c>
      <c r="Y73" s="620" t="s">
        <v>38</v>
      </c>
      <c r="Z73" s="628" t="s">
        <v>727</v>
      </c>
      <c r="AA73" s="622" t="s">
        <v>731</v>
      </c>
      <c r="AB73" s="622"/>
      <c r="AC73" s="623">
        <v>444</v>
      </c>
      <c r="AD73" s="624" t="s">
        <v>732</v>
      </c>
      <c r="AE73" s="625" t="s">
        <v>24</v>
      </c>
      <c r="AF73" s="599" t="s">
        <v>728</v>
      </c>
      <c r="AG73" s="620" t="s">
        <v>729</v>
      </c>
      <c r="AH73" s="624">
        <v>676</v>
      </c>
      <c r="AI73" s="622"/>
      <c r="AJ73" s="622" t="s">
        <v>730</v>
      </c>
      <c r="AK73" s="622"/>
      <c r="AL73" s="622"/>
    </row>
    <row r="74" spans="22:38">
      <c r="W74" s="629">
        <v>1</v>
      </c>
      <c r="X74" s="630">
        <v>60803247</v>
      </c>
      <c r="Y74" s="620" t="s">
        <v>38</v>
      </c>
      <c r="Z74" s="628" t="s">
        <v>753</v>
      </c>
      <c r="AA74" s="622"/>
      <c r="AB74" s="622"/>
      <c r="AC74" s="623">
        <v>444</v>
      </c>
      <c r="AD74" s="622"/>
      <c r="AE74" s="625" t="s">
        <v>83</v>
      </c>
      <c r="AF74" s="600" t="s">
        <v>755</v>
      </c>
      <c r="AG74" s="625"/>
      <c r="AH74" s="622"/>
      <c r="AI74" s="622"/>
      <c r="AJ74" s="622" t="s">
        <v>754</v>
      </c>
      <c r="AK74" s="622"/>
      <c r="AL74" s="622"/>
    </row>
    <row r="75" spans="22:38">
      <c r="V75" s="10"/>
      <c r="W75" s="629">
        <v>1</v>
      </c>
      <c r="X75" s="630">
        <v>89160226</v>
      </c>
      <c r="Y75" s="620" t="s">
        <v>39</v>
      </c>
      <c r="Z75" s="631" t="s">
        <v>796</v>
      </c>
      <c r="AA75" s="632" t="s">
        <v>793</v>
      </c>
      <c r="AB75" s="622"/>
      <c r="AC75" s="623">
        <v>444</v>
      </c>
      <c r="AD75" s="624" t="s">
        <v>795</v>
      </c>
      <c r="AE75" s="620" t="s">
        <v>56</v>
      </c>
      <c r="AF75" s="633" t="s">
        <v>794</v>
      </c>
      <c r="AG75" s="620" t="s">
        <v>797</v>
      </c>
      <c r="AH75" s="624">
        <v>853</v>
      </c>
      <c r="AI75" s="634">
        <v>44530</v>
      </c>
      <c r="AJ75" s="622"/>
      <c r="AK75" s="622"/>
      <c r="AL75" s="622"/>
    </row>
    <row r="76" spans="22:38">
      <c r="W76" s="635">
        <v>1</v>
      </c>
      <c r="X76" s="635">
        <v>81597039</v>
      </c>
      <c r="Y76" s="620" t="s">
        <v>708</v>
      </c>
      <c r="Z76" s="631" t="s">
        <v>37</v>
      </c>
      <c r="AA76" s="632" t="s">
        <v>802</v>
      </c>
      <c r="AB76" s="622"/>
      <c r="AC76" s="623">
        <v>444</v>
      </c>
      <c r="AD76" s="624" t="s">
        <v>803</v>
      </c>
      <c r="AE76" s="620" t="s">
        <v>25</v>
      </c>
      <c r="AF76" s="604" t="s">
        <v>804</v>
      </c>
      <c r="AG76" s="607" t="s">
        <v>805</v>
      </c>
      <c r="AH76" s="624">
        <v>396</v>
      </c>
      <c r="AI76" s="634">
        <v>44531</v>
      </c>
      <c r="AJ76" s="622"/>
      <c r="AK76" s="622"/>
      <c r="AL76" s="622"/>
    </row>
    <row r="77" spans="22:38">
      <c r="W77" s="626">
        <v>1</v>
      </c>
      <c r="X77" s="627" t="s">
        <v>833</v>
      </c>
      <c r="Y77" s="620" t="s">
        <v>438</v>
      </c>
      <c r="Z77" s="628" t="s">
        <v>834</v>
      </c>
      <c r="AA77" s="622"/>
      <c r="AB77" s="622"/>
      <c r="AC77" s="623">
        <v>444</v>
      </c>
      <c r="AD77" s="624" t="s">
        <v>849</v>
      </c>
      <c r="AE77" s="625" t="s">
        <v>836</v>
      </c>
      <c r="AF77" s="599" t="s">
        <v>835</v>
      </c>
      <c r="AG77" s="620" t="s">
        <v>837</v>
      </c>
      <c r="AH77" s="624">
        <v>865</v>
      </c>
      <c r="AI77" s="634">
        <v>44533</v>
      </c>
      <c r="AJ77" s="622"/>
      <c r="AK77" s="622"/>
      <c r="AL77" s="622"/>
    </row>
    <row r="78" spans="22:38">
      <c r="W78" s="626">
        <v>1</v>
      </c>
      <c r="X78" s="627" t="s">
        <v>838</v>
      </c>
      <c r="Y78" s="620" t="s">
        <v>438</v>
      </c>
      <c r="Z78" s="628" t="s">
        <v>839</v>
      </c>
      <c r="AA78" s="622"/>
      <c r="AB78" s="622"/>
      <c r="AC78" s="623">
        <v>444</v>
      </c>
      <c r="AD78" s="624" t="s">
        <v>841</v>
      </c>
      <c r="AE78" s="625" t="s">
        <v>836</v>
      </c>
      <c r="AF78" s="599" t="s">
        <v>842</v>
      </c>
      <c r="AG78" s="620" t="s">
        <v>840</v>
      </c>
      <c r="AH78" s="624">
        <v>867</v>
      </c>
      <c r="AI78" s="634">
        <v>44534</v>
      </c>
      <c r="AJ78" s="622"/>
      <c r="AK78" s="622"/>
      <c r="AL78" s="622"/>
    </row>
    <row r="79" spans="22:38">
      <c r="W79" s="629">
        <v>1</v>
      </c>
      <c r="X79" s="630" t="s">
        <v>833</v>
      </c>
      <c r="Y79" s="620" t="s">
        <v>438</v>
      </c>
      <c r="Z79" s="628" t="s">
        <v>834</v>
      </c>
      <c r="AA79" s="636"/>
      <c r="AB79" s="636"/>
      <c r="AC79" s="623">
        <v>444</v>
      </c>
      <c r="AD79" s="624" t="s">
        <v>853</v>
      </c>
      <c r="AE79" s="620" t="s">
        <v>237</v>
      </c>
      <c r="AF79" s="633" t="s">
        <v>852</v>
      </c>
      <c r="AG79" s="620" t="s">
        <v>854</v>
      </c>
      <c r="AH79" s="624">
        <v>864</v>
      </c>
      <c r="AI79" s="634">
        <v>44533</v>
      </c>
      <c r="AJ79" s="622"/>
      <c r="AK79" s="622"/>
      <c r="AL79" s="622"/>
    </row>
    <row r="80" spans="22:38">
      <c r="W80" s="629">
        <v>2</v>
      </c>
      <c r="X80" s="622">
        <v>61001302</v>
      </c>
      <c r="Y80" s="620" t="s">
        <v>485</v>
      </c>
      <c r="Z80" s="631" t="s">
        <v>860</v>
      </c>
      <c r="AA80" s="622"/>
      <c r="AB80" s="622"/>
      <c r="AC80" s="623">
        <v>444</v>
      </c>
      <c r="AD80" s="622" t="s">
        <v>861</v>
      </c>
      <c r="AE80" s="620" t="s">
        <v>836</v>
      </c>
      <c r="AF80" s="633" t="s">
        <v>862</v>
      </c>
      <c r="AG80" s="622"/>
      <c r="AH80" s="632">
        <v>857</v>
      </c>
      <c r="AI80" s="622"/>
      <c r="AJ80" s="622"/>
      <c r="AK80" s="622"/>
      <c r="AL80" s="622"/>
    </row>
    <row r="84" spans="24:40">
      <c r="AA84" s="244"/>
    </row>
    <row r="85" spans="24:40">
      <c r="Z85" s="10" t="s">
        <v>145</v>
      </c>
    </row>
    <row r="86" spans="24:40">
      <c r="X86" s="10" t="s">
        <v>62</v>
      </c>
    </row>
    <row r="88" spans="24:40">
      <c r="X88" s="10" t="s">
        <v>546</v>
      </c>
    </row>
    <row r="89" spans="24:40">
      <c r="X89" s="285">
        <v>2</v>
      </c>
      <c r="Y89" s="286">
        <v>81220017</v>
      </c>
      <c r="Z89" s="218" t="s">
        <v>38</v>
      </c>
      <c r="AA89" s="287" t="s">
        <v>30</v>
      </c>
      <c r="AB89" s="288" t="s">
        <v>41</v>
      </c>
      <c r="AC89" s="218" t="s">
        <v>51</v>
      </c>
      <c r="AD89" s="218">
        <v>370</v>
      </c>
      <c r="AE89" s="218" t="s">
        <v>44</v>
      </c>
      <c r="AF89" s="218" t="s">
        <v>24</v>
      </c>
      <c r="AG89" s="218" t="s">
        <v>43</v>
      </c>
      <c r="AH89" s="218" t="s">
        <v>45</v>
      </c>
      <c r="AI89" s="218">
        <v>699</v>
      </c>
      <c r="AJ89" s="219">
        <v>44489</v>
      </c>
      <c r="AK89" s="219">
        <v>44489</v>
      </c>
      <c r="AL89" s="218"/>
      <c r="AM89" s="218"/>
      <c r="AN89" s="34"/>
    </row>
    <row r="90" spans="24:40">
      <c r="X90" s="285">
        <v>1</v>
      </c>
      <c r="Y90" s="286">
        <v>81220018</v>
      </c>
      <c r="Z90" s="218" t="s">
        <v>38</v>
      </c>
      <c r="AA90" s="287" t="s">
        <v>31</v>
      </c>
      <c r="AB90" s="288" t="s">
        <v>41</v>
      </c>
      <c r="AC90" s="218" t="s">
        <v>51</v>
      </c>
      <c r="AD90" s="218">
        <v>370</v>
      </c>
      <c r="AE90" s="218" t="s">
        <v>44</v>
      </c>
      <c r="AF90" s="218" t="s">
        <v>24</v>
      </c>
      <c r="AG90" s="218" t="s">
        <v>43</v>
      </c>
      <c r="AH90" s="218" t="s">
        <v>45</v>
      </c>
      <c r="AI90" s="218">
        <v>699</v>
      </c>
      <c r="AJ90" s="219">
        <v>44489</v>
      </c>
      <c r="AK90" s="219">
        <v>44489</v>
      </c>
      <c r="AL90" s="218"/>
      <c r="AM90" s="218"/>
      <c r="AN90" s="34"/>
    </row>
    <row r="91" spans="24:40">
      <c r="X91" s="285">
        <v>1</v>
      </c>
      <c r="Y91" s="286">
        <v>81443085</v>
      </c>
      <c r="Z91" s="218" t="s">
        <v>40</v>
      </c>
      <c r="AA91" s="287" t="s">
        <v>36</v>
      </c>
      <c r="AB91" s="288" t="s">
        <v>42</v>
      </c>
      <c r="AC91" s="218" t="s">
        <v>51</v>
      </c>
      <c r="AD91" s="218">
        <v>370</v>
      </c>
      <c r="AE91" s="218" t="s">
        <v>44</v>
      </c>
      <c r="AF91" s="218" t="s">
        <v>24</v>
      </c>
      <c r="AG91" s="218" t="s">
        <v>43</v>
      </c>
      <c r="AH91" s="218" t="s">
        <v>45</v>
      </c>
      <c r="AI91" s="218">
        <v>699</v>
      </c>
      <c r="AJ91" s="219">
        <v>44489</v>
      </c>
      <c r="AK91" s="219">
        <v>44489</v>
      </c>
      <c r="AL91" s="218"/>
      <c r="AM91" s="218"/>
      <c r="AN91" s="34"/>
    </row>
    <row r="92" spans="24:40">
      <c r="X92" s="285">
        <v>1</v>
      </c>
      <c r="Y92" s="286">
        <v>81543209</v>
      </c>
      <c r="Z92" s="218" t="s">
        <v>40</v>
      </c>
      <c r="AA92" s="287" t="s">
        <v>37</v>
      </c>
      <c r="AB92" s="288" t="s">
        <v>42</v>
      </c>
      <c r="AC92" s="218" t="s">
        <v>51</v>
      </c>
      <c r="AD92" s="218">
        <v>370</v>
      </c>
      <c r="AE92" s="218" t="s">
        <v>44</v>
      </c>
      <c r="AF92" s="218" t="s">
        <v>24</v>
      </c>
      <c r="AG92" s="218" t="s">
        <v>43</v>
      </c>
      <c r="AH92" s="218" t="s">
        <v>45</v>
      </c>
      <c r="AI92" s="218">
        <v>699</v>
      </c>
      <c r="AJ92" s="219">
        <v>44489</v>
      </c>
      <c r="AK92" s="219">
        <v>44489</v>
      </c>
      <c r="AL92" s="218"/>
      <c r="AM92" s="218"/>
      <c r="AN92" s="34"/>
    </row>
    <row r="93" spans="24:40">
      <c r="X93" s="34" t="s">
        <v>547</v>
      </c>
    </row>
    <row r="94" spans="24:40">
      <c r="X94" s="226">
        <v>2</v>
      </c>
      <c r="Y94" s="226">
        <v>61806040</v>
      </c>
      <c r="Z94" s="226" t="s">
        <v>39</v>
      </c>
      <c r="AA94" s="226" t="s">
        <v>444</v>
      </c>
      <c r="AB94" s="226" t="s">
        <v>443</v>
      </c>
      <c r="AC94" s="289"/>
      <c r="AD94" s="226">
        <v>381</v>
      </c>
      <c r="AE94" s="226" t="s">
        <v>56</v>
      </c>
      <c r="AF94" s="226" t="s">
        <v>56</v>
      </c>
      <c r="AG94" s="92"/>
      <c r="AH94" s="92"/>
      <c r="AI94" s="92"/>
      <c r="AJ94" s="92"/>
      <c r="AK94" s="92"/>
      <c r="AL94" s="92"/>
      <c r="AM94" s="92"/>
    </row>
    <row r="95" spans="24:40">
      <c r="X95" s="299">
        <v>1</v>
      </c>
      <c r="Y95" s="300">
        <v>81212026</v>
      </c>
      <c r="Z95" s="215" t="s">
        <v>38</v>
      </c>
      <c r="AA95" s="301" t="s">
        <v>479</v>
      </c>
      <c r="AB95" s="292" t="s">
        <v>481</v>
      </c>
      <c r="AC95" s="298"/>
      <c r="AD95" s="215">
        <v>394</v>
      </c>
      <c r="AE95" s="292" t="s">
        <v>482</v>
      </c>
      <c r="AF95" s="211" t="s">
        <v>83</v>
      </c>
      <c r="AG95" s="249" t="s">
        <v>483</v>
      </c>
      <c r="AH95" s="298"/>
      <c r="AI95" s="211">
        <v>666</v>
      </c>
      <c r="AJ95" s="12"/>
      <c r="AK95" s="12"/>
      <c r="AL95" s="12"/>
      <c r="AM95" s="12"/>
    </row>
    <row r="96" spans="24:40">
      <c r="X96" s="299">
        <v>1</v>
      </c>
      <c r="Y96" s="296">
        <v>115890011</v>
      </c>
      <c r="Z96" s="215" t="s">
        <v>38</v>
      </c>
      <c r="AA96" s="297" t="s">
        <v>480</v>
      </c>
      <c r="AB96" s="292" t="s">
        <v>481</v>
      </c>
      <c r="AC96" s="298"/>
      <c r="AD96" s="650">
        <v>394</v>
      </c>
      <c r="AE96" s="292" t="s">
        <v>482</v>
      </c>
      <c r="AF96" s="211" t="s">
        <v>83</v>
      </c>
      <c r="AG96" s="249" t="s">
        <v>483</v>
      </c>
      <c r="AH96" s="298"/>
      <c r="AI96" s="211">
        <v>666</v>
      </c>
      <c r="AJ96" s="12"/>
      <c r="AK96" s="12"/>
      <c r="AL96" s="12"/>
      <c r="AM96" s="12"/>
    </row>
    <row r="97" spans="24:39">
      <c r="X97" s="299">
        <v>1</v>
      </c>
      <c r="Y97" s="302">
        <v>20204366</v>
      </c>
      <c r="Z97" s="215" t="s">
        <v>38</v>
      </c>
      <c r="AA97" s="303" t="s">
        <v>503</v>
      </c>
      <c r="AB97" s="292" t="s">
        <v>504</v>
      </c>
      <c r="AC97" s="298"/>
      <c r="AD97" s="215">
        <v>394</v>
      </c>
      <c r="AE97" s="292" t="s">
        <v>505</v>
      </c>
      <c r="AF97" s="211" t="s">
        <v>83</v>
      </c>
      <c r="AG97" s="294" t="s">
        <v>506</v>
      </c>
      <c r="AH97" s="298" t="s">
        <v>507</v>
      </c>
      <c r="AI97" s="211">
        <v>782</v>
      </c>
      <c r="AJ97" s="12"/>
      <c r="AK97" s="12"/>
      <c r="AL97" s="12"/>
      <c r="AM97" s="12"/>
    </row>
    <row r="99" spans="24:39">
      <c r="X99" s="34" t="s">
        <v>576</v>
      </c>
    </row>
    <row r="100" spans="24:39">
      <c r="X100" s="275">
        <v>1</v>
      </c>
      <c r="Y100" s="275">
        <v>89720018</v>
      </c>
      <c r="Z100" s="275" t="s">
        <v>17</v>
      </c>
      <c r="AA100" s="650" t="s">
        <v>111</v>
      </c>
      <c r="AB100" s="292" t="s">
        <v>110</v>
      </c>
      <c r="AC100" s="650" t="s">
        <v>51</v>
      </c>
      <c r="AD100" s="650">
        <v>394</v>
      </c>
      <c r="AE100" s="290" t="s">
        <v>112</v>
      </c>
      <c r="AF100" s="650" t="s">
        <v>24</v>
      </c>
      <c r="AG100" s="212" t="s">
        <v>113</v>
      </c>
      <c r="AH100" s="650" t="s">
        <v>114</v>
      </c>
      <c r="AI100" s="650">
        <v>762</v>
      </c>
      <c r="AJ100" s="213">
        <v>44494</v>
      </c>
      <c r="AK100" s="213">
        <v>44494</v>
      </c>
      <c r="AL100" s="12"/>
      <c r="AM100" s="12"/>
    </row>
    <row r="101" spans="24:39" ht="45">
      <c r="X101" s="215">
        <v>1</v>
      </c>
      <c r="Y101" s="275" t="s">
        <v>439</v>
      </c>
      <c r="Z101" s="215" t="s">
        <v>438</v>
      </c>
      <c r="AA101" s="217" t="s">
        <v>440</v>
      </c>
      <c r="AB101" s="293"/>
      <c r="AC101" s="276"/>
      <c r="AD101" s="215">
        <v>394</v>
      </c>
      <c r="AE101" s="291" t="s">
        <v>437</v>
      </c>
      <c r="AF101" s="215" t="s">
        <v>237</v>
      </c>
      <c r="AG101" s="294" t="s">
        <v>442</v>
      </c>
      <c r="AH101" s="211" t="s">
        <v>441</v>
      </c>
      <c r="AI101" s="12">
        <v>723</v>
      </c>
      <c r="AJ101" s="12"/>
      <c r="AK101" s="12"/>
      <c r="AL101" s="12"/>
      <c r="AM101" s="12"/>
    </row>
    <row r="102" spans="24:39">
      <c r="X102" s="295">
        <v>2</v>
      </c>
      <c r="Y102" s="296">
        <v>81220016</v>
      </c>
      <c r="Z102" s="215" t="s">
        <v>38</v>
      </c>
      <c r="AA102" s="297" t="s">
        <v>29</v>
      </c>
      <c r="AB102" s="292" t="s">
        <v>464</v>
      </c>
      <c r="AC102" s="298"/>
      <c r="AD102" s="650">
        <v>394</v>
      </c>
      <c r="AE102" s="292" t="s">
        <v>465</v>
      </c>
      <c r="AF102" s="650" t="s">
        <v>24</v>
      </c>
      <c r="AG102" s="249" t="s">
        <v>467</v>
      </c>
      <c r="AH102" s="298"/>
      <c r="AI102" s="211">
        <v>708</v>
      </c>
      <c r="AJ102" s="12"/>
      <c r="AK102" s="12"/>
      <c r="AL102" s="12"/>
      <c r="AM102" s="12"/>
    </row>
    <row r="103" spans="24:39" ht="25.5">
      <c r="X103" s="295">
        <v>5</v>
      </c>
      <c r="Y103" s="296">
        <v>61205009</v>
      </c>
      <c r="Z103" s="215" t="s">
        <v>38</v>
      </c>
      <c r="AA103" s="297" t="s">
        <v>457</v>
      </c>
      <c r="AB103" s="292" t="s">
        <v>464</v>
      </c>
      <c r="AC103" s="298"/>
      <c r="AD103" s="215">
        <v>394</v>
      </c>
      <c r="AE103" s="292" t="s">
        <v>465</v>
      </c>
      <c r="AF103" s="650" t="s">
        <v>24</v>
      </c>
      <c r="AG103" s="249" t="s">
        <v>467</v>
      </c>
      <c r="AH103" s="298"/>
      <c r="AI103" s="211">
        <v>708</v>
      </c>
      <c r="AJ103" s="12"/>
      <c r="AK103" s="12"/>
      <c r="AL103" s="12"/>
      <c r="AM103" s="12"/>
    </row>
    <row r="104" spans="24:39">
      <c r="X104" s="295">
        <v>2</v>
      </c>
      <c r="Y104" s="296">
        <v>61604033</v>
      </c>
      <c r="Z104" s="215" t="s">
        <v>38</v>
      </c>
      <c r="AA104" s="297" t="s">
        <v>459</v>
      </c>
      <c r="AB104" s="292" t="s">
        <v>464</v>
      </c>
      <c r="AC104" s="298"/>
      <c r="AD104" s="650">
        <v>394</v>
      </c>
      <c r="AE104" s="292" t="s">
        <v>465</v>
      </c>
      <c r="AF104" s="650" t="s">
        <v>24</v>
      </c>
      <c r="AG104" s="249" t="s">
        <v>467</v>
      </c>
      <c r="AH104" s="298"/>
      <c r="AI104" s="211">
        <v>708</v>
      </c>
      <c r="AJ104" s="12"/>
      <c r="AK104" s="12"/>
      <c r="AL104" s="12"/>
      <c r="AM104" s="12"/>
    </row>
    <row r="106" spans="24:39">
      <c r="X106" s="34" t="s">
        <v>631</v>
      </c>
    </row>
    <row r="107" spans="24:39">
      <c r="X107" s="397">
        <v>12</v>
      </c>
      <c r="Y107" s="397">
        <v>81229085</v>
      </c>
      <c r="Z107" s="397" t="s">
        <v>38</v>
      </c>
      <c r="AA107" s="397" t="s">
        <v>583</v>
      </c>
      <c r="AB107" s="129" t="s">
        <v>530</v>
      </c>
      <c r="AC107" s="129" t="s">
        <v>51</v>
      </c>
      <c r="AD107" s="129">
        <v>402</v>
      </c>
      <c r="AE107" s="129" t="s">
        <v>527</v>
      </c>
      <c r="AF107" s="129" t="s">
        <v>24</v>
      </c>
      <c r="AG107" s="146" t="s">
        <v>528</v>
      </c>
      <c r="AH107" s="395" t="s">
        <v>529</v>
      </c>
      <c r="AI107" s="398">
        <v>779</v>
      </c>
      <c r="AJ107" s="399">
        <v>44510</v>
      </c>
      <c r="AK107" s="397"/>
      <c r="AL107" s="397"/>
      <c r="AM107" s="397"/>
    </row>
    <row r="108" spans="24:39">
      <c r="X108" s="397">
        <v>12</v>
      </c>
      <c r="Y108" s="397">
        <v>81229085</v>
      </c>
      <c r="Z108" s="397" t="s">
        <v>38</v>
      </c>
      <c r="AA108" s="397" t="s">
        <v>583</v>
      </c>
      <c r="AB108" s="129" t="s">
        <v>530</v>
      </c>
      <c r="AC108" s="397"/>
      <c r="AD108" s="397">
        <v>402</v>
      </c>
      <c r="AE108" s="215" t="s">
        <v>541</v>
      </c>
      <c r="AF108" s="215" t="s">
        <v>24</v>
      </c>
      <c r="AG108" s="401" t="s">
        <v>540</v>
      </c>
      <c r="AH108" s="396" t="s">
        <v>539</v>
      </c>
      <c r="AI108" s="397">
        <v>775</v>
      </c>
      <c r="AJ108" s="400">
        <v>44515</v>
      </c>
      <c r="AK108" s="397"/>
      <c r="AL108" s="397"/>
      <c r="AM108" s="397"/>
    </row>
    <row r="110" spans="24:39">
      <c r="X110" s="35" t="s">
        <v>692</v>
      </c>
      <c r="AB110" s="449" t="s">
        <v>693</v>
      </c>
    </row>
    <row r="111" spans="24:39">
      <c r="X111" s="402">
        <v>4</v>
      </c>
      <c r="Y111" s="418">
        <v>81221020</v>
      </c>
      <c r="Z111" s="418" t="s">
        <v>38</v>
      </c>
      <c r="AA111" s="418" t="s">
        <v>54</v>
      </c>
      <c r="AB111" s="418" t="s">
        <v>91</v>
      </c>
      <c r="AC111" s="12"/>
      <c r="AD111" s="12">
        <v>411</v>
      </c>
      <c r="AE111" s="418" t="s">
        <v>675</v>
      </c>
      <c r="AF111" s="479" t="s">
        <v>24</v>
      </c>
      <c r="AG111" s="31" t="s">
        <v>677</v>
      </c>
      <c r="AH111" s="418" t="s">
        <v>667</v>
      </c>
      <c r="AI111" s="12">
        <v>814</v>
      </c>
      <c r="AJ111" s="17">
        <v>44522</v>
      </c>
      <c r="AK111" s="12"/>
      <c r="AL111" s="12"/>
      <c r="AM111" s="12"/>
    </row>
    <row r="112" spans="24:39">
      <c r="X112" s="402">
        <v>1</v>
      </c>
      <c r="Y112" s="418">
        <v>81221072</v>
      </c>
      <c r="Z112" s="418" t="s">
        <v>38</v>
      </c>
      <c r="AA112" s="418" t="s">
        <v>72</v>
      </c>
      <c r="AB112" s="418" t="s">
        <v>91</v>
      </c>
      <c r="AC112" s="12"/>
      <c r="AD112" s="12">
        <v>411</v>
      </c>
      <c r="AE112" s="418" t="s">
        <v>675</v>
      </c>
      <c r="AF112" s="479" t="s">
        <v>24</v>
      </c>
      <c r="AG112" s="31" t="s">
        <v>677</v>
      </c>
      <c r="AH112" s="418" t="s">
        <v>667</v>
      </c>
      <c r="AI112" s="12">
        <v>814</v>
      </c>
      <c r="AJ112" s="17">
        <v>44522</v>
      </c>
      <c r="AK112" s="12"/>
      <c r="AL112" s="12"/>
      <c r="AM112" s="12"/>
    </row>
    <row r="114" spans="23:38">
      <c r="W114" s="226">
        <v>2</v>
      </c>
      <c r="X114" s="226">
        <v>61806040</v>
      </c>
      <c r="Y114" s="226" t="s">
        <v>39</v>
      </c>
      <c r="Z114" s="226" t="s">
        <v>444</v>
      </c>
      <c r="AA114" s="226" t="s">
        <v>443</v>
      </c>
      <c r="AB114" s="289"/>
      <c r="AC114" s="226">
        <v>381</v>
      </c>
      <c r="AD114" s="226" t="s">
        <v>56</v>
      </c>
      <c r="AE114" s="226" t="s">
        <v>56</v>
      </c>
      <c r="AF114" s="92"/>
      <c r="AG114" s="92"/>
      <c r="AH114" s="92"/>
      <c r="AI114" s="92"/>
      <c r="AJ114" s="92"/>
      <c r="AK114" s="92"/>
      <c r="AL114" s="92"/>
    </row>
    <row r="115" spans="23:38">
      <c r="W115" s="299">
        <v>1</v>
      </c>
      <c r="X115" s="300">
        <v>81212026</v>
      </c>
      <c r="Y115" s="215" t="s">
        <v>38</v>
      </c>
      <c r="Z115" s="301" t="s">
        <v>479</v>
      </c>
      <c r="AA115" s="292" t="s">
        <v>481</v>
      </c>
      <c r="AB115" s="298"/>
      <c r="AC115" s="215">
        <v>394</v>
      </c>
      <c r="AD115" s="292" t="s">
        <v>482</v>
      </c>
      <c r="AE115" s="211" t="s">
        <v>83</v>
      </c>
      <c r="AF115" s="249" t="s">
        <v>483</v>
      </c>
      <c r="AG115" s="298"/>
      <c r="AH115" s="211">
        <v>666</v>
      </c>
      <c r="AI115" s="12"/>
      <c r="AJ115" s="12"/>
      <c r="AK115" s="12"/>
      <c r="AL115" s="12"/>
    </row>
    <row r="116" spans="23:38">
      <c r="W116" s="299">
        <v>1</v>
      </c>
      <c r="X116" s="296">
        <v>115890011</v>
      </c>
      <c r="Y116" s="215" t="s">
        <v>38</v>
      </c>
      <c r="Z116" s="297" t="s">
        <v>480</v>
      </c>
      <c r="AA116" s="292" t="s">
        <v>481</v>
      </c>
      <c r="AB116" s="298"/>
      <c r="AC116" s="650">
        <v>394</v>
      </c>
      <c r="AD116" s="292" t="s">
        <v>482</v>
      </c>
      <c r="AE116" s="211" t="s">
        <v>83</v>
      </c>
      <c r="AF116" s="249" t="s">
        <v>483</v>
      </c>
      <c r="AG116" s="298"/>
      <c r="AH116" s="211">
        <v>666</v>
      </c>
      <c r="AI116" s="12"/>
      <c r="AJ116" s="12"/>
      <c r="AK116" s="12"/>
      <c r="AL116" s="12"/>
    </row>
    <row r="117" spans="23:38">
      <c r="W117" s="299">
        <v>1</v>
      </c>
      <c r="X117" s="302">
        <v>20204366</v>
      </c>
      <c r="Y117" s="215" t="s">
        <v>38</v>
      </c>
      <c r="Z117" s="303" t="s">
        <v>503</v>
      </c>
      <c r="AA117" s="292" t="s">
        <v>504</v>
      </c>
      <c r="AB117" s="298"/>
      <c r="AC117" s="215">
        <v>394</v>
      </c>
      <c r="AD117" s="292" t="s">
        <v>505</v>
      </c>
      <c r="AE117" s="211" t="s">
        <v>83</v>
      </c>
      <c r="AF117" s="294" t="s">
        <v>506</v>
      </c>
      <c r="AG117" s="298" t="s">
        <v>507</v>
      </c>
      <c r="AH117" s="211">
        <v>782</v>
      </c>
      <c r="AI117" s="12"/>
      <c r="AJ117" s="12"/>
      <c r="AK117" s="12"/>
      <c r="AL117" s="12"/>
    </row>
    <row r="119" spans="23:38">
      <c r="W119" s="34" t="s">
        <v>576</v>
      </c>
    </row>
    <row r="120" spans="23:38">
      <c r="W120" s="275">
        <v>1</v>
      </c>
      <c r="X120" s="275">
        <v>89720018</v>
      </c>
      <c r="Y120" s="275" t="s">
        <v>17</v>
      </c>
      <c r="Z120" s="650" t="s">
        <v>111</v>
      </c>
      <c r="AA120" s="292" t="s">
        <v>110</v>
      </c>
      <c r="AB120" s="650" t="s">
        <v>51</v>
      </c>
      <c r="AC120" s="650">
        <v>394</v>
      </c>
      <c r="AD120" s="290" t="s">
        <v>112</v>
      </c>
      <c r="AE120" s="650" t="s">
        <v>24</v>
      </c>
      <c r="AF120" s="212" t="s">
        <v>113</v>
      </c>
      <c r="AG120" s="650" t="s">
        <v>114</v>
      </c>
      <c r="AH120" s="650">
        <v>762</v>
      </c>
      <c r="AI120" s="213">
        <v>44494</v>
      </c>
      <c r="AJ120" s="213">
        <v>44494</v>
      </c>
      <c r="AK120" s="12"/>
      <c r="AL120" s="12"/>
    </row>
    <row r="121" spans="23:38" ht="30">
      <c r="W121" s="215">
        <v>1</v>
      </c>
      <c r="X121" s="275" t="s">
        <v>439</v>
      </c>
      <c r="Y121" s="215" t="s">
        <v>438</v>
      </c>
      <c r="Z121" s="217" t="s">
        <v>440</v>
      </c>
      <c r="AA121" s="293"/>
      <c r="AB121" s="276"/>
      <c r="AC121" s="215">
        <v>394</v>
      </c>
      <c r="AD121" s="291" t="s">
        <v>437</v>
      </c>
      <c r="AE121" s="215" t="s">
        <v>237</v>
      </c>
      <c r="AF121" s="294" t="s">
        <v>442</v>
      </c>
      <c r="AG121" s="211" t="s">
        <v>441</v>
      </c>
      <c r="AH121" s="12">
        <v>723</v>
      </c>
      <c r="AI121" s="12"/>
      <c r="AJ121" s="12"/>
      <c r="AK121" s="12"/>
      <c r="AL121" s="12"/>
    </row>
    <row r="122" spans="23:38">
      <c r="W122" s="295">
        <v>2</v>
      </c>
      <c r="X122" s="296">
        <v>81220016</v>
      </c>
      <c r="Y122" s="215" t="s">
        <v>38</v>
      </c>
      <c r="Z122" s="297" t="s">
        <v>29</v>
      </c>
      <c r="AA122" s="292" t="s">
        <v>464</v>
      </c>
      <c r="AB122" s="298"/>
      <c r="AC122" s="650">
        <v>394</v>
      </c>
      <c r="AD122" s="292" t="s">
        <v>465</v>
      </c>
      <c r="AE122" s="650" t="s">
        <v>24</v>
      </c>
      <c r="AF122" s="249" t="s">
        <v>467</v>
      </c>
      <c r="AG122" s="298"/>
      <c r="AH122" s="211">
        <v>708</v>
      </c>
      <c r="AI122" s="12"/>
      <c r="AJ122" s="12"/>
      <c r="AK122" s="12"/>
      <c r="AL122" s="12"/>
    </row>
    <row r="123" spans="23:38">
      <c r="W123" s="295">
        <v>5</v>
      </c>
      <c r="X123" s="296">
        <v>61205009</v>
      </c>
      <c r="Y123" s="215" t="s">
        <v>38</v>
      </c>
      <c r="Z123" s="297" t="s">
        <v>457</v>
      </c>
      <c r="AA123" s="292" t="s">
        <v>464</v>
      </c>
      <c r="AB123" s="298"/>
      <c r="AC123" s="215">
        <v>394</v>
      </c>
      <c r="AD123" s="292" t="s">
        <v>465</v>
      </c>
      <c r="AE123" s="650" t="s">
        <v>24</v>
      </c>
      <c r="AF123" s="249" t="s">
        <v>467</v>
      </c>
      <c r="AG123" s="298"/>
      <c r="AH123" s="211">
        <v>708</v>
      </c>
      <c r="AI123" s="12"/>
      <c r="AJ123" s="12"/>
      <c r="AK123" s="12"/>
      <c r="AL123" s="12"/>
    </row>
    <row r="124" spans="23:38">
      <c r="W124" s="295">
        <v>2</v>
      </c>
      <c r="X124" s="296">
        <v>61604033</v>
      </c>
      <c r="Y124" s="215" t="s">
        <v>38</v>
      </c>
      <c r="Z124" s="297" t="s">
        <v>459</v>
      </c>
      <c r="AA124" s="292" t="s">
        <v>464</v>
      </c>
      <c r="AB124" s="298"/>
      <c r="AC124" s="650">
        <v>394</v>
      </c>
      <c r="AD124" s="292" t="s">
        <v>465</v>
      </c>
      <c r="AE124" s="650" t="s">
        <v>24</v>
      </c>
      <c r="AF124" s="249" t="s">
        <v>467</v>
      </c>
      <c r="AG124" s="298"/>
      <c r="AH124" s="211">
        <v>708</v>
      </c>
      <c r="AI124" s="12"/>
      <c r="AJ124" s="12"/>
      <c r="AK124" s="12"/>
      <c r="AL124" s="12"/>
    </row>
    <row r="126" spans="23:38">
      <c r="W126" s="34" t="s">
        <v>631</v>
      </c>
    </row>
    <row r="127" spans="23:38">
      <c r="W127" s="397">
        <v>12</v>
      </c>
      <c r="X127" s="397">
        <v>81229085</v>
      </c>
      <c r="Y127" s="397" t="s">
        <v>38</v>
      </c>
      <c r="Z127" s="397" t="s">
        <v>583</v>
      </c>
      <c r="AA127" s="129" t="s">
        <v>530</v>
      </c>
      <c r="AB127" s="129" t="s">
        <v>51</v>
      </c>
      <c r="AC127" s="129">
        <v>402</v>
      </c>
      <c r="AD127" s="129" t="s">
        <v>527</v>
      </c>
      <c r="AE127" s="129" t="s">
        <v>24</v>
      </c>
      <c r="AF127" s="146" t="s">
        <v>528</v>
      </c>
      <c r="AG127" s="395" t="s">
        <v>529</v>
      </c>
      <c r="AH127" s="398">
        <v>779</v>
      </c>
      <c r="AI127" s="399">
        <v>44510</v>
      </c>
      <c r="AJ127" s="397"/>
      <c r="AK127" s="397"/>
      <c r="AL127" s="397"/>
    </row>
    <row r="128" spans="23:38">
      <c r="W128" s="397">
        <v>12</v>
      </c>
      <c r="X128" s="397">
        <v>81229085</v>
      </c>
      <c r="Y128" s="397" t="s">
        <v>38</v>
      </c>
      <c r="Z128" s="397" t="s">
        <v>583</v>
      </c>
      <c r="AA128" s="129" t="s">
        <v>530</v>
      </c>
      <c r="AB128" s="397"/>
      <c r="AC128" s="397">
        <v>402</v>
      </c>
      <c r="AD128" s="215" t="s">
        <v>541</v>
      </c>
      <c r="AE128" s="215" t="s">
        <v>24</v>
      </c>
      <c r="AF128" s="401" t="s">
        <v>540</v>
      </c>
      <c r="AG128" s="396" t="s">
        <v>539</v>
      </c>
      <c r="AH128" s="397">
        <v>775</v>
      </c>
      <c r="AI128" s="400">
        <v>44515</v>
      </c>
      <c r="AJ128" s="397"/>
      <c r="AK128" s="397"/>
      <c r="AL128" s="397"/>
    </row>
    <row r="130" spans="23:38">
      <c r="W130" s="35" t="s">
        <v>692</v>
      </c>
      <c r="AA130" s="449" t="s">
        <v>693</v>
      </c>
    </row>
    <row r="131" spans="23:38">
      <c r="W131" s="402">
        <v>4</v>
      </c>
      <c r="X131" s="418">
        <v>81221020</v>
      </c>
      <c r="Y131" s="418" t="s">
        <v>38</v>
      </c>
      <c r="Z131" s="418" t="s">
        <v>54</v>
      </c>
      <c r="AA131" s="418" t="s">
        <v>91</v>
      </c>
      <c r="AB131" s="12"/>
      <c r="AC131" s="12">
        <v>411</v>
      </c>
      <c r="AD131" s="418" t="s">
        <v>675</v>
      </c>
      <c r="AE131" s="479" t="s">
        <v>24</v>
      </c>
      <c r="AF131" s="31" t="s">
        <v>677</v>
      </c>
      <c r="AG131" s="418" t="s">
        <v>667</v>
      </c>
      <c r="AH131" s="12">
        <v>814</v>
      </c>
      <c r="AI131" s="17">
        <v>44522</v>
      </c>
      <c r="AJ131" s="12"/>
      <c r="AK131" s="12"/>
      <c r="AL131" s="12"/>
    </row>
    <row r="132" spans="23:38">
      <c r="W132" s="402">
        <v>1</v>
      </c>
      <c r="X132" s="418">
        <v>81221072</v>
      </c>
      <c r="Y132" s="418" t="s">
        <v>38</v>
      </c>
      <c r="Z132" s="418" t="s">
        <v>72</v>
      </c>
      <c r="AA132" s="418" t="s">
        <v>91</v>
      </c>
      <c r="AB132" s="12"/>
      <c r="AC132" s="12">
        <v>411</v>
      </c>
      <c r="AD132" s="418" t="s">
        <v>675</v>
      </c>
      <c r="AE132" s="479" t="s">
        <v>24</v>
      </c>
      <c r="AF132" s="31" t="s">
        <v>677</v>
      </c>
      <c r="AG132" s="418" t="s">
        <v>667</v>
      </c>
      <c r="AH132" s="12">
        <v>814</v>
      </c>
      <c r="AI132" s="17">
        <v>44522</v>
      </c>
      <c r="AJ132" s="12"/>
      <c r="AK132" s="12"/>
      <c r="AL132" s="12"/>
    </row>
  </sheetData>
  <mergeCells count="4">
    <mergeCell ref="A2:F2"/>
    <mergeCell ref="W2:AB2"/>
    <mergeCell ref="A3:F3"/>
    <mergeCell ref="W3:AB3"/>
  </mergeCells>
  <hyperlinks>
    <hyperlink ref="AG34" r:id="rId1" xr:uid="{DE21B683-6572-4AFE-BEC6-38FA962CCA30}"/>
  </hyperlinks>
  <pageMargins left="0.33" right="0.61" top="0.22" bottom="0.16" header="0.16" footer="0.12"/>
  <pageSetup paperSize="9" orientation="landscape" r:id="rId2"/>
  <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836B2-2D8D-4646-A77A-63BF43B4548E}">
  <dimension ref="B2:BH16"/>
  <sheetViews>
    <sheetView zoomScale="80" zoomScaleNormal="80" workbookViewId="0">
      <selection activeCell="D5" sqref="D5"/>
    </sheetView>
  </sheetViews>
  <sheetFormatPr baseColWidth="10" defaultRowHeight="15"/>
  <sheetData>
    <row r="2" spans="2:60">
      <c r="B2" t="s">
        <v>1336</v>
      </c>
      <c r="E2" s="1573" t="s">
        <v>1002</v>
      </c>
      <c r="F2" s="1573"/>
      <c r="G2" s="1573"/>
      <c r="H2" s="1573"/>
      <c r="W2" s="449"/>
      <c r="X2" s="449"/>
      <c r="Y2" s="449"/>
      <c r="Z2" s="1573" t="s">
        <v>1337</v>
      </c>
      <c r="AA2" s="1573"/>
      <c r="AB2" s="1573"/>
      <c r="AC2" s="1573"/>
      <c r="AD2" s="449"/>
      <c r="AE2" s="449"/>
      <c r="AF2" s="449"/>
      <c r="AG2" s="449"/>
      <c r="AH2" s="449"/>
      <c r="AI2" s="449"/>
      <c r="AJ2" s="449"/>
      <c r="AK2" s="449"/>
      <c r="AL2" s="449"/>
      <c r="AP2" s="449"/>
      <c r="AQ2" s="449"/>
      <c r="AR2" s="449"/>
      <c r="AS2" s="449"/>
      <c r="AT2" s="449"/>
      <c r="AU2" s="449"/>
      <c r="AV2" s="449"/>
      <c r="AW2" s="1573" t="s">
        <v>1339</v>
      </c>
      <c r="AX2" s="1573"/>
      <c r="AY2" s="1573"/>
      <c r="AZ2" s="1573"/>
      <c r="BA2" s="449"/>
      <c r="BB2" s="449"/>
      <c r="BC2" s="449"/>
      <c r="BD2" s="449"/>
      <c r="BE2" s="449"/>
      <c r="BF2" s="449"/>
      <c r="BG2" s="449"/>
      <c r="BH2" s="449"/>
    </row>
    <row r="3" spans="2:60">
      <c r="W3" s="449"/>
      <c r="X3" s="449"/>
      <c r="Y3" s="449"/>
      <c r="Z3" s="449"/>
      <c r="AA3" s="449"/>
      <c r="AB3" s="449"/>
      <c r="AC3" s="449"/>
      <c r="AD3" s="449"/>
      <c r="AE3" s="449"/>
      <c r="AF3" s="449"/>
      <c r="AG3" s="449"/>
      <c r="AH3" s="449"/>
      <c r="AI3" s="449"/>
      <c r="AJ3" s="449"/>
      <c r="AK3" s="449"/>
      <c r="AL3" s="449"/>
      <c r="AP3" s="449"/>
      <c r="AQ3" s="449"/>
      <c r="AR3" s="449"/>
      <c r="AS3" s="449"/>
      <c r="AT3" s="449"/>
      <c r="AU3" s="449"/>
      <c r="AV3" s="449"/>
      <c r="AW3" s="449"/>
      <c r="AX3" s="449"/>
      <c r="AY3" s="449"/>
      <c r="AZ3" s="449"/>
      <c r="BA3" s="449"/>
      <c r="BB3" s="449"/>
      <c r="BC3" s="449"/>
      <c r="BD3" s="449"/>
      <c r="BE3" s="449"/>
      <c r="BF3" s="449"/>
      <c r="BG3" s="449"/>
      <c r="BH3" s="449"/>
    </row>
    <row r="4" spans="2:60" ht="45">
      <c r="B4" s="35" t="s">
        <v>71</v>
      </c>
      <c r="C4" s="926">
        <v>1</v>
      </c>
      <c r="D4" s="927">
        <v>83140302</v>
      </c>
      <c r="E4" s="806" t="s">
        <v>40</v>
      </c>
      <c r="F4" s="927" t="s">
        <v>37</v>
      </c>
      <c r="G4" s="806" t="s">
        <v>756</v>
      </c>
      <c r="H4" s="806"/>
      <c r="I4" s="806">
        <v>439</v>
      </c>
      <c r="J4" s="431" t="s">
        <v>902</v>
      </c>
      <c r="K4" s="431" t="s">
        <v>24</v>
      </c>
      <c r="L4" s="640" t="s">
        <v>901</v>
      </c>
      <c r="M4" s="960" t="s">
        <v>900</v>
      </c>
      <c r="N4" s="431">
        <v>803</v>
      </c>
      <c r="O4" s="431"/>
      <c r="P4" s="480">
        <v>44538</v>
      </c>
      <c r="Q4" s="431" t="s">
        <v>413</v>
      </c>
      <c r="R4" s="431" t="s">
        <v>409</v>
      </c>
      <c r="S4" s="10">
        <v>25</v>
      </c>
      <c r="W4" s="986">
        <v>1</v>
      </c>
      <c r="X4" s="987">
        <v>81484170</v>
      </c>
      <c r="Y4" s="988" t="s">
        <v>39</v>
      </c>
      <c r="Z4" s="989" t="s">
        <v>780</v>
      </c>
      <c r="AA4" s="70" t="s">
        <v>779</v>
      </c>
      <c r="AB4" s="70"/>
      <c r="AC4" s="433">
        <v>422</v>
      </c>
      <c r="AD4" s="734" t="s">
        <v>781</v>
      </c>
      <c r="AE4" s="988" t="s">
        <v>56</v>
      </c>
      <c r="AF4" s="990" t="s">
        <v>782</v>
      </c>
      <c r="AG4" s="991" t="s">
        <v>783</v>
      </c>
      <c r="AH4" s="433">
        <v>844</v>
      </c>
      <c r="AI4" s="58">
        <f>AJ4*1.12</f>
        <v>32.088000000000001</v>
      </c>
      <c r="AJ4" s="992">
        <v>28.65</v>
      </c>
      <c r="AK4" s="993" t="s">
        <v>1338</v>
      </c>
      <c r="AL4" s="468">
        <v>44534</v>
      </c>
      <c r="AP4" s="449" t="s">
        <v>71</v>
      </c>
      <c r="AQ4" s="676">
        <v>1</v>
      </c>
      <c r="AR4" s="677">
        <v>83130601</v>
      </c>
      <c r="AS4" s="398" t="s">
        <v>40</v>
      </c>
      <c r="AT4" s="678" t="s">
        <v>266</v>
      </c>
      <c r="AU4" s="216" t="s">
        <v>958</v>
      </c>
      <c r="AV4" s="216"/>
      <c r="AW4" s="397">
        <v>449</v>
      </c>
      <c r="AX4" s="216" t="s">
        <v>956</v>
      </c>
      <c r="AY4" s="216" t="s">
        <v>836</v>
      </c>
      <c r="AZ4" s="964" t="s">
        <v>957</v>
      </c>
      <c r="BA4" s="965" t="s">
        <v>955</v>
      </c>
      <c r="BB4" s="216"/>
      <c r="BC4" s="216"/>
      <c r="BD4" s="216"/>
      <c r="BE4" s="216"/>
      <c r="BF4" s="216"/>
      <c r="BG4" s="10" t="s">
        <v>413</v>
      </c>
      <c r="BH4" s="449"/>
    </row>
    <row r="5" spans="2:60" ht="25.5">
      <c r="B5" s="35" t="s">
        <v>71</v>
      </c>
      <c r="C5" s="926">
        <v>1</v>
      </c>
      <c r="D5" s="927">
        <v>83140301</v>
      </c>
      <c r="E5" s="806" t="s">
        <v>40</v>
      </c>
      <c r="F5" s="927" t="s">
        <v>168</v>
      </c>
      <c r="G5" s="806" t="s">
        <v>756</v>
      </c>
      <c r="H5" s="806"/>
      <c r="I5" s="806">
        <v>439</v>
      </c>
      <c r="J5" s="431" t="s">
        <v>902</v>
      </c>
      <c r="K5" s="431" t="s">
        <v>24</v>
      </c>
      <c r="L5" s="640" t="s">
        <v>901</v>
      </c>
      <c r="M5" s="960" t="s">
        <v>900</v>
      </c>
      <c r="N5" s="431">
        <v>803</v>
      </c>
      <c r="O5" s="431"/>
      <c r="P5" s="480">
        <v>44538</v>
      </c>
      <c r="Q5" s="431" t="s">
        <v>413</v>
      </c>
      <c r="R5" s="431" t="s">
        <v>409</v>
      </c>
      <c r="S5" s="449"/>
      <c r="W5" s="398">
        <v>5</v>
      </c>
      <c r="X5" s="70">
        <v>61004103</v>
      </c>
      <c r="Y5" s="70" t="s">
        <v>38</v>
      </c>
      <c r="Z5" s="70" t="s">
        <v>687</v>
      </c>
      <c r="AA5" s="70" t="s">
        <v>680</v>
      </c>
      <c r="AB5" s="70"/>
      <c r="AC5" s="70">
        <v>411</v>
      </c>
      <c r="AD5" s="70" t="s">
        <v>672</v>
      </c>
      <c r="AE5" s="149" t="s">
        <v>56</v>
      </c>
      <c r="AF5" s="83" t="s">
        <v>673</v>
      </c>
      <c r="AG5" s="70" t="s">
        <v>674</v>
      </c>
      <c r="AH5" s="70">
        <v>821</v>
      </c>
      <c r="AI5" s="58">
        <f>AJ5*1.12</f>
        <v>21.616000000000003</v>
      </c>
      <c r="AJ5" s="992">
        <f>3.86*5</f>
        <v>19.3</v>
      </c>
      <c r="AK5" s="993" t="s">
        <v>1338</v>
      </c>
      <c r="AL5" s="468">
        <v>44525</v>
      </c>
      <c r="AP5" s="34" t="s">
        <v>71</v>
      </c>
      <c r="AQ5" s="942">
        <v>1</v>
      </c>
      <c r="AR5" s="942">
        <v>81027015</v>
      </c>
      <c r="AS5" s="942" t="s">
        <v>438</v>
      </c>
      <c r="AT5" s="645" t="s">
        <v>940</v>
      </c>
      <c r="AU5" s="289" t="s">
        <v>941</v>
      </c>
      <c r="AV5" s="289"/>
      <c r="AW5" s="803"/>
      <c r="AX5" s="289" t="s">
        <v>994</v>
      </c>
      <c r="AY5" s="289" t="s">
        <v>836</v>
      </c>
      <c r="AZ5" s="994" t="s">
        <v>943</v>
      </c>
      <c r="BA5" s="289" t="s">
        <v>942</v>
      </c>
      <c r="BB5" s="289">
        <v>871</v>
      </c>
      <c r="BC5" s="995">
        <v>44537</v>
      </c>
      <c r="BD5" s="289"/>
      <c r="BE5" s="289"/>
      <c r="BF5" s="289"/>
      <c r="BG5" s="35" t="s">
        <v>413</v>
      </c>
      <c r="BH5" s="449"/>
    </row>
    <row r="6" spans="2:60" ht="25.5">
      <c r="B6" s="35" t="s">
        <v>71</v>
      </c>
      <c r="C6" s="926">
        <v>1</v>
      </c>
      <c r="D6" s="927">
        <v>83140501</v>
      </c>
      <c r="E6" s="806" t="s">
        <v>40</v>
      </c>
      <c r="F6" s="927" t="s">
        <v>512</v>
      </c>
      <c r="G6" s="806" t="s">
        <v>756</v>
      </c>
      <c r="H6" s="806"/>
      <c r="I6" s="806">
        <v>439</v>
      </c>
      <c r="J6" s="431" t="s">
        <v>902</v>
      </c>
      <c r="K6" s="431" t="s">
        <v>24</v>
      </c>
      <c r="L6" s="640" t="s">
        <v>901</v>
      </c>
      <c r="M6" s="960" t="s">
        <v>900</v>
      </c>
      <c r="N6" s="431">
        <v>803</v>
      </c>
      <c r="O6" s="431"/>
      <c r="P6" s="480">
        <v>44538</v>
      </c>
      <c r="Q6" s="431" t="s">
        <v>413</v>
      </c>
      <c r="R6" s="431" t="s">
        <v>409</v>
      </c>
      <c r="S6" s="449"/>
      <c r="W6" s="449"/>
      <c r="X6" s="449"/>
      <c r="Y6" s="449"/>
      <c r="Z6" s="449"/>
      <c r="AA6" s="449"/>
      <c r="AB6" s="449"/>
      <c r="AC6" s="449"/>
      <c r="AD6" s="449"/>
      <c r="AE6" s="449"/>
      <c r="AF6" s="449"/>
      <c r="AG6" s="449"/>
      <c r="AH6" s="449"/>
      <c r="AI6" s="449"/>
      <c r="AJ6" s="449"/>
      <c r="AK6" s="449"/>
      <c r="AL6" s="449"/>
      <c r="AP6" s="35" t="s">
        <v>71</v>
      </c>
      <c r="AQ6" s="803">
        <v>1</v>
      </c>
      <c r="AR6" s="803">
        <v>81027012</v>
      </c>
      <c r="AS6" s="803" t="s">
        <v>438</v>
      </c>
      <c r="AT6" s="289" t="s">
        <v>939</v>
      </c>
      <c r="AU6" s="289" t="s">
        <v>941</v>
      </c>
      <c r="AV6" s="289"/>
      <c r="AW6" s="803"/>
      <c r="AX6" s="289" t="s">
        <v>994</v>
      </c>
      <c r="AY6" s="289" t="s">
        <v>836</v>
      </c>
      <c r="AZ6" s="994" t="s">
        <v>943</v>
      </c>
      <c r="BA6" s="289" t="s">
        <v>942</v>
      </c>
      <c r="BB6" s="289">
        <v>871</v>
      </c>
      <c r="BC6" s="995">
        <v>44537</v>
      </c>
      <c r="BD6" s="289"/>
      <c r="BE6" s="289"/>
      <c r="BF6" s="289"/>
      <c r="BG6" s="35" t="s">
        <v>413</v>
      </c>
      <c r="BH6" s="449"/>
    </row>
    <row r="7" spans="2:60" ht="30">
      <c r="B7" s="449" t="s">
        <v>988</v>
      </c>
      <c r="C7" s="626">
        <v>1</v>
      </c>
      <c r="D7" s="627">
        <v>83140236</v>
      </c>
      <c r="E7" s="397" t="s">
        <v>40</v>
      </c>
      <c r="F7" s="628" t="s">
        <v>865</v>
      </c>
      <c r="G7" s="216" t="s">
        <v>634</v>
      </c>
      <c r="H7" s="216"/>
      <c r="I7" s="397">
        <v>449</v>
      </c>
      <c r="J7" s="397" t="s">
        <v>830</v>
      </c>
      <c r="K7" s="961" t="s">
        <v>24</v>
      </c>
      <c r="L7" s="962" t="s">
        <v>829</v>
      </c>
      <c r="M7" s="961" t="s">
        <v>831</v>
      </c>
      <c r="N7" s="397">
        <v>858</v>
      </c>
      <c r="O7" s="963">
        <v>44532</v>
      </c>
      <c r="P7" s="216"/>
      <c r="Q7" s="216"/>
      <c r="R7" s="216"/>
      <c r="S7" s="727" t="s">
        <v>413</v>
      </c>
    </row>
    <row r="8" spans="2:60" ht="30">
      <c r="B8" s="449" t="s">
        <v>71</v>
      </c>
      <c r="C8" s="397">
        <v>1</v>
      </c>
      <c r="D8" s="627">
        <v>83140636</v>
      </c>
      <c r="E8" s="397" t="s">
        <v>40</v>
      </c>
      <c r="F8" s="628" t="s">
        <v>968</v>
      </c>
      <c r="G8" s="216" t="s">
        <v>634</v>
      </c>
      <c r="H8" s="216"/>
      <c r="I8" s="397">
        <v>449</v>
      </c>
      <c r="J8" s="216" t="s">
        <v>969</v>
      </c>
      <c r="K8" s="216" t="s">
        <v>419</v>
      </c>
      <c r="L8" s="964" t="s">
        <v>970</v>
      </c>
      <c r="M8" s="965" t="s">
        <v>971</v>
      </c>
      <c r="N8" s="216">
        <v>849</v>
      </c>
      <c r="O8" s="963">
        <v>44543</v>
      </c>
      <c r="P8" s="216"/>
      <c r="Q8" s="216"/>
      <c r="R8" s="216"/>
      <c r="S8" s="10" t="s">
        <v>413</v>
      </c>
    </row>
    <row r="9" spans="2:60" ht="30">
      <c r="B9" s="449" t="s">
        <v>71</v>
      </c>
      <c r="C9" s="397">
        <v>1</v>
      </c>
      <c r="D9" s="627">
        <v>93163566</v>
      </c>
      <c r="E9" s="397" t="s">
        <v>17</v>
      </c>
      <c r="F9" s="628" t="s">
        <v>911</v>
      </c>
      <c r="G9" s="216" t="s">
        <v>276</v>
      </c>
      <c r="H9" s="216"/>
      <c r="I9" s="397">
        <v>449</v>
      </c>
      <c r="J9" s="216" t="s">
        <v>974</v>
      </c>
      <c r="K9" s="216" t="s">
        <v>24</v>
      </c>
      <c r="L9" s="674" t="s">
        <v>972</v>
      </c>
      <c r="M9" s="216" t="s">
        <v>973</v>
      </c>
      <c r="N9" s="216">
        <v>884</v>
      </c>
      <c r="O9" s="963">
        <v>44543</v>
      </c>
      <c r="P9" s="216"/>
      <c r="Q9" s="216"/>
      <c r="R9" s="216"/>
      <c r="S9" s="10" t="s">
        <v>413</v>
      </c>
    </row>
    <row r="10" spans="2:60" ht="30">
      <c r="B10" s="449" t="s">
        <v>988</v>
      </c>
      <c r="C10" s="966">
        <v>1</v>
      </c>
      <c r="D10" s="967">
        <v>83140405</v>
      </c>
      <c r="E10" s="966" t="s">
        <v>40</v>
      </c>
      <c r="F10" s="968" t="s">
        <v>983</v>
      </c>
      <c r="G10" s="969" t="s">
        <v>987</v>
      </c>
      <c r="H10" s="449"/>
      <c r="I10" s="966">
        <v>449</v>
      </c>
      <c r="J10" s="969" t="s">
        <v>984</v>
      </c>
      <c r="K10" s="969" t="s">
        <v>24</v>
      </c>
      <c r="L10" s="970" t="s">
        <v>985</v>
      </c>
      <c r="M10" s="971" t="s">
        <v>986</v>
      </c>
      <c r="N10" s="969">
        <v>887</v>
      </c>
      <c r="O10" s="25">
        <v>44543</v>
      </c>
      <c r="P10" s="449"/>
      <c r="Q10" s="449"/>
      <c r="R10" s="449"/>
      <c r="S10" s="10" t="s">
        <v>413</v>
      </c>
    </row>
    <row r="11" spans="2:60" ht="30">
      <c r="B11" s="57" t="s">
        <v>71</v>
      </c>
      <c r="C11" s="943">
        <v>1</v>
      </c>
      <c r="D11" s="944">
        <v>60803172</v>
      </c>
      <c r="E11" s="943" t="s">
        <v>38</v>
      </c>
      <c r="F11" s="945" t="s">
        <v>157</v>
      </c>
      <c r="G11" s="946" t="s">
        <v>960</v>
      </c>
      <c r="H11" s="947"/>
      <c r="I11" s="947"/>
      <c r="J11" s="946" t="s">
        <v>1008</v>
      </c>
      <c r="K11" s="216" t="s">
        <v>24</v>
      </c>
      <c r="L11" s="736" t="s">
        <v>1009</v>
      </c>
      <c r="M11" s="965" t="s">
        <v>1010</v>
      </c>
      <c r="N11" s="216">
        <v>890</v>
      </c>
      <c r="O11" s="737">
        <v>44545</v>
      </c>
      <c r="P11" s="735"/>
      <c r="Q11" s="735"/>
      <c r="R11" s="735"/>
      <c r="S11" s="449"/>
    </row>
    <row r="12" spans="2:60" ht="30">
      <c r="B12" s="449" t="s">
        <v>988</v>
      </c>
      <c r="C12" s="397">
        <v>1</v>
      </c>
      <c r="D12" s="627">
        <v>83140236</v>
      </c>
      <c r="E12" s="397" t="s">
        <v>40</v>
      </c>
      <c r="F12" s="628" t="s">
        <v>865</v>
      </c>
      <c r="G12" s="216" t="s">
        <v>1031</v>
      </c>
      <c r="H12" s="12"/>
      <c r="I12" s="397">
        <v>458</v>
      </c>
      <c r="J12" s="961" t="s">
        <v>1034</v>
      </c>
      <c r="K12" s="216" t="s">
        <v>24</v>
      </c>
      <c r="L12" s="674" t="s">
        <v>1033</v>
      </c>
      <c r="M12" s="965" t="s">
        <v>1032</v>
      </c>
      <c r="N12" s="216">
        <v>901</v>
      </c>
      <c r="O12" s="17">
        <v>44548</v>
      </c>
      <c r="P12" s="12"/>
      <c r="Q12" s="12" t="s">
        <v>413</v>
      </c>
      <c r="R12" s="12"/>
      <c r="S12" s="449"/>
    </row>
    <row r="13" spans="2:60" ht="30">
      <c r="B13" s="34" t="s">
        <v>988</v>
      </c>
      <c r="C13" s="942">
        <v>1</v>
      </c>
      <c r="D13" s="972">
        <v>83140236</v>
      </c>
      <c r="E13" s="942" t="s">
        <v>40</v>
      </c>
      <c r="F13" s="973" t="s">
        <v>865</v>
      </c>
      <c r="G13" s="218" t="s">
        <v>784</v>
      </c>
      <c r="H13" s="218"/>
      <c r="I13" s="942">
        <v>458</v>
      </c>
      <c r="J13" s="974" t="s">
        <v>1037</v>
      </c>
      <c r="K13" s="645" t="s">
        <v>24</v>
      </c>
      <c r="L13" s="975" t="s">
        <v>1036</v>
      </c>
      <c r="M13" s="976" t="s">
        <v>1035</v>
      </c>
      <c r="N13" s="645">
        <v>895</v>
      </c>
      <c r="O13" s="219">
        <v>44548</v>
      </c>
      <c r="P13" s="218"/>
      <c r="Q13" s="218" t="s">
        <v>413</v>
      </c>
      <c r="R13" s="218"/>
      <c r="S13" s="34"/>
    </row>
    <row r="14" spans="2:60" ht="30">
      <c r="B14" s="34" t="s">
        <v>71</v>
      </c>
      <c r="C14" s="977">
        <v>1</v>
      </c>
      <c r="D14" s="978">
        <v>83140501</v>
      </c>
      <c r="E14" s="979" t="s">
        <v>40</v>
      </c>
      <c r="F14" s="980" t="s">
        <v>512</v>
      </c>
      <c r="G14" s="218" t="s">
        <v>634</v>
      </c>
      <c r="H14" s="218"/>
      <c r="I14" s="942">
        <v>458</v>
      </c>
      <c r="J14" s="981" t="s">
        <v>830</v>
      </c>
      <c r="K14" s="981" t="s">
        <v>24</v>
      </c>
      <c r="L14" s="982" t="s">
        <v>829</v>
      </c>
      <c r="M14" s="981" t="s">
        <v>831</v>
      </c>
      <c r="N14" s="979">
        <v>858</v>
      </c>
      <c r="O14" s="219">
        <v>44532</v>
      </c>
      <c r="P14" s="218"/>
      <c r="Q14" s="218" t="s">
        <v>413</v>
      </c>
      <c r="R14" s="218"/>
      <c r="S14" s="34"/>
    </row>
    <row r="15" spans="2:60">
      <c r="B15" s="34" t="s">
        <v>988</v>
      </c>
      <c r="C15" s="942">
        <v>1</v>
      </c>
      <c r="D15" s="972">
        <v>81213012</v>
      </c>
      <c r="E15" s="942" t="s">
        <v>38</v>
      </c>
      <c r="F15" s="218" t="s">
        <v>1051</v>
      </c>
      <c r="G15" s="218" t="s">
        <v>53</v>
      </c>
      <c r="H15" s="218"/>
      <c r="I15" s="942">
        <v>458</v>
      </c>
      <c r="J15" s="974" t="s">
        <v>1054</v>
      </c>
      <c r="K15" s="645" t="s">
        <v>24</v>
      </c>
      <c r="L15" s="983" t="s">
        <v>1052</v>
      </c>
      <c r="M15" s="984" t="s">
        <v>1053</v>
      </c>
      <c r="N15" s="645">
        <v>863</v>
      </c>
      <c r="O15" s="219">
        <v>44550</v>
      </c>
      <c r="P15" s="218"/>
      <c r="Q15" s="218" t="s">
        <v>413</v>
      </c>
      <c r="R15" s="218"/>
      <c r="S15" s="34" t="s">
        <v>1122</v>
      </c>
    </row>
    <row r="16" spans="2:60" ht="25.5">
      <c r="B16" s="35" t="s">
        <v>988</v>
      </c>
      <c r="C16" s="803">
        <v>1</v>
      </c>
      <c r="D16" s="652">
        <v>81297324</v>
      </c>
      <c r="E16" s="803" t="s">
        <v>38</v>
      </c>
      <c r="F16" s="92" t="s">
        <v>1056</v>
      </c>
      <c r="G16" s="92" t="s">
        <v>1055</v>
      </c>
      <c r="H16" s="92"/>
      <c r="I16" s="803">
        <v>464</v>
      </c>
      <c r="J16" s="320" t="s">
        <v>776</v>
      </c>
      <c r="K16" s="289" t="s">
        <v>24</v>
      </c>
      <c r="L16" s="932" t="s">
        <v>777</v>
      </c>
      <c r="M16" s="985" t="s">
        <v>1057</v>
      </c>
      <c r="N16" s="289">
        <v>896</v>
      </c>
      <c r="O16" s="228">
        <v>44183</v>
      </c>
      <c r="P16" s="92"/>
      <c r="Q16" s="92"/>
      <c r="R16" s="92"/>
      <c r="S16" s="35" t="s">
        <v>1116</v>
      </c>
    </row>
  </sheetData>
  <mergeCells count="3">
    <mergeCell ref="E2:H2"/>
    <mergeCell ref="Z2:AC2"/>
    <mergeCell ref="AW2:AZ2"/>
  </mergeCells>
  <pageMargins left="0.7" right="0.7" top="0.75" bottom="0.75" header="0.3" footer="0.3"/>
  <pageSetup paperSize="9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64E06-BD81-497F-BF3F-F53785F2AFB2}">
  <sheetPr>
    <tabColor rgb="FFFFFF00"/>
  </sheetPr>
  <dimension ref="A1:AN137"/>
  <sheetViews>
    <sheetView topLeftCell="N3" zoomScale="71" zoomScaleNormal="71" workbookViewId="0">
      <selection activeCell="Z21" sqref="Z21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16384" width="11.42578125" style="449"/>
  </cols>
  <sheetData>
    <row r="1" spans="1:40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0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0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0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0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0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0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44565</v>
      </c>
      <c r="AA7" s="420" t="s">
        <v>7</v>
      </c>
      <c r="AB7" s="425"/>
      <c r="AC7" s="58"/>
      <c r="AD7" s="58"/>
      <c r="AE7" s="58"/>
      <c r="AF7" s="58"/>
    </row>
    <row r="8" spans="1:40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>
        <v>472</v>
      </c>
      <c r="AA8" s="420"/>
      <c r="AB8" s="429"/>
      <c r="AC8" s="58"/>
      <c r="AD8" s="58"/>
      <c r="AE8" s="58"/>
      <c r="AF8" s="58"/>
    </row>
    <row r="9" spans="1:40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0">
      <c r="A10" s="122">
        <v>1</v>
      </c>
      <c r="B10" s="650">
        <v>93162407</v>
      </c>
      <c r="C10" s="650" t="s">
        <v>17</v>
      </c>
      <c r="D10" s="650" t="s">
        <v>450</v>
      </c>
      <c r="E10" s="159" t="s">
        <v>210</v>
      </c>
      <c r="F10" s="220" t="s">
        <v>451</v>
      </c>
      <c r="G10" s="449">
        <v>381</v>
      </c>
      <c r="H10" s="2" t="s">
        <v>452</v>
      </c>
      <c r="I10" s="449" t="s">
        <v>83</v>
      </c>
      <c r="J10" s="124" t="s">
        <v>453</v>
      </c>
      <c r="K10" s="84" t="s">
        <v>454</v>
      </c>
      <c r="L10" s="25">
        <v>44466</v>
      </c>
      <c r="M10" s="25">
        <v>44466</v>
      </c>
      <c r="O10" s="449" t="s">
        <v>455</v>
      </c>
      <c r="V10" s="449" t="s">
        <v>988</v>
      </c>
      <c r="W10" s="938">
        <v>1</v>
      </c>
      <c r="X10" s="939">
        <v>81483131</v>
      </c>
      <c r="Y10" s="99" t="s">
        <v>39</v>
      </c>
      <c r="Z10" s="940" t="s">
        <v>1160</v>
      </c>
      <c r="AA10" s="99" t="s">
        <v>216</v>
      </c>
      <c r="AB10" s="99"/>
      <c r="AC10" s="930">
        <v>472</v>
      </c>
      <c r="AD10" s="28" t="s">
        <v>1161</v>
      </c>
      <c r="AE10" s="673" t="s">
        <v>24</v>
      </c>
      <c r="AF10" s="732" t="s">
        <v>1162</v>
      </c>
      <c r="AG10" s="28" t="s">
        <v>1163</v>
      </c>
      <c r="AH10" s="28">
        <v>915</v>
      </c>
      <c r="AI10" s="563">
        <v>44560</v>
      </c>
      <c r="AJ10" s="958"/>
      <c r="AK10" s="99"/>
      <c r="AL10" s="99"/>
      <c r="AM10" s="35" t="s">
        <v>1328</v>
      </c>
      <c r="AN10" s="35"/>
    </row>
    <row r="11" spans="1:40">
      <c r="A11" s="610">
        <v>1</v>
      </c>
      <c r="B11" s="275">
        <v>81722066</v>
      </c>
      <c r="C11" s="275" t="s">
        <v>254</v>
      </c>
      <c r="D11" s="159" t="s">
        <v>490</v>
      </c>
      <c r="E11" s="159" t="s">
        <v>491</v>
      </c>
      <c r="F11" s="42" t="s">
        <v>492</v>
      </c>
      <c r="G11" s="240">
        <v>388</v>
      </c>
      <c r="H11" s="449" t="s">
        <v>494</v>
      </c>
      <c r="I11" s="240" t="s">
        <v>83</v>
      </c>
      <c r="J11" s="41" t="s">
        <v>493</v>
      </c>
      <c r="K11" s="41" t="s">
        <v>495</v>
      </c>
      <c r="L11" s="25">
        <v>44504</v>
      </c>
      <c r="O11" s="240" t="s">
        <v>496</v>
      </c>
      <c r="P11" s="10" t="s">
        <v>914</v>
      </c>
      <c r="V11" s="449" t="s">
        <v>988</v>
      </c>
      <c r="W11" s="572">
        <v>1</v>
      </c>
      <c r="X11" s="573">
        <v>61001305</v>
      </c>
      <c r="Y11" s="28"/>
      <c r="Z11" s="593" t="s">
        <v>1170</v>
      </c>
      <c r="AA11" s="28"/>
      <c r="AB11" s="28"/>
      <c r="AC11" s="680">
        <v>472</v>
      </c>
      <c r="AD11" s="28" t="s">
        <v>83</v>
      </c>
      <c r="AE11" s="673" t="s">
        <v>83</v>
      </c>
      <c r="AF11" s="732"/>
      <c r="AG11" s="28"/>
      <c r="AH11" s="28"/>
      <c r="AI11" s="563">
        <v>44565</v>
      </c>
      <c r="AJ11" s="958"/>
      <c r="AK11" s="99"/>
      <c r="AL11" s="99"/>
      <c r="AM11" s="35" t="s">
        <v>1328</v>
      </c>
      <c r="AN11" s="35"/>
    </row>
    <row r="12" spans="1:40">
      <c r="A12" s="610">
        <v>1</v>
      </c>
      <c r="B12" s="611">
        <v>93172390</v>
      </c>
      <c r="C12" s="611" t="s">
        <v>17</v>
      </c>
      <c r="D12" s="612" t="s">
        <v>548</v>
      </c>
      <c r="E12" s="609" t="s">
        <v>472</v>
      </c>
      <c r="F12" s="613" t="s">
        <v>549</v>
      </c>
      <c r="G12" s="240">
        <v>393</v>
      </c>
      <c r="H12" s="2" t="s">
        <v>550</v>
      </c>
      <c r="I12" s="240" t="s">
        <v>83</v>
      </c>
      <c r="J12" s="3" t="s">
        <v>551</v>
      </c>
      <c r="K12" s="617" t="s">
        <v>552</v>
      </c>
      <c r="L12" s="25">
        <v>44508</v>
      </c>
      <c r="O12" s="26" t="s">
        <v>496</v>
      </c>
      <c r="V12" s="449" t="s">
        <v>988</v>
      </c>
      <c r="W12" s="572">
        <v>1</v>
      </c>
      <c r="X12" s="573">
        <v>99990426</v>
      </c>
      <c r="Y12" s="28"/>
      <c r="Z12" s="850" t="s">
        <v>1171</v>
      </c>
      <c r="AA12" s="28"/>
      <c r="AB12" s="28"/>
      <c r="AC12" s="680"/>
      <c r="AD12" s="28" t="s">
        <v>1172</v>
      </c>
      <c r="AE12" s="673" t="s">
        <v>83</v>
      </c>
      <c r="AF12" s="732"/>
      <c r="AG12" s="28"/>
      <c r="AH12" s="28"/>
      <c r="AI12" s="563">
        <v>44565</v>
      </c>
      <c r="AJ12" s="849"/>
      <c r="AK12" s="28"/>
      <c r="AL12" s="28"/>
    </row>
    <row r="13" spans="1:40" ht="15" customHeight="1">
      <c r="A13" s="283">
        <v>1</v>
      </c>
      <c r="B13" s="275">
        <v>93172128</v>
      </c>
      <c r="C13" s="275" t="s">
        <v>17</v>
      </c>
      <c r="D13" s="276" t="s">
        <v>474</v>
      </c>
      <c r="E13" s="159" t="s">
        <v>472</v>
      </c>
      <c r="F13" s="284" t="s">
        <v>549</v>
      </c>
      <c r="G13" s="240">
        <v>393</v>
      </c>
      <c r="H13" s="2" t="s">
        <v>550</v>
      </c>
      <c r="I13" s="240" t="s">
        <v>83</v>
      </c>
      <c r="J13" s="3" t="s">
        <v>551</v>
      </c>
      <c r="K13" s="617" t="s">
        <v>552</v>
      </c>
      <c r="L13" s="25">
        <v>44508</v>
      </c>
      <c r="O13" s="26" t="s">
        <v>496</v>
      </c>
    </row>
    <row r="14" spans="1:40" ht="15" customHeight="1">
      <c r="A14" s="483">
        <v>1</v>
      </c>
      <c r="B14" s="484">
        <v>81598299</v>
      </c>
      <c r="C14" s="275" t="s">
        <v>564</v>
      </c>
      <c r="D14" s="485" t="s">
        <v>704</v>
      </c>
      <c r="E14" s="485" t="s">
        <v>78</v>
      </c>
      <c r="F14" s="209" t="s">
        <v>705</v>
      </c>
      <c r="G14" s="449">
        <v>414</v>
      </c>
      <c r="H14" s="2" t="s">
        <v>79</v>
      </c>
      <c r="I14" s="240" t="s">
        <v>706</v>
      </c>
      <c r="J14" s="3" t="s">
        <v>707</v>
      </c>
      <c r="L14" s="25">
        <v>44525</v>
      </c>
      <c r="O14" s="449" t="s">
        <v>496</v>
      </c>
    </row>
    <row r="15" spans="1:40" ht="15" customHeight="1" thickBot="1">
      <c r="A15" s="610">
        <v>1</v>
      </c>
      <c r="B15" s="611">
        <v>83340903</v>
      </c>
      <c r="C15" s="611" t="s">
        <v>708</v>
      </c>
      <c r="D15" s="612" t="s">
        <v>709</v>
      </c>
      <c r="E15" s="609" t="s">
        <v>710</v>
      </c>
      <c r="F15" s="42" t="s">
        <v>711</v>
      </c>
      <c r="G15" s="240">
        <v>415</v>
      </c>
      <c r="H15" s="2" t="s">
        <v>712</v>
      </c>
      <c r="I15" s="240" t="s">
        <v>419</v>
      </c>
      <c r="J15" s="3" t="s">
        <v>587</v>
      </c>
      <c r="K15" s="617" t="s">
        <v>713</v>
      </c>
      <c r="L15" s="25">
        <v>44525</v>
      </c>
      <c r="O15" s="449" t="s">
        <v>496</v>
      </c>
      <c r="W15" s="669">
        <v>1</v>
      </c>
      <c r="X15" s="627">
        <v>93162226</v>
      </c>
      <c r="Y15" s="669" t="s">
        <v>17</v>
      </c>
      <c r="Z15" s="628" t="s">
        <v>951</v>
      </c>
      <c r="AA15" s="673" t="s">
        <v>276</v>
      </c>
      <c r="AB15" s="663"/>
      <c r="AC15" s="680">
        <v>472</v>
      </c>
      <c r="AD15" s="668" t="s">
        <v>954</v>
      </c>
      <c r="AE15" s="673" t="s">
        <v>83</v>
      </c>
      <c r="AF15" s="674" t="s">
        <v>953</v>
      </c>
      <c r="AG15" s="675" t="s">
        <v>952</v>
      </c>
      <c r="AH15" s="673">
        <v>872</v>
      </c>
      <c r="AI15" s="671">
        <v>44543</v>
      </c>
      <c r="AJ15" s="663"/>
      <c r="AK15" s="663"/>
      <c r="AL15" s="663"/>
    </row>
    <row r="16" spans="1:40" ht="15" customHeight="1">
      <c r="A16" s="444">
        <v>1</v>
      </c>
      <c r="B16" s="253">
        <v>81213007</v>
      </c>
      <c r="C16" s="445" t="s">
        <v>38</v>
      </c>
      <c r="D16" s="446" t="s">
        <v>766</v>
      </c>
      <c r="E16" s="446" t="s">
        <v>53</v>
      </c>
      <c r="F16" s="254" t="s">
        <v>767</v>
      </c>
      <c r="G16" s="240">
        <v>421</v>
      </c>
      <c r="H16" s="2" t="s">
        <v>769</v>
      </c>
      <c r="I16" s="240" t="s">
        <v>83</v>
      </c>
      <c r="J16" s="558" t="s">
        <v>770</v>
      </c>
      <c r="K16" s="5" t="s">
        <v>771</v>
      </c>
      <c r="L16" s="25">
        <v>44529</v>
      </c>
      <c r="O16" s="449" t="s">
        <v>496</v>
      </c>
      <c r="W16" s="669">
        <v>1</v>
      </c>
      <c r="X16" s="627">
        <v>93162239</v>
      </c>
      <c r="Y16" s="669" t="s">
        <v>17</v>
      </c>
      <c r="Z16" s="628" t="s">
        <v>274</v>
      </c>
      <c r="AA16" s="673" t="s">
        <v>276</v>
      </c>
      <c r="AB16" s="663"/>
      <c r="AC16" s="680">
        <v>472</v>
      </c>
      <c r="AD16" s="668" t="s">
        <v>954</v>
      </c>
      <c r="AE16" s="673" t="s">
        <v>83</v>
      </c>
      <c r="AF16" s="674" t="s">
        <v>953</v>
      </c>
      <c r="AG16" s="675" t="s">
        <v>952</v>
      </c>
      <c r="AH16" s="673">
        <v>872</v>
      </c>
      <c r="AI16" s="671">
        <v>44543</v>
      </c>
      <c r="AJ16" s="663"/>
      <c r="AK16" s="663"/>
      <c r="AL16" s="663"/>
    </row>
    <row r="17" spans="1:38" ht="15" customHeight="1">
      <c r="A17" s="591">
        <v>1</v>
      </c>
      <c r="B17" s="488">
        <v>82409602</v>
      </c>
      <c r="C17" s="488" t="s">
        <v>40</v>
      </c>
      <c r="D17" s="592" t="s">
        <v>817</v>
      </c>
      <c r="E17" s="110" t="s">
        <v>818</v>
      </c>
      <c r="F17" s="613" t="s">
        <v>819</v>
      </c>
      <c r="G17" s="240">
        <v>428</v>
      </c>
      <c r="H17" s="2" t="s">
        <v>820</v>
      </c>
      <c r="I17" s="240" t="s">
        <v>83</v>
      </c>
      <c r="J17" s="3" t="s">
        <v>821</v>
      </c>
      <c r="K17" s="5" t="s">
        <v>822</v>
      </c>
      <c r="L17" s="25">
        <v>44531</v>
      </c>
      <c r="O17" s="449" t="s">
        <v>496</v>
      </c>
      <c r="W17" s="669">
        <v>1</v>
      </c>
      <c r="X17" s="627">
        <v>97172128</v>
      </c>
      <c r="Y17" s="669" t="s">
        <v>17</v>
      </c>
      <c r="Z17" s="628" t="s">
        <v>474</v>
      </c>
      <c r="AA17" s="673" t="s">
        <v>276</v>
      </c>
      <c r="AB17" s="663"/>
      <c r="AC17" s="680">
        <v>472</v>
      </c>
      <c r="AD17" s="668" t="s">
        <v>954</v>
      </c>
      <c r="AE17" s="673" t="s">
        <v>83</v>
      </c>
      <c r="AF17" s="674" t="s">
        <v>953</v>
      </c>
      <c r="AG17" s="675" t="s">
        <v>952</v>
      </c>
      <c r="AH17" s="673">
        <v>872</v>
      </c>
      <c r="AI17" s="671">
        <v>44543</v>
      </c>
      <c r="AJ17" s="663"/>
      <c r="AK17" s="663"/>
      <c r="AL17" s="663"/>
    </row>
    <row r="18" spans="1:38" ht="15" customHeight="1" thickBot="1">
      <c r="A18" s="610">
        <v>1</v>
      </c>
      <c r="B18" s="611">
        <v>93172390</v>
      </c>
      <c r="C18" s="611" t="s">
        <v>17</v>
      </c>
      <c r="D18" s="612" t="s">
        <v>471</v>
      </c>
      <c r="E18" s="609" t="s">
        <v>472</v>
      </c>
      <c r="F18" s="613" t="s">
        <v>845</v>
      </c>
      <c r="G18" s="240">
        <v>364</v>
      </c>
      <c r="H18" s="614" t="s">
        <v>846</v>
      </c>
      <c r="I18" s="240" t="s">
        <v>56</v>
      </c>
      <c r="J18" s="615" t="s">
        <v>847</v>
      </c>
      <c r="K18" s="617" t="s">
        <v>848</v>
      </c>
      <c r="L18" s="25">
        <v>44487</v>
      </c>
      <c r="O18" s="449" t="s">
        <v>864</v>
      </c>
      <c r="W18" s="733">
        <v>2</v>
      </c>
      <c r="X18" s="130">
        <v>81598300</v>
      </c>
      <c r="Y18" s="129" t="s">
        <v>564</v>
      </c>
      <c r="Z18" s="734" t="s">
        <v>563</v>
      </c>
      <c r="AA18" s="673" t="s">
        <v>78</v>
      </c>
      <c r="AB18" s="28"/>
      <c r="AC18" s="680">
        <v>472</v>
      </c>
      <c r="AD18" s="668" t="s">
        <v>990</v>
      </c>
      <c r="AE18" s="673" t="s">
        <v>126</v>
      </c>
      <c r="AF18" s="731" t="s">
        <v>989</v>
      </c>
      <c r="AG18" s="679" t="s">
        <v>991</v>
      </c>
      <c r="AH18" s="28"/>
      <c r="AI18" s="563">
        <v>44545</v>
      </c>
      <c r="AJ18" s="28"/>
      <c r="AK18" s="28"/>
      <c r="AL18" s="28"/>
    </row>
    <row r="19" spans="1:38" ht="15" customHeight="1">
      <c r="A19" s="708">
        <v>1</v>
      </c>
      <c r="B19" s="709">
        <v>83130670</v>
      </c>
      <c r="C19" s="709" t="s">
        <v>40</v>
      </c>
      <c r="D19" s="709" t="s">
        <v>84</v>
      </c>
      <c r="E19" s="710" t="s">
        <v>85</v>
      </c>
      <c r="F19" s="711" t="s">
        <v>920</v>
      </c>
      <c r="G19" s="165">
        <v>442</v>
      </c>
      <c r="H19" s="421" t="s">
        <v>922</v>
      </c>
      <c r="I19" s="712" t="s">
        <v>83</v>
      </c>
      <c r="J19" s="713" t="s">
        <v>923</v>
      </c>
      <c r="K19" s="714" t="s">
        <v>924</v>
      </c>
      <c r="L19" s="715">
        <v>44539</v>
      </c>
      <c r="M19" s="58"/>
      <c r="N19" s="58"/>
      <c r="O19" s="58" t="s">
        <v>496</v>
      </c>
      <c r="P19" s="58"/>
      <c r="Q19" s="58"/>
      <c r="W19" s="669">
        <v>1</v>
      </c>
      <c r="X19" s="630">
        <v>81552002</v>
      </c>
      <c r="Y19" s="669" t="s">
        <v>40</v>
      </c>
      <c r="Z19" s="631" t="s">
        <v>174</v>
      </c>
      <c r="AA19" s="673" t="s">
        <v>1031</v>
      </c>
      <c r="AB19" s="28"/>
      <c r="AC19" s="680">
        <v>472</v>
      </c>
      <c r="AD19" s="668" t="s">
        <v>1034</v>
      </c>
      <c r="AE19" s="673" t="s">
        <v>24</v>
      </c>
      <c r="AF19" s="731" t="s">
        <v>1033</v>
      </c>
      <c r="AG19" s="679" t="s">
        <v>1032</v>
      </c>
      <c r="AH19" s="673">
        <v>901</v>
      </c>
      <c r="AI19" s="563">
        <v>44548</v>
      </c>
      <c r="AJ19" s="28"/>
      <c r="AK19" s="28"/>
      <c r="AL19" s="28"/>
    </row>
    <row r="20" spans="1:38" ht="15" customHeight="1" thickBot="1">
      <c r="A20" s="716">
        <v>1</v>
      </c>
      <c r="B20" s="132">
        <v>82033404</v>
      </c>
      <c r="C20" s="132" t="s">
        <v>40</v>
      </c>
      <c r="D20" s="132" t="s">
        <v>921</v>
      </c>
      <c r="E20" s="130" t="s">
        <v>85</v>
      </c>
      <c r="F20" s="717" t="s">
        <v>920</v>
      </c>
      <c r="G20" s="165">
        <v>442</v>
      </c>
      <c r="H20" s="421" t="s">
        <v>922</v>
      </c>
      <c r="I20" s="712" t="s">
        <v>83</v>
      </c>
      <c r="J20" s="713" t="s">
        <v>923</v>
      </c>
      <c r="K20" s="714" t="s">
        <v>924</v>
      </c>
      <c r="L20" s="715">
        <v>44539</v>
      </c>
      <c r="M20" s="58"/>
      <c r="N20" s="58"/>
      <c r="O20" s="58" t="s">
        <v>496</v>
      </c>
      <c r="P20" s="58"/>
      <c r="Q20" s="58"/>
      <c r="W20" s="569">
        <v>2</v>
      </c>
      <c r="X20" s="570">
        <v>83115011</v>
      </c>
      <c r="Y20" s="669" t="s">
        <v>40</v>
      </c>
      <c r="Z20" s="571" t="s">
        <v>1058</v>
      </c>
      <c r="AA20" s="564" t="s">
        <v>169</v>
      </c>
      <c r="AB20" s="28"/>
      <c r="AC20" s="680">
        <v>472</v>
      </c>
      <c r="AD20" s="844" t="s">
        <v>1060</v>
      </c>
      <c r="AE20" s="673" t="s">
        <v>93</v>
      </c>
      <c r="AF20" s="845" t="s">
        <v>1062</v>
      </c>
      <c r="AG20" s="675" t="s">
        <v>1061</v>
      </c>
      <c r="AH20" s="673">
        <v>891</v>
      </c>
      <c r="AI20" s="842">
        <v>44546</v>
      </c>
      <c r="AJ20" s="28"/>
      <c r="AK20" s="28"/>
      <c r="AL20" s="28"/>
    </row>
    <row r="21" spans="1:38" ht="15" customHeight="1">
      <c r="A21" s="132">
        <v>1</v>
      </c>
      <c r="B21" s="70">
        <v>81214260</v>
      </c>
      <c r="C21" s="129" t="s">
        <v>38</v>
      </c>
      <c r="D21" s="70" t="s">
        <v>925</v>
      </c>
      <c r="E21" s="718" t="s">
        <v>664</v>
      </c>
      <c r="F21" s="719" t="s">
        <v>926</v>
      </c>
      <c r="G21" s="165">
        <v>444</v>
      </c>
      <c r="H21" s="133" t="s">
        <v>927</v>
      </c>
      <c r="I21" s="712" t="s">
        <v>24</v>
      </c>
      <c r="J21" s="720" t="s">
        <v>928</v>
      </c>
      <c r="K21" s="721" t="s">
        <v>929</v>
      </c>
      <c r="L21" s="715">
        <v>44539</v>
      </c>
      <c r="M21" s="58"/>
      <c r="N21" s="58"/>
      <c r="O21" s="58" t="s">
        <v>496</v>
      </c>
      <c r="P21" s="10"/>
      <c r="W21" s="569">
        <v>1</v>
      </c>
      <c r="X21" s="570">
        <v>83310400</v>
      </c>
      <c r="Y21" s="669" t="s">
        <v>40</v>
      </c>
      <c r="Z21" s="571" t="s">
        <v>1059</v>
      </c>
      <c r="AA21" s="564" t="s">
        <v>169</v>
      </c>
      <c r="AB21" s="28"/>
      <c r="AC21" s="680">
        <v>472</v>
      </c>
      <c r="AD21" s="846" t="s">
        <v>1060</v>
      </c>
      <c r="AE21" s="673" t="s">
        <v>93</v>
      </c>
      <c r="AF21" s="845" t="s">
        <v>1062</v>
      </c>
      <c r="AG21" s="675" t="s">
        <v>1061</v>
      </c>
      <c r="AH21" s="673">
        <v>891</v>
      </c>
      <c r="AI21" s="842">
        <v>44546</v>
      </c>
      <c r="AJ21" s="28"/>
      <c r="AK21" s="28"/>
      <c r="AL21" s="28"/>
    </row>
    <row r="22" spans="1:38" ht="15" customHeight="1">
      <c r="A22" s="591">
        <v>1</v>
      </c>
      <c r="B22" s="650">
        <v>82032101</v>
      </c>
      <c r="C22" s="650" t="s">
        <v>38</v>
      </c>
      <c r="D22" s="298" t="s">
        <v>1015</v>
      </c>
      <c r="E22" s="110" t="s">
        <v>1016</v>
      </c>
      <c r="F22" s="613" t="s">
        <v>1017</v>
      </c>
      <c r="G22" s="165">
        <v>453</v>
      </c>
      <c r="H22" s="2" t="s">
        <v>1019</v>
      </c>
      <c r="I22" s="712" t="s">
        <v>83</v>
      </c>
      <c r="J22" s="3" t="s">
        <v>1020</v>
      </c>
      <c r="K22" s="5" t="s">
        <v>1021</v>
      </c>
      <c r="L22" s="25">
        <v>44549</v>
      </c>
      <c r="O22" s="58" t="s">
        <v>496</v>
      </c>
      <c r="W22" s="569">
        <v>2</v>
      </c>
      <c r="X22" s="570">
        <v>60904257</v>
      </c>
      <c r="Y22" s="669" t="s">
        <v>38</v>
      </c>
      <c r="Z22" s="571" t="s">
        <v>722</v>
      </c>
      <c r="AA22" s="564" t="s">
        <v>191</v>
      </c>
      <c r="AB22" s="28"/>
      <c r="AC22" s="680">
        <v>472</v>
      </c>
      <c r="AD22" s="846" t="s">
        <v>1066</v>
      </c>
      <c r="AE22" s="673" t="s">
        <v>93</v>
      </c>
      <c r="AF22" s="568" t="s">
        <v>1068</v>
      </c>
      <c r="AG22" s="575" t="s">
        <v>1067</v>
      </c>
      <c r="AH22" s="673">
        <v>899</v>
      </c>
      <c r="AI22" s="563">
        <v>44546</v>
      </c>
      <c r="AJ22" s="28"/>
      <c r="AK22" s="28"/>
      <c r="AL22" s="28"/>
    </row>
    <row r="23" spans="1:38" ht="15" customHeight="1">
      <c r="A23" s="591">
        <v>1</v>
      </c>
      <c r="B23" s="488">
        <v>83340700</v>
      </c>
      <c r="C23" s="488" t="s">
        <v>38</v>
      </c>
      <c r="D23" s="592" t="s">
        <v>1018</v>
      </c>
      <c r="E23" s="110" t="s">
        <v>1016</v>
      </c>
      <c r="F23" s="613" t="s">
        <v>1017</v>
      </c>
      <c r="G23" s="165">
        <v>453</v>
      </c>
      <c r="H23" s="2" t="s">
        <v>1019</v>
      </c>
      <c r="I23" s="712" t="s">
        <v>83</v>
      </c>
      <c r="J23" s="3" t="s">
        <v>1020</v>
      </c>
      <c r="K23" s="5" t="s">
        <v>1021</v>
      </c>
      <c r="L23" s="25">
        <v>44549</v>
      </c>
      <c r="O23" s="58" t="s">
        <v>496</v>
      </c>
      <c r="W23" s="569">
        <v>1</v>
      </c>
      <c r="X23" s="570">
        <v>81220029</v>
      </c>
      <c r="Y23" s="669" t="s">
        <v>38</v>
      </c>
      <c r="Z23" s="571" t="s">
        <v>461</v>
      </c>
      <c r="AA23" s="564" t="s">
        <v>191</v>
      </c>
      <c r="AB23" s="28"/>
      <c r="AC23" s="680">
        <v>472</v>
      </c>
      <c r="AD23" s="846" t="s">
        <v>1066</v>
      </c>
      <c r="AE23" s="673" t="s">
        <v>93</v>
      </c>
      <c r="AF23" s="568" t="s">
        <v>1068</v>
      </c>
      <c r="AG23" s="575" t="s">
        <v>1067</v>
      </c>
      <c r="AH23" s="673">
        <v>899</v>
      </c>
      <c r="AI23" s="563">
        <v>44546</v>
      </c>
      <c r="AJ23" s="28"/>
      <c r="AK23" s="28"/>
      <c r="AL23" s="28"/>
    </row>
    <row r="24" spans="1:38" ht="15" customHeight="1">
      <c r="A24" s="610">
        <v>1</v>
      </c>
      <c r="B24" s="611">
        <v>93172390</v>
      </c>
      <c r="C24" s="611" t="s">
        <v>17</v>
      </c>
      <c r="D24" s="612" t="s">
        <v>471</v>
      </c>
      <c r="E24" s="609" t="s">
        <v>472</v>
      </c>
      <c r="F24" s="613" t="s">
        <v>1022</v>
      </c>
      <c r="G24" s="165">
        <v>454</v>
      </c>
      <c r="H24" s="2" t="s">
        <v>1023</v>
      </c>
      <c r="I24" s="712" t="s">
        <v>83</v>
      </c>
      <c r="J24" s="3" t="s">
        <v>1024</v>
      </c>
      <c r="K24" s="617" t="s">
        <v>1025</v>
      </c>
      <c r="L24" s="25">
        <v>44549</v>
      </c>
      <c r="O24" s="58" t="s">
        <v>496</v>
      </c>
      <c r="Q24" s="58"/>
      <c r="W24" s="569">
        <v>2</v>
      </c>
      <c r="X24" s="570">
        <v>81221020</v>
      </c>
      <c r="Y24" s="28" t="s">
        <v>38</v>
      </c>
      <c r="Z24" s="571" t="s">
        <v>724</v>
      </c>
      <c r="AA24" s="564" t="s">
        <v>191</v>
      </c>
      <c r="AB24" s="28"/>
      <c r="AC24" s="680">
        <v>472</v>
      </c>
      <c r="AD24" s="846" t="s">
        <v>1066</v>
      </c>
      <c r="AE24" s="673" t="s">
        <v>93</v>
      </c>
      <c r="AF24" s="568" t="s">
        <v>1068</v>
      </c>
      <c r="AG24" s="575" t="s">
        <v>1067</v>
      </c>
      <c r="AH24" s="673">
        <v>899</v>
      </c>
      <c r="AI24" s="563">
        <v>44546</v>
      </c>
      <c r="AJ24" s="28"/>
      <c r="AK24" s="28"/>
      <c r="AL24" s="28"/>
    </row>
    <row r="25" spans="1:38" ht="15" customHeight="1" thickBot="1">
      <c r="A25" s="610">
        <v>1</v>
      </c>
      <c r="B25" s="611">
        <v>81722067</v>
      </c>
      <c r="C25" s="611" t="s">
        <v>17</v>
      </c>
      <c r="D25" s="612" t="s">
        <v>1026</v>
      </c>
      <c r="E25" s="609" t="s">
        <v>812</v>
      </c>
      <c r="F25" s="613" t="s">
        <v>1027</v>
      </c>
      <c r="G25" s="165">
        <v>455</v>
      </c>
      <c r="H25" s="2" t="s">
        <v>1028</v>
      </c>
      <c r="I25" s="712" t="s">
        <v>83</v>
      </c>
      <c r="J25" s="3" t="s">
        <v>1029</v>
      </c>
      <c r="K25" s="617" t="s">
        <v>1030</v>
      </c>
      <c r="L25" s="25">
        <v>44549</v>
      </c>
      <c r="O25" s="58" t="s">
        <v>1043</v>
      </c>
      <c r="W25" s="569">
        <v>1</v>
      </c>
      <c r="X25" s="570">
        <v>81219016</v>
      </c>
      <c r="Y25" s="669" t="s">
        <v>38</v>
      </c>
      <c r="Z25" s="571" t="s">
        <v>1063</v>
      </c>
      <c r="AA25" s="564" t="s">
        <v>191</v>
      </c>
      <c r="AB25" s="28"/>
      <c r="AC25" s="680">
        <v>472</v>
      </c>
      <c r="AD25" s="846" t="s">
        <v>1066</v>
      </c>
      <c r="AE25" s="673" t="s">
        <v>93</v>
      </c>
      <c r="AF25" s="568" t="s">
        <v>1068</v>
      </c>
      <c r="AG25" s="575" t="s">
        <v>1067</v>
      </c>
      <c r="AH25" s="673">
        <v>899</v>
      </c>
      <c r="AI25" s="563">
        <v>44546</v>
      </c>
      <c r="AJ25" s="28"/>
      <c r="AK25" s="28"/>
      <c r="AL25" s="28"/>
    </row>
    <row r="26" spans="1:38" ht="15" customHeight="1" thickBot="1">
      <c r="A26" s="444">
        <v>1</v>
      </c>
      <c r="B26" s="445">
        <v>83130670</v>
      </c>
      <c r="C26" s="445" t="s">
        <v>40</v>
      </c>
      <c r="D26" s="445" t="s">
        <v>84</v>
      </c>
      <c r="E26" s="446" t="s">
        <v>915</v>
      </c>
      <c r="F26" s="89" t="s">
        <v>1039</v>
      </c>
      <c r="G26" s="165">
        <v>456</v>
      </c>
      <c r="H26" s="2" t="s">
        <v>1040</v>
      </c>
      <c r="I26" s="712" t="s">
        <v>126</v>
      </c>
      <c r="J26" s="90" t="s">
        <v>1041</v>
      </c>
      <c r="K26" s="91" t="s">
        <v>1042</v>
      </c>
      <c r="L26" s="25">
        <v>44550</v>
      </c>
      <c r="O26" s="58" t="s">
        <v>496</v>
      </c>
      <c r="W26" s="569">
        <v>1</v>
      </c>
      <c r="X26" s="570">
        <v>81220016</v>
      </c>
      <c r="Y26" s="669" t="s">
        <v>38</v>
      </c>
      <c r="Z26" s="571" t="s">
        <v>29</v>
      </c>
      <c r="AA26" s="564" t="s">
        <v>191</v>
      </c>
      <c r="AB26" s="28"/>
      <c r="AC26" s="680">
        <v>472</v>
      </c>
      <c r="AD26" s="846" t="s">
        <v>1066</v>
      </c>
      <c r="AE26" s="673" t="s">
        <v>93</v>
      </c>
      <c r="AF26" s="568" t="s">
        <v>1068</v>
      </c>
      <c r="AG26" s="575" t="s">
        <v>1067</v>
      </c>
      <c r="AH26" s="673">
        <v>899</v>
      </c>
      <c r="AI26" s="563">
        <v>44546</v>
      </c>
      <c r="AJ26" s="28"/>
      <c r="AK26" s="28"/>
      <c r="AL26" s="28"/>
    </row>
    <row r="27" spans="1:38" ht="15" customHeight="1">
      <c r="A27" s="444">
        <v>1</v>
      </c>
      <c r="B27" s="445">
        <v>81214004</v>
      </c>
      <c r="C27" s="445" t="s">
        <v>38</v>
      </c>
      <c r="D27" s="445" t="s">
        <v>1044</v>
      </c>
      <c r="E27" s="445" t="s">
        <v>1045</v>
      </c>
      <c r="F27" s="89" t="s">
        <v>1046</v>
      </c>
      <c r="G27" s="165">
        <v>457</v>
      </c>
      <c r="H27" s="2" t="s">
        <v>1048</v>
      </c>
      <c r="I27" s="712" t="s">
        <v>83</v>
      </c>
      <c r="J27" s="90" t="s">
        <v>1049</v>
      </c>
      <c r="K27" s="91" t="s">
        <v>1050</v>
      </c>
      <c r="L27" s="25">
        <v>44546</v>
      </c>
      <c r="O27" s="58" t="s">
        <v>1043</v>
      </c>
      <c r="W27" s="569">
        <v>2</v>
      </c>
      <c r="X27" s="570">
        <v>81220017</v>
      </c>
      <c r="Y27" s="28" t="s">
        <v>38</v>
      </c>
      <c r="Z27" s="571" t="s">
        <v>30</v>
      </c>
      <c r="AA27" s="564" t="s">
        <v>191</v>
      </c>
      <c r="AB27" s="28"/>
      <c r="AC27" s="680">
        <v>472</v>
      </c>
      <c r="AD27" s="846" t="s">
        <v>1066</v>
      </c>
      <c r="AE27" s="673" t="s">
        <v>93</v>
      </c>
      <c r="AF27" s="568" t="s">
        <v>1068</v>
      </c>
      <c r="AG27" s="575" t="s">
        <v>1067</v>
      </c>
      <c r="AH27" s="673">
        <v>899</v>
      </c>
      <c r="AI27" s="563">
        <v>44546</v>
      </c>
      <c r="AJ27" s="28"/>
      <c r="AK27" s="28"/>
      <c r="AL27" s="28"/>
    </row>
    <row r="28" spans="1:38" ht="15" customHeight="1">
      <c r="A28" s="122">
        <v>1</v>
      </c>
      <c r="B28" s="275" t="s">
        <v>1130</v>
      </c>
      <c r="C28" s="650" t="s">
        <v>38</v>
      </c>
      <c r="D28" s="290" t="s">
        <v>1131</v>
      </c>
      <c r="E28" s="650" t="s">
        <v>1132</v>
      </c>
      <c r="F28" s="111" t="s">
        <v>1133</v>
      </c>
      <c r="G28" s="165">
        <v>465</v>
      </c>
      <c r="H28" s="2" t="s">
        <v>1134</v>
      </c>
      <c r="I28" s="712" t="s">
        <v>237</v>
      </c>
      <c r="J28" s="124" t="s">
        <v>1135</v>
      </c>
      <c r="K28" s="84" t="s">
        <v>1136</v>
      </c>
      <c r="L28" s="25">
        <v>44558</v>
      </c>
      <c r="O28" s="58" t="s">
        <v>496</v>
      </c>
      <c r="W28" s="569">
        <v>1</v>
      </c>
      <c r="X28" s="570">
        <v>81220018</v>
      </c>
      <c r="Y28" s="669" t="s">
        <v>38</v>
      </c>
      <c r="Z28" s="571" t="s">
        <v>31</v>
      </c>
      <c r="AA28" s="564" t="s">
        <v>191</v>
      </c>
      <c r="AB28" s="28"/>
      <c r="AC28" s="680">
        <v>472</v>
      </c>
      <c r="AD28" s="846" t="s">
        <v>1066</v>
      </c>
      <c r="AE28" s="673" t="s">
        <v>93</v>
      </c>
      <c r="AF28" s="568" t="s">
        <v>1068</v>
      </c>
      <c r="AG28" s="575" t="s">
        <v>1067</v>
      </c>
      <c r="AH28" s="673">
        <v>899</v>
      </c>
      <c r="AI28" s="563">
        <v>44546</v>
      </c>
      <c r="AJ28" s="28"/>
      <c r="AK28" s="28"/>
      <c r="AL28" s="28"/>
    </row>
    <row r="29" spans="1:38" ht="15" customHeight="1">
      <c r="A29" s="122">
        <v>1</v>
      </c>
      <c r="B29" s="275">
        <v>81581626</v>
      </c>
      <c r="C29" s="650" t="s">
        <v>38</v>
      </c>
      <c r="D29" s="290" t="s">
        <v>1139</v>
      </c>
      <c r="E29" s="650" t="s">
        <v>1140</v>
      </c>
      <c r="F29" s="111" t="s">
        <v>1141</v>
      </c>
      <c r="G29" s="165">
        <v>467</v>
      </c>
      <c r="H29" s="2" t="s">
        <v>1142</v>
      </c>
      <c r="I29" s="712" t="s">
        <v>24</v>
      </c>
      <c r="J29" s="124" t="s">
        <v>1143</v>
      </c>
      <c r="K29" s="84" t="s">
        <v>1136</v>
      </c>
      <c r="L29" s="25">
        <v>44557</v>
      </c>
      <c r="O29" s="58" t="s">
        <v>496</v>
      </c>
      <c r="W29" s="569">
        <v>1</v>
      </c>
      <c r="X29" s="570">
        <v>81220019</v>
      </c>
      <c r="Y29" s="669" t="s">
        <v>38</v>
      </c>
      <c r="Z29" s="571" t="s">
        <v>1064</v>
      </c>
      <c r="AA29" s="564" t="s">
        <v>191</v>
      </c>
      <c r="AB29" s="28"/>
      <c r="AC29" s="680">
        <v>472</v>
      </c>
      <c r="AD29" s="846" t="s">
        <v>1066</v>
      </c>
      <c r="AE29" s="673" t="s">
        <v>93</v>
      </c>
      <c r="AF29" s="568" t="s">
        <v>1068</v>
      </c>
      <c r="AG29" s="575" t="s">
        <v>1067</v>
      </c>
      <c r="AH29" s="673">
        <v>899</v>
      </c>
      <c r="AI29" s="563">
        <v>44546</v>
      </c>
      <c r="AJ29" s="28"/>
      <c r="AK29" s="28"/>
      <c r="AL29" s="28"/>
    </row>
    <row r="30" spans="1:38" ht="15" customHeight="1">
      <c r="A30" s="393">
        <v>1</v>
      </c>
      <c r="B30" s="180">
        <v>81298067</v>
      </c>
      <c r="C30" s="337" t="s">
        <v>38</v>
      </c>
      <c r="D30" s="507" t="s">
        <v>1262</v>
      </c>
      <c r="E30" s="337" t="s">
        <v>1145</v>
      </c>
      <c r="F30" s="851">
        <v>221006580</v>
      </c>
      <c r="G30" s="172">
        <v>469</v>
      </c>
      <c r="H30" s="386" t="s">
        <v>1146</v>
      </c>
      <c r="I30" s="654" t="s">
        <v>83</v>
      </c>
      <c r="J30" s="660" t="s">
        <v>1147</v>
      </c>
      <c r="K30" s="661" t="s">
        <v>1148</v>
      </c>
      <c r="L30" s="310">
        <v>44558</v>
      </c>
      <c r="M30" s="178"/>
      <c r="N30" s="178"/>
      <c r="O30" s="178" t="s">
        <v>496</v>
      </c>
      <c r="P30" s="178" t="s">
        <v>1265</v>
      </c>
      <c r="Q30" s="178" t="s">
        <v>1266</v>
      </c>
      <c r="R30" s="178"/>
      <c r="W30" s="569">
        <v>1</v>
      </c>
      <c r="X30" s="570">
        <v>81220022</v>
      </c>
      <c r="Y30" s="28" t="s">
        <v>38</v>
      </c>
      <c r="Z30" s="571" t="s">
        <v>1065</v>
      </c>
      <c r="AA30" s="564" t="s">
        <v>191</v>
      </c>
      <c r="AB30" s="28"/>
      <c r="AC30" s="680">
        <v>472</v>
      </c>
      <c r="AD30" s="846" t="s">
        <v>1066</v>
      </c>
      <c r="AE30" s="673" t="s">
        <v>93</v>
      </c>
      <c r="AF30" s="568" t="s">
        <v>1068</v>
      </c>
      <c r="AG30" s="575" t="s">
        <v>1067</v>
      </c>
      <c r="AH30" s="673">
        <v>899</v>
      </c>
      <c r="AI30" s="563">
        <v>44546</v>
      </c>
      <c r="AJ30" s="28"/>
      <c r="AK30" s="28"/>
      <c r="AL30" s="28"/>
    </row>
    <row r="31" spans="1:38" ht="15" customHeight="1">
      <c r="A31" s="122">
        <v>1</v>
      </c>
      <c r="B31" s="275">
        <v>81213013</v>
      </c>
      <c r="C31" s="650" t="s">
        <v>38</v>
      </c>
      <c r="D31" s="290" t="s">
        <v>1149</v>
      </c>
      <c r="E31" s="650" t="s">
        <v>1150</v>
      </c>
      <c r="F31" s="111" t="s">
        <v>469</v>
      </c>
      <c r="G31" s="165">
        <v>468</v>
      </c>
      <c r="H31" s="2" t="s">
        <v>1151</v>
      </c>
      <c r="I31" s="712" t="s">
        <v>83</v>
      </c>
      <c r="J31" s="124" t="s">
        <v>142</v>
      </c>
      <c r="K31" s="84" t="s">
        <v>1152</v>
      </c>
      <c r="L31" s="25">
        <v>44558</v>
      </c>
      <c r="O31" s="58" t="s">
        <v>496</v>
      </c>
      <c r="W31" s="569">
        <v>1</v>
      </c>
      <c r="X31" s="570">
        <v>60904258</v>
      </c>
      <c r="Y31" s="669" t="s">
        <v>38</v>
      </c>
      <c r="Z31" s="571" t="s">
        <v>461</v>
      </c>
      <c r="AA31" s="564" t="s">
        <v>899</v>
      </c>
      <c r="AB31" s="28"/>
      <c r="AC31" s="680">
        <v>472</v>
      </c>
      <c r="AD31" s="846" t="s">
        <v>1072</v>
      </c>
      <c r="AE31" s="673" t="s">
        <v>93</v>
      </c>
      <c r="AF31" s="847" t="s">
        <v>1074</v>
      </c>
      <c r="AG31" s="575" t="s">
        <v>1073</v>
      </c>
      <c r="AH31" s="673">
        <v>898</v>
      </c>
      <c r="AI31" s="563">
        <v>44546</v>
      </c>
      <c r="AJ31" s="28"/>
      <c r="AK31" s="28"/>
      <c r="AL31" s="28"/>
    </row>
    <row r="32" spans="1:38" ht="15" customHeight="1">
      <c r="A32" s="122">
        <v>1</v>
      </c>
      <c r="B32" s="275">
        <v>81213014</v>
      </c>
      <c r="C32" s="650" t="s">
        <v>38</v>
      </c>
      <c r="D32" s="290" t="s">
        <v>938</v>
      </c>
      <c r="E32" s="650" t="s">
        <v>53</v>
      </c>
      <c r="F32" s="111" t="s">
        <v>1097</v>
      </c>
      <c r="G32" s="165">
        <v>642</v>
      </c>
      <c r="H32" s="2" t="s">
        <v>1098</v>
      </c>
      <c r="I32" s="712" t="s">
        <v>24</v>
      </c>
      <c r="J32" s="124" t="s">
        <v>1099</v>
      </c>
      <c r="K32" s="84" t="s">
        <v>1100</v>
      </c>
      <c r="L32" s="25">
        <v>44552</v>
      </c>
      <c r="O32" s="58" t="s">
        <v>496</v>
      </c>
      <c r="Q32" s="58"/>
      <c r="W32" s="569">
        <v>2</v>
      </c>
      <c r="X32" s="570">
        <v>60904259</v>
      </c>
      <c r="Y32" s="669" t="s">
        <v>38</v>
      </c>
      <c r="Z32" s="571" t="s">
        <v>462</v>
      </c>
      <c r="AA32" s="564" t="s">
        <v>899</v>
      </c>
      <c r="AB32" s="28"/>
      <c r="AC32" s="680">
        <v>472</v>
      </c>
      <c r="AD32" s="846" t="s">
        <v>1072</v>
      </c>
      <c r="AE32" s="673" t="s">
        <v>93</v>
      </c>
      <c r="AF32" s="847" t="s">
        <v>1074</v>
      </c>
      <c r="AG32" s="575" t="s">
        <v>1073</v>
      </c>
      <c r="AH32" s="673">
        <v>898</v>
      </c>
      <c r="AI32" s="563">
        <v>44546</v>
      </c>
      <c r="AJ32" s="28"/>
      <c r="AK32" s="28"/>
      <c r="AL32" s="28"/>
    </row>
    <row r="33" spans="1:38" ht="15" customHeight="1">
      <c r="A33" s="122">
        <v>1</v>
      </c>
      <c r="B33" s="275">
        <v>281831024</v>
      </c>
      <c r="C33" s="650" t="s">
        <v>38</v>
      </c>
      <c r="D33" s="290" t="s">
        <v>1101</v>
      </c>
      <c r="E33" s="650" t="s">
        <v>1102</v>
      </c>
      <c r="F33" s="111" t="s">
        <v>1103</v>
      </c>
      <c r="G33" s="165">
        <v>643</v>
      </c>
      <c r="H33" s="2" t="s">
        <v>1104</v>
      </c>
      <c r="I33" s="712" t="s">
        <v>24</v>
      </c>
      <c r="J33" s="124" t="s">
        <v>1105</v>
      </c>
      <c r="K33" s="84" t="s">
        <v>1106</v>
      </c>
      <c r="L33" s="25">
        <v>44552</v>
      </c>
      <c r="O33" s="58" t="s">
        <v>496</v>
      </c>
      <c r="W33" s="569">
        <v>2</v>
      </c>
      <c r="X33" s="570">
        <v>60904260</v>
      </c>
      <c r="Y33" s="669" t="s">
        <v>38</v>
      </c>
      <c r="Z33" s="571" t="s">
        <v>463</v>
      </c>
      <c r="AA33" s="564" t="s">
        <v>899</v>
      </c>
      <c r="AB33" s="28"/>
      <c r="AC33" s="680">
        <v>472</v>
      </c>
      <c r="AD33" s="846" t="s">
        <v>1072</v>
      </c>
      <c r="AE33" s="673" t="s">
        <v>93</v>
      </c>
      <c r="AF33" s="847" t="s">
        <v>1074</v>
      </c>
      <c r="AG33" s="575" t="s">
        <v>1073</v>
      </c>
      <c r="AH33" s="673">
        <v>898</v>
      </c>
      <c r="AI33" s="563">
        <v>44546</v>
      </c>
      <c r="AJ33" s="28"/>
      <c r="AK33" s="28"/>
      <c r="AL33" s="28"/>
    </row>
    <row r="34" spans="1:38" ht="15" customHeight="1">
      <c r="A34" s="10"/>
      <c r="W34" s="569">
        <v>5</v>
      </c>
      <c r="X34" s="570">
        <v>61004114</v>
      </c>
      <c r="Y34" s="28" t="s">
        <v>38</v>
      </c>
      <c r="Z34" s="571" t="s">
        <v>690</v>
      </c>
      <c r="AA34" s="564" t="s">
        <v>899</v>
      </c>
      <c r="AB34" s="28"/>
      <c r="AC34" s="680">
        <v>472</v>
      </c>
      <c r="AD34" s="846" t="s">
        <v>1072</v>
      </c>
      <c r="AE34" s="673" t="s">
        <v>93</v>
      </c>
      <c r="AF34" s="847" t="s">
        <v>1074</v>
      </c>
      <c r="AG34" s="575" t="s">
        <v>1073</v>
      </c>
      <c r="AH34" s="673">
        <v>898</v>
      </c>
      <c r="AI34" s="563">
        <v>44546</v>
      </c>
      <c r="AJ34" s="28"/>
      <c r="AK34" s="28"/>
      <c r="AL34" s="28"/>
    </row>
    <row r="35" spans="1:38" ht="15" customHeight="1">
      <c r="A35" s="591">
        <v>1</v>
      </c>
      <c r="B35" s="650">
        <v>81297210</v>
      </c>
      <c r="C35" s="650" t="s">
        <v>38</v>
      </c>
      <c r="D35" s="298" t="s">
        <v>156</v>
      </c>
      <c r="E35" s="110" t="s">
        <v>996</v>
      </c>
      <c r="F35" s="613" t="s">
        <v>997</v>
      </c>
      <c r="G35" s="449">
        <v>451</v>
      </c>
      <c r="H35" s="2" t="s">
        <v>998</v>
      </c>
      <c r="I35" s="449" t="s">
        <v>24</v>
      </c>
      <c r="J35" s="3" t="s">
        <v>999</v>
      </c>
      <c r="K35" s="5" t="s">
        <v>1000</v>
      </c>
      <c r="L35" s="25">
        <v>44544</v>
      </c>
      <c r="O35" s="449" t="s">
        <v>496</v>
      </c>
      <c r="W35" s="569">
        <v>1</v>
      </c>
      <c r="X35" s="570">
        <v>60906005</v>
      </c>
      <c r="Y35" s="669" t="s">
        <v>38</v>
      </c>
      <c r="Z35" s="571" t="s">
        <v>1069</v>
      </c>
      <c r="AA35" s="564" t="s">
        <v>899</v>
      </c>
      <c r="AB35" s="28"/>
      <c r="AC35" s="680">
        <v>472</v>
      </c>
      <c r="AD35" s="846" t="s">
        <v>1072</v>
      </c>
      <c r="AE35" s="673" t="s">
        <v>93</v>
      </c>
      <c r="AF35" s="847" t="s">
        <v>1074</v>
      </c>
      <c r="AG35" s="575" t="s">
        <v>1073</v>
      </c>
      <c r="AH35" s="673">
        <v>898</v>
      </c>
      <c r="AI35" s="563">
        <v>44546</v>
      </c>
      <c r="AJ35" s="28"/>
      <c r="AK35" s="28"/>
      <c r="AL35" s="28"/>
    </row>
    <row r="36" spans="1:38" ht="15" customHeight="1">
      <c r="A36" s="591">
        <v>1</v>
      </c>
      <c r="B36" s="488">
        <v>81297303</v>
      </c>
      <c r="C36" s="488" t="s">
        <v>38</v>
      </c>
      <c r="D36" s="592" t="s">
        <v>400</v>
      </c>
      <c r="E36" s="110" t="s">
        <v>996</v>
      </c>
      <c r="F36" s="613" t="s">
        <v>997</v>
      </c>
      <c r="G36" s="449">
        <v>451</v>
      </c>
      <c r="H36" s="2" t="s">
        <v>998</v>
      </c>
      <c r="I36" s="449" t="s">
        <v>24</v>
      </c>
      <c r="J36" s="3" t="s">
        <v>999</v>
      </c>
      <c r="K36" s="5" t="s">
        <v>1000</v>
      </c>
      <c r="L36" s="25">
        <v>44544</v>
      </c>
      <c r="O36" s="449" t="s">
        <v>496</v>
      </c>
      <c r="W36" s="569">
        <v>1</v>
      </c>
      <c r="X36" s="570">
        <v>60904225</v>
      </c>
      <c r="Y36" s="669" t="s">
        <v>38</v>
      </c>
      <c r="Z36" s="571" t="s">
        <v>1070</v>
      </c>
      <c r="AA36" s="564" t="s">
        <v>899</v>
      </c>
      <c r="AB36" s="28"/>
      <c r="AC36" s="680">
        <v>472</v>
      </c>
      <c r="AD36" s="846" t="s">
        <v>1072</v>
      </c>
      <c r="AE36" s="673" t="s">
        <v>93</v>
      </c>
      <c r="AF36" s="847" t="s">
        <v>1074</v>
      </c>
      <c r="AG36" s="575" t="s">
        <v>1073</v>
      </c>
      <c r="AH36" s="673">
        <v>898</v>
      </c>
      <c r="AI36" s="563">
        <v>44546</v>
      </c>
      <c r="AJ36" s="28"/>
      <c r="AK36" s="28"/>
      <c r="AL36" s="28"/>
    </row>
    <row r="37" spans="1:38" ht="15" customHeight="1">
      <c r="A37" s="610">
        <v>1</v>
      </c>
      <c r="B37" s="275">
        <v>83140636</v>
      </c>
      <c r="C37" s="275" t="s">
        <v>40</v>
      </c>
      <c r="D37" s="159" t="s">
        <v>968</v>
      </c>
      <c r="E37" s="159" t="s">
        <v>151</v>
      </c>
      <c r="F37" s="42" t="s">
        <v>1153</v>
      </c>
      <c r="G37" s="240">
        <v>470</v>
      </c>
      <c r="H37" s="40" t="s">
        <v>1154</v>
      </c>
      <c r="I37" s="449" t="s">
        <v>83</v>
      </c>
      <c r="J37" s="41" t="s">
        <v>1155</v>
      </c>
      <c r="K37" s="41" t="s">
        <v>1156</v>
      </c>
      <c r="L37" s="25">
        <v>44558</v>
      </c>
      <c r="O37" s="58" t="s">
        <v>496</v>
      </c>
      <c r="W37" s="569">
        <v>1</v>
      </c>
      <c r="X37" s="570">
        <v>60504023</v>
      </c>
      <c r="Y37" s="669" t="s">
        <v>38</v>
      </c>
      <c r="Z37" s="571" t="s">
        <v>1071</v>
      </c>
      <c r="AA37" s="564" t="s">
        <v>899</v>
      </c>
      <c r="AB37" s="28"/>
      <c r="AC37" s="680">
        <v>472</v>
      </c>
      <c r="AD37" s="846" t="s">
        <v>1072</v>
      </c>
      <c r="AE37" s="673" t="s">
        <v>93</v>
      </c>
      <c r="AF37" s="847" t="s">
        <v>1074</v>
      </c>
      <c r="AG37" s="575" t="s">
        <v>1073</v>
      </c>
      <c r="AH37" s="673">
        <v>898</v>
      </c>
      <c r="AI37" s="563">
        <v>44546</v>
      </c>
      <c r="AJ37" s="28"/>
      <c r="AK37" s="28"/>
      <c r="AL37" s="28"/>
    </row>
    <row r="38" spans="1:38" ht="15" customHeight="1">
      <c r="A38" s="610">
        <v>1</v>
      </c>
      <c r="B38" s="275">
        <v>83340204</v>
      </c>
      <c r="C38" s="275" t="s">
        <v>40</v>
      </c>
      <c r="D38" s="159" t="s">
        <v>156</v>
      </c>
      <c r="E38" s="159" t="s">
        <v>151</v>
      </c>
      <c r="F38" s="42" t="s">
        <v>1153</v>
      </c>
      <c r="G38" s="240">
        <v>470</v>
      </c>
      <c r="H38" s="40" t="s">
        <v>1154</v>
      </c>
      <c r="I38" s="449" t="s">
        <v>83</v>
      </c>
      <c r="J38" s="41" t="s">
        <v>1155</v>
      </c>
      <c r="K38" s="41" t="s">
        <v>1156</v>
      </c>
      <c r="L38" s="25">
        <v>44558</v>
      </c>
      <c r="O38" s="58" t="s">
        <v>496</v>
      </c>
      <c r="W38" s="572">
        <v>1</v>
      </c>
      <c r="X38" s="841">
        <v>61001302</v>
      </c>
      <c r="Y38" s="65"/>
      <c r="Z38" s="848" t="s">
        <v>1123</v>
      </c>
      <c r="AA38" s="65"/>
      <c r="AB38" s="28"/>
      <c r="AC38" s="680">
        <v>472</v>
      </c>
      <c r="AD38" s="28" t="s">
        <v>1137</v>
      </c>
      <c r="AE38" s="28" t="s">
        <v>836</v>
      </c>
      <c r="AF38" s="732" t="s">
        <v>862</v>
      </c>
      <c r="AG38" s="843" t="s">
        <v>1138</v>
      </c>
      <c r="AH38" s="28"/>
      <c r="AI38" s="563">
        <v>44557</v>
      </c>
      <c r="AJ38" s="28"/>
      <c r="AK38" s="28"/>
      <c r="AL38" s="28"/>
    </row>
    <row r="39" spans="1:38" ht="15" customHeight="1">
      <c r="A39" s="610">
        <v>1</v>
      </c>
      <c r="B39" s="275">
        <v>83340300</v>
      </c>
      <c r="C39" s="275" t="s">
        <v>40</v>
      </c>
      <c r="D39" s="275" t="s">
        <v>1080</v>
      </c>
      <c r="E39" s="159" t="s">
        <v>151</v>
      </c>
      <c r="F39" s="42" t="s">
        <v>1153</v>
      </c>
      <c r="G39" s="240">
        <v>470</v>
      </c>
      <c r="H39" s="40" t="s">
        <v>1154</v>
      </c>
      <c r="I39" s="449" t="s">
        <v>83</v>
      </c>
      <c r="J39" s="41" t="s">
        <v>1155</v>
      </c>
      <c r="K39" s="41" t="s">
        <v>1156</v>
      </c>
      <c r="L39" s="25">
        <v>44558</v>
      </c>
      <c r="O39" s="58" t="s">
        <v>496</v>
      </c>
      <c r="W39" s="572">
        <v>1</v>
      </c>
      <c r="X39" s="841">
        <v>61001300</v>
      </c>
      <c r="Y39" s="65"/>
      <c r="Z39" s="848" t="s">
        <v>1124</v>
      </c>
      <c r="AA39" s="74"/>
      <c r="AB39" s="28"/>
      <c r="AC39" s="680">
        <v>472</v>
      </c>
      <c r="AD39" s="28" t="s">
        <v>1137</v>
      </c>
      <c r="AE39" s="28" t="s">
        <v>836</v>
      </c>
      <c r="AF39" s="732" t="s">
        <v>862</v>
      </c>
      <c r="AG39" s="28"/>
      <c r="AH39" s="28"/>
      <c r="AI39" s="563">
        <v>44557</v>
      </c>
      <c r="AJ39" s="28"/>
      <c r="AK39" s="28"/>
      <c r="AL39" s="28"/>
    </row>
    <row r="40" spans="1:38" ht="15" customHeight="1">
      <c r="A40" s="610">
        <v>1</v>
      </c>
      <c r="B40" s="611">
        <v>93172390</v>
      </c>
      <c r="C40" s="611" t="s">
        <v>17</v>
      </c>
      <c r="D40" s="612" t="s">
        <v>471</v>
      </c>
      <c r="E40" s="609" t="s">
        <v>472</v>
      </c>
      <c r="F40" s="613" t="s">
        <v>1157</v>
      </c>
      <c r="G40" s="240">
        <v>471</v>
      </c>
      <c r="H40" s="2" t="s">
        <v>927</v>
      </c>
      <c r="I40" s="449" t="s">
        <v>24</v>
      </c>
      <c r="J40" s="3" t="s">
        <v>544</v>
      </c>
      <c r="K40" s="617" t="s">
        <v>1159</v>
      </c>
      <c r="L40" s="25">
        <v>44560</v>
      </c>
      <c r="O40" s="58" t="s">
        <v>496</v>
      </c>
      <c r="W40" s="572">
        <v>1</v>
      </c>
      <c r="X40" s="559" t="s">
        <v>1126</v>
      </c>
      <c r="Y40" s="28"/>
      <c r="Z40" s="593" t="s">
        <v>1127</v>
      </c>
      <c r="AA40" s="28"/>
      <c r="AB40" s="28"/>
      <c r="AC40" s="680">
        <v>472</v>
      </c>
      <c r="AD40" s="28" t="s">
        <v>1128</v>
      </c>
      <c r="AE40" s="673" t="s">
        <v>237</v>
      </c>
      <c r="AF40" s="732" t="s">
        <v>1129</v>
      </c>
      <c r="AG40" s="28"/>
      <c r="AH40" s="28"/>
      <c r="AI40" s="563">
        <v>44557</v>
      </c>
      <c r="AJ40" s="849"/>
      <c r="AK40" s="28"/>
      <c r="AL40" s="28"/>
    </row>
    <row r="41" spans="1:38" ht="15" customHeight="1">
      <c r="A41" s="283">
        <v>1</v>
      </c>
      <c r="B41" s="275">
        <v>93172200</v>
      </c>
      <c r="C41" s="275" t="s">
        <v>17</v>
      </c>
      <c r="D41" s="276" t="s">
        <v>1158</v>
      </c>
      <c r="E41" s="237" t="s">
        <v>472</v>
      </c>
      <c r="F41" s="284" t="s">
        <v>1157</v>
      </c>
      <c r="G41" s="240">
        <v>471</v>
      </c>
      <c r="H41" s="2" t="s">
        <v>927</v>
      </c>
      <c r="I41" s="449" t="s">
        <v>24</v>
      </c>
      <c r="J41" s="3" t="s">
        <v>544</v>
      </c>
      <c r="K41" s="617" t="s">
        <v>1159</v>
      </c>
      <c r="L41" s="25">
        <v>44560</v>
      </c>
      <c r="O41" s="58" t="s">
        <v>496</v>
      </c>
      <c r="W41" s="215">
        <v>1</v>
      </c>
      <c r="X41" s="275" t="s">
        <v>439</v>
      </c>
      <c r="Y41" s="215" t="s">
        <v>438</v>
      </c>
      <c r="Z41" s="291" t="s">
        <v>440</v>
      </c>
      <c r="AA41" s="293"/>
      <c r="AB41" s="276"/>
      <c r="AC41" s="680">
        <v>472</v>
      </c>
      <c r="AD41" s="291" t="s">
        <v>437</v>
      </c>
      <c r="AE41" s="215" t="s">
        <v>237</v>
      </c>
      <c r="AF41" s="294" t="s">
        <v>442</v>
      </c>
      <c r="AG41" s="211" t="s">
        <v>441</v>
      </c>
      <c r="AH41" s="28">
        <v>723</v>
      </c>
      <c r="AI41" s="28"/>
      <c r="AJ41" s="849"/>
      <c r="AK41" s="28"/>
      <c r="AL41" s="28"/>
    </row>
    <row r="42" spans="1:38" ht="15" customHeight="1"/>
    <row r="43" spans="1:38" ht="15" customHeight="1">
      <c r="W43" s="572">
        <v>1</v>
      </c>
      <c r="X43" s="12">
        <v>83130106</v>
      </c>
      <c r="Y43" s="12" t="s">
        <v>40</v>
      </c>
      <c r="Z43" s="12" t="s">
        <v>1167</v>
      </c>
      <c r="AA43" s="12"/>
      <c r="AB43" s="12"/>
      <c r="AC43" s="680">
        <v>472</v>
      </c>
      <c r="AD43" s="564" t="s">
        <v>1169</v>
      </c>
      <c r="AE43" s="12"/>
      <c r="AF43" s="12"/>
      <c r="AG43" s="12"/>
      <c r="AH43" s="12"/>
      <c r="AI43" s="12"/>
    </row>
    <row r="44" spans="1:38" ht="15" customHeight="1">
      <c r="W44" s="572">
        <v>1</v>
      </c>
      <c r="X44" s="12">
        <v>83130139</v>
      </c>
      <c r="Y44" s="418" t="s">
        <v>40</v>
      </c>
      <c r="Z44" s="12" t="s">
        <v>1168</v>
      </c>
      <c r="AA44" s="12"/>
      <c r="AB44" s="12"/>
      <c r="AC44" s="680">
        <v>472</v>
      </c>
      <c r="AD44" s="12"/>
      <c r="AE44" s="12"/>
      <c r="AF44" s="12"/>
      <c r="AG44" s="12"/>
      <c r="AH44" s="12"/>
      <c r="AI44" s="12"/>
    </row>
    <row r="45" spans="1:38" ht="15" customHeight="1">
      <c r="W45" s="572">
        <v>1</v>
      </c>
      <c r="X45" s="12">
        <v>83130101</v>
      </c>
      <c r="Y45" s="418" t="s">
        <v>40</v>
      </c>
      <c r="Z45" s="12" t="s">
        <v>1144</v>
      </c>
      <c r="AA45" s="12"/>
      <c r="AB45" s="12"/>
      <c r="AC45" s="680">
        <v>472</v>
      </c>
      <c r="AD45" s="12"/>
      <c r="AE45" s="12"/>
      <c r="AF45" s="12"/>
      <c r="AG45" s="12"/>
      <c r="AH45" s="12"/>
      <c r="AI45" s="12"/>
    </row>
    <row r="46" spans="1:38" ht="15" customHeight="1"/>
    <row r="47" spans="1:38" ht="15" customHeight="1"/>
    <row r="48" spans="1:38" ht="15" customHeight="1"/>
    <row r="59" spans="23:38">
      <c r="W59" s="752"/>
      <c r="X59" s="753"/>
      <c r="Y59" s="754"/>
      <c r="Z59" s="755"/>
    </row>
    <row r="60" spans="23:38">
      <c r="W60" s="752"/>
      <c r="X60" s="753"/>
      <c r="Y60" s="754"/>
      <c r="Z60" s="755"/>
    </row>
    <row r="61" spans="23:38">
      <c r="W61" s="752"/>
      <c r="X61" s="753"/>
      <c r="Y61" s="754"/>
      <c r="Z61" s="755"/>
    </row>
    <row r="62" spans="23:38">
      <c r="W62" s="34" t="s">
        <v>913</v>
      </c>
    </row>
    <row r="63" spans="23:38">
      <c r="W63" s="431">
        <v>1</v>
      </c>
      <c r="X63" s="431">
        <v>82022533</v>
      </c>
      <c r="Y63" s="431" t="s">
        <v>40</v>
      </c>
      <c r="Z63" s="431" t="s">
        <v>894</v>
      </c>
      <c r="AA63" s="431" t="s">
        <v>895</v>
      </c>
      <c r="AB63" s="431"/>
      <c r="AC63" s="431">
        <v>439</v>
      </c>
      <c r="AD63" s="431" t="s">
        <v>896</v>
      </c>
      <c r="AE63" s="431" t="s">
        <v>24</v>
      </c>
      <c r="AF63" s="481" t="s">
        <v>897</v>
      </c>
      <c r="AG63" s="431" t="s">
        <v>898</v>
      </c>
      <c r="AH63" s="431">
        <v>834</v>
      </c>
      <c r="AI63" s="431"/>
      <c r="AJ63" s="480">
        <v>44530</v>
      </c>
      <c r="AK63" s="431"/>
      <c r="AL63" s="431"/>
    </row>
    <row r="64" spans="23:38">
      <c r="W64" s="13">
        <v>2</v>
      </c>
      <c r="X64" s="14">
        <v>61604033</v>
      </c>
      <c r="Y64" s="431" t="s">
        <v>38</v>
      </c>
      <c r="Z64" s="14" t="s">
        <v>459</v>
      </c>
      <c r="AA64" s="431" t="s">
        <v>899</v>
      </c>
      <c r="AB64" s="431"/>
      <c r="AC64" s="431">
        <v>439</v>
      </c>
      <c r="AD64" s="431" t="s">
        <v>902</v>
      </c>
      <c r="AE64" s="431" t="s">
        <v>24</v>
      </c>
      <c r="AF64" s="640" t="s">
        <v>901</v>
      </c>
      <c r="AG64" s="641" t="s">
        <v>900</v>
      </c>
      <c r="AH64" s="431">
        <v>803</v>
      </c>
      <c r="AI64" s="431"/>
      <c r="AJ64" s="480">
        <v>44538</v>
      </c>
      <c r="AK64" s="431"/>
      <c r="AL64" s="431"/>
    </row>
    <row r="65" spans="22:38">
      <c r="W65" s="13">
        <v>2</v>
      </c>
      <c r="X65" s="14">
        <v>60904259</v>
      </c>
      <c r="Y65" s="431" t="s">
        <v>38</v>
      </c>
      <c r="Z65" s="14" t="s">
        <v>462</v>
      </c>
      <c r="AA65" s="431" t="s">
        <v>899</v>
      </c>
      <c r="AB65" s="431"/>
      <c r="AC65" s="431">
        <v>439</v>
      </c>
      <c r="AD65" s="431" t="s">
        <v>902</v>
      </c>
      <c r="AE65" s="431" t="s">
        <v>24</v>
      </c>
      <c r="AF65" s="640" t="s">
        <v>901</v>
      </c>
      <c r="AG65" s="641" t="s">
        <v>900</v>
      </c>
      <c r="AH65" s="431">
        <v>803</v>
      </c>
      <c r="AI65" s="431"/>
      <c r="AJ65" s="480">
        <v>44538</v>
      </c>
      <c r="AK65" s="431"/>
      <c r="AL65" s="431"/>
    </row>
    <row r="66" spans="22:38">
      <c r="W66" s="13">
        <v>2</v>
      </c>
      <c r="X66" s="14">
        <v>60904260</v>
      </c>
      <c r="Y66" s="432" t="s">
        <v>38</v>
      </c>
      <c r="Z66" s="14" t="s">
        <v>463</v>
      </c>
      <c r="AA66" s="431" t="s">
        <v>899</v>
      </c>
      <c r="AB66" s="431"/>
      <c r="AC66" s="431">
        <v>439</v>
      </c>
      <c r="AD66" s="431" t="s">
        <v>902</v>
      </c>
      <c r="AE66" s="431" t="s">
        <v>24</v>
      </c>
      <c r="AF66" s="640" t="s">
        <v>901</v>
      </c>
      <c r="AG66" s="641" t="s">
        <v>900</v>
      </c>
      <c r="AH66" s="431">
        <v>803</v>
      </c>
      <c r="AI66" s="431"/>
      <c r="AJ66" s="480">
        <v>44538</v>
      </c>
      <c r="AK66" s="431"/>
      <c r="AL66" s="431"/>
    </row>
    <row r="67" spans="22:38">
      <c r="W67" s="13">
        <v>1</v>
      </c>
      <c r="X67" s="14">
        <v>60904258</v>
      </c>
      <c r="Y67" s="432" t="s">
        <v>38</v>
      </c>
      <c r="Z67" s="14" t="s">
        <v>461</v>
      </c>
      <c r="AA67" s="431" t="s">
        <v>899</v>
      </c>
      <c r="AB67" s="431"/>
      <c r="AC67" s="431">
        <v>439</v>
      </c>
      <c r="AD67" s="431" t="s">
        <v>902</v>
      </c>
      <c r="AE67" s="431" t="s">
        <v>24</v>
      </c>
      <c r="AF67" s="640" t="s">
        <v>901</v>
      </c>
      <c r="AG67" s="641" t="s">
        <v>900</v>
      </c>
      <c r="AH67" s="431">
        <v>803</v>
      </c>
      <c r="AI67" s="431"/>
      <c r="AJ67" s="480">
        <v>44538</v>
      </c>
      <c r="AK67" s="431"/>
      <c r="AL67" s="431"/>
    </row>
    <row r="70" spans="22:38">
      <c r="W70" s="34" t="s">
        <v>867</v>
      </c>
      <c r="X70" s="35"/>
      <c r="Y70" s="35"/>
    </row>
    <row r="71" spans="22:38">
      <c r="W71" s="618">
        <v>2</v>
      </c>
      <c r="X71" s="619">
        <v>60904257</v>
      </c>
      <c r="Y71" s="620" t="s">
        <v>38</v>
      </c>
      <c r="Z71" s="621" t="s">
        <v>722</v>
      </c>
      <c r="AA71" s="622" t="s">
        <v>731</v>
      </c>
      <c r="AB71" s="622"/>
      <c r="AC71" s="623">
        <v>444</v>
      </c>
      <c r="AD71" s="624" t="s">
        <v>732</v>
      </c>
      <c r="AE71" s="625" t="s">
        <v>24</v>
      </c>
      <c r="AF71" s="599" t="s">
        <v>728</v>
      </c>
      <c r="AG71" s="620" t="s">
        <v>729</v>
      </c>
      <c r="AH71" s="624">
        <v>676</v>
      </c>
      <c r="AI71" s="622"/>
      <c r="AJ71" s="622" t="s">
        <v>730</v>
      </c>
      <c r="AK71" s="622"/>
      <c r="AL71" s="622"/>
    </row>
    <row r="72" spans="22:38">
      <c r="W72" s="626">
        <v>1</v>
      </c>
      <c r="X72" s="627">
        <v>81227106</v>
      </c>
      <c r="Y72" s="620" t="s">
        <v>38</v>
      </c>
      <c r="Z72" s="628" t="s">
        <v>723</v>
      </c>
      <c r="AA72" s="622" t="s">
        <v>731</v>
      </c>
      <c r="AB72" s="622"/>
      <c r="AC72" s="623">
        <v>444</v>
      </c>
      <c r="AD72" s="624" t="s">
        <v>732</v>
      </c>
      <c r="AE72" s="625" t="s">
        <v>24</v>
      </c>
      <c r="AF72" s="599" t="s">
        <v>728</v>
      </c>
      <c r="AG72" s="620" t="s">
        <v>729</v>
      </c>
      <c r="AH72" s="624">
        <v>676</v>
      </c>
      <c r="AI72" s="622"/>
      <c r="AJ72" s="622" t="s">
        <v>730</v>
      </c>
      <c r="AK72" s="622"/>
      <c r="AL72" s="622"/>
    </row>
    <row r="73" spans="22:38">
      <c r="W73" s="626">
        <v>2</v>
      </c>
      <c r="X73" s="627">
        <v>81221020</v>
      </c>
      <c r="Y73" s="620" t="s">
        <v>38</v>
      </c>
      <c r="Z73" s="628" t="s">
        <v>724</v>
      </c>
      <c r="AA73" s="622" t="s">
        <v>731</v>
      </c>
      <c r="AB73" s="622"/>
      <c r="AC73" s="623">
        <v>444</v>
      </c>
      <c r="AD73" s="624" t="s">
        <v>732</v>
      </c>
      <c r="AE73" s="625" t="s">
        <v>24</v>
      </c>
      <c r="AF73" s="599" t="s">
        <v>728</v>
      </c>
      <c r="AG73" s="620" t="s">
        <v>729</v>
      </c>
      <c r="AH73" s="624">
        <v>676</v>
      </c>
      <c r="AI73" s="622"/>
      <c r="AJ73" s="622" t="s">
        <v>730</v>
      </c>
      <c r="AK73" s="622"/>
      <c r="AL73" s="622"/>
    </row>
    <row r="74" spans="22:38">
      <c r="W74" s="626">
        <v>1</v>
      </c>
      <c r="X74" s="627">
        <v>81215079</v>
      </c>
      <c r="Y74" s="620" t="s">
        <v>38</v>
      </c>
      <c r="Z74" s="628" t="s">
        <v>725</v>
      </c>
      <c r="AA74" s="622" t="s">
        <v>731</v>
      </c>
      <c r="AB74" s="622"/>
      <c r="AC74" s="623">
        <v>444</v>
      </c>
      <c r="AD74" s="624" t="s">
        <v>732</v>
      </c>
      <c r="AE74" s="625" t="s">
        <v>24</v>
      </c>
      <c r="AF74" s="599" t="s">
        <v>728</v>
      </c>
      <c r="AG74" s="620" t="s">
        <v>729</v>
      </c>
      <c r="AH74" s="624">
        <v>676</v>
      </c>
      <c r="AI74" s="622"/>
      <c r="AJ74" s="622" t="s">
        <v>730</v>
      </c>
      <c r="AK74" s="622"/>
      <c r="AL74" s="622"/>
    </row>
    <row r="75" spans="22:38">
      <c r="W75" s="626">
        <v>1</v>
      </c>
      <c r="X75" s="627">
        <v>81221072</v>
      </c>
      <c r="Y75" s="620" t="s">
        <v>38</v>
      </c>
      <c r="Z75" s="628" t="s">
        <v>72</v>
      </c>
      <c r="AA75" s="622" t="s">
        <v>731</v>
      </c>
      <c r="AB75" s="622"/>
      <c r="AC75" s="623">
        <v>444</v>
      </c>
      <c r="AD75" s="624" t="s">
        <v>732</v>
      </c>
      <c r="AE75" s="625" t="s">
        <v>24</v>
      </c>
      <c r="AF75" s="599" t="s">
        <v>728</v>
      </c>
      <c r="AG75" s="620" t="s">
        <v>729</v>
      </c>
      <c r="AH75" s="624">
        <v>676</v>
      </c>
      <c r="AI75" s="622"/>
      <c r="AJ75" s="622" t="s">
        <v>730</v>
      </c>
      <c r="AK75" s="622"/>
      <c r="AL75" s="622"/>
    </row>
    <row r="76" spans="22:38">
      <c r="W76" s="626">
        <v>1</v>
      </c>
      <c r="X76" s="627">
        <v>81227114</v>
      </c>
      <c r="Y76" s="620" t="s">
        <v>38</v>
      </c>
      <c r="Z76" s="628" t="s">
        <v>72</v>
      </c>
      <c r="AA76" s="622" t="s">
        <v>731</v>
      </c>
      <c r="AB76" s="622"/>
      <c r="AC76" s="623">
        <v>444</v>
      </c>
      <c r="AD76" s="624" t="s">
        <v>732</v>
      </c>
      <c r="AE76" s="625" t="s">
        <v>24</v>
      </c>
      <c r="AF76" s="599" t="s">
        <v>728</v>
      </c>
      <c r="AG76" s="620" t="s">
        <v>729</v>
      </c>
      <c r="AH76" s="624">
        <v>676</v>
      </c>
      <c r="AI76" s="622"/>
      <c r="AJ76" s="622" t="s">
        <v>730</v>
      </c>
      <c r="AK76" s="622"/>
      <c r="AL76" s="622"/>
    </row>
    <row r="77" spans="22:38">
      <c r="W77" s="626">
        <v>1</v>
      </c>
      <c r="X77" s="627">
        <v>81221079</v>
      </c>
      <c r="Y77" s="620" t="s">
        <v>38</v>
      </c>
      <c r="Z77" s="628" t="s">
        <v>726</v>
      </c>
      <c r="AA77" s="622" t="s">
        <v>731</v>
      </c>
      <c r="AB77" s="622"/>
      <c r="AC77" s="623">
        <v>444</v>
      </c>
      <c r="AD77" s="624" t="s">
        <v>732</v>
      </c>
      <c r="AE77" s="625" t="s">
        <v>24</v>
      </c>
      <c r="AF77" s="599" t="s">
        <v>728</v>
      </c>
      <c r="AG77" s="620" t="s">
        <v>729</v>
      </c>
      <c r="AH77" s="624">
        <v>676</v>
      </c>
      <c r="AI77" s="622"/>
      <c r="AJ77" s="622" t="s">
        <v>730</v>
      </c>
      <c r="AK77" s="622"/>
      <c r="AL77" s="622"/>
    </row>
    <row r="78" spans="22:38">
      <c r="W78" s="626">
        <v>1</v>
      </c>
      <c r="X78" s="627">
        <v>81221080</v>
      </c>
      <c r="Y78" s="620" t="s">
        <v>38</v>
      </c>
      <c r="Z78" s="628" t="s">
        <v>727</v>
      </c>
      <c r="AA78" s="622" t="s">
        <v>731</v>
      </c>
      <c r="AB78" s="622"/>
      <c r="AC78" s="623">
        <v>444</v>
      </c>
      <c r="AD78" s="624" t="s">
        <v>732</v>
      </c>
      <c r="AE78" s="625" t="s">
        <v>24</v>
      </c>
      <c r="AF78" s="599" t="s">
        <v>728</v>
      </c>
      <c r="AG78" s="620" t="s">
        <v>729</v>
      </c>
      <c r="AH78" s="624">
        <v>676</v>
      </c>
      <c r="AI78" s="622"/>
      <c r="AJ78" s="622" t="s">
        <v>730</v>
      </c>
      <c r="AK78" s="622"/>
      <c r="AL78" s="622"/>
    </row>
    <row r="79" spans="22:38">
      <c r="W79" s="629">
        <v>1</v>
      </c>
      <c r="X79" s="630">
        <v>60803247</v>
      </c>
      <c r="Y79" s="620" t="s">
        <v>38</v>
      </c>
      <c r="Z79" s="628" t="s">
        <v>753</v>
      </c>
      <c r="AA79" s="622"/>
      <c r="AB79" s="622"/>
      <c r="AC79" s="623">
        <v>444</v>
      </c>
      <c r="AD79" s="622"/>
      <c r="AE79" s="625" t="s">
        <v>83</v>
      </c>
      <c r="AF79" s="600" t="s">
        <v>755</v>
      </c>
      <c r="AG79" s="625"/>
      <c r="AH79" s="622"/>
      <c r="AI79" s="622"/>
      <c r="AJ79" s="622" t="s">
        <v>754</v>
      </c>
      <c r="AK79" s="622"/>
      <c r="AL79" s="622"/>
    </row>
    <row r="80" spans="22:38">
      <c r="V80" s="10"/>
      <c r="W80" s="629">
        <v>1</v>
      </c>
      <c r="X80" s="630">
        <v>89160226</v>
      </c>
      <c r="Y80" s="620" t="s">
        <v>39</v>
      </c>
      <c r="Z80" s="631" t="s">
        <v>796</v>
      </c>
      <c r="AA80" s="632" t="s">
        <v>793</v>
      </c>
      <c r="AB80" s="622"/>
      <c r="AC80" s="623">
        <v>444</v>
      </c>
      <c r="AD80" s="624" t="s">
        <v>795</v>
      </c>
      <c r="AE80" s="620" t="s">
        <v>56</v>
      </c>
      <c r="AF80" s="633" t="s">
        <v>794</v>
      </c>
      <c r="AG80" s="620" t="s">
        <v>797</v>
      </c>
      <c r="AH80" s="624">
        <v>853</v>
      </c>
      <c r="AI80" s="634">
        <v>44530</v>
      </c>
      <c r="AJ80" s="622"/>
      <c r="AK80" s="622"/>
      <c r="AL80" s="622"/>
    </row>
    <row r="81" spans="23:40">
      <c r="W81" s="635">
        <v>1</v>
      </c>
      <c r="X81" s="635">
        <v>81597039</v>
      </c>
      <c r="Y81" s="620" t="s">
        <v>708</v>
      </c>
      <c r="Z81" s="631" t="s">
        <v>37</v>
      </c>
      <c r="AA81" s="632" t="s">
        <v>802</v>
      </c>
      <c r="AB81" s="622"/>
      <c r="AC81" s="623">
        <v>444</v>
      </c>
      <c r="AD81" s="624" t="s">
        <v>803</v>
      </c>
      <c r="AE81" s="620" t="s">
        <v>25</v>
      </c>
      <c r="AF81" s="604" t="s">
        <v>804</v>
      </c>
      <c r="AG81" s="607" t="s">
        <v>805</v>
      </c>
      <c r="AH81" s="624">
        <v>396</v>
      </c>
      <c r="AI81" s="634">
        <v>44531</v>
      </c>
      <c r="AJ81" s="622"/>
      <c r="AK81" s="622"/>
      <c r="AL81" s="622"/>
    </row>
    <row r="82" spans="23:40">
      <c r="W82" s="626">
        <v>1</v>
      </c>
      <c r="X82" s="627" t="s">
        <v>833</v>
      </c>
      <c r="Y82" s="620" t="s">
        <v>438</v>
      </c>
      <c r="Z82" s="628" t="s">
        <v>834</v>
      </c>
      <c r="AA82" s="622"/>
      <c r="AB82" s="622"/>
      <c r="AC82" s="623">
        <v>444</v>
      </c>
      <c r="AD82" s="624" t="s">
        <v>849</v>
      </c>
      <c r="AE82" s="625" t="s">
        <v>836</v>
      </c>
      <c r="AF82" s="599" t="s">
        <v>835</v>
      </c>
      <c r="AG82" s="620" t="s">
        <v>837</v>
      </c>
      <c r="AH82" s="624">
        <v>865</v>
      </c>
      <c r="AI82" s="634">
        <v>44533</v>
      </c>
      <c r="AJ82" s="622"/>
      <c r="AK82" s="622"/>
      <c r="AL82" s="622"/>
    </row>
    <row r="83" spans="23:40">
      <c r="W83" s="626">
        <v>1</v>
      </c>
      <c r="X83" s="627" t="s">
        <v>838</v>
      </c>
      <c r="Y83" s="620" t="s">
        <v>438</v>
      </c>
      <c r="Z83" s="628" t="s">
        <v>839</v>
      </c>
      <c r="AA83" s="622"/>
      <c r="AB83" s="622"/>
      <c r="AC83" s="623">
        <v>444</v>
      </c>
      <c r="AD83" s="624" t="s">
        <v>841</v>
      </c>
      <c r="AE83" s="625" t="s">
        <v>836</v>
      </c>
      <c r="AF83" s="599" t="s">
        <v>842</v>
      </c>
      <c r="AG83" s="620" t="s">
        <v>840</v>
      </c>
      <c r="AH83" s="624">
        <v>867</v>
      </c>
      <c r="AI83" s="634">
        <v>44534</v>
      </c>
      <c r="AJ83" s="622"/>
      <c r="AK83" s="622"/>
      <c r="AL83" s="622"/>
    </row>
    <row r="84" spans="23:40">
      <c r="W84" s="629">
        <v>1</v>
      </c>
      <c r="X84" s="630" t="s">
        <v>833</v>
      </c>
      <c r="Y84" s="620" t="s">
        <v>438</v>
      </c>
      <c r="Z84" s="628" t="s">
        <v>834</v>
      </c>
      <c r="AA84" s="636"/>
      <c r="AB84" s="636"/>
      <c r="AC84" s="623">
        <v>444</v>
      </c>
      <c r="AD84" s="624" t="s">
        <v>853</v>
      </c>
      <c r="AE84" s="620" t="s">
        <v>237</v>
      </c>
      <c r="AF84" s="633" t="s">
        <v>852</v>
      </c>
      <c r="AG84" s="620" t="s">
        <v>854</v>
      </c>
      <c r="AH84" s="624">
        <v>864</v>
      </c>
      <c r="AI84" s="634">
        <v>44533</v>
      </c>
      <c r="AJ84" s="622"/>
      <c r="AK84" s="622"/>
      <c r="AL84" s="622"/>
    </row>
    <row r="85" spans="23:40">
      <c r="W85" s="629">
        <v>2</v>
      </c>
      <c r="X85" s="622">
        <v>61001302</v>
      </c>
      <c r="Y85" s="620" t="s">
        <v>485</v>
      </c>
      <c r="Z85" s="631" t="s">
        <v>860</v>
      </c>
      <c r="AA85" s="622"/>
      <c r="AB85" s="622"/>
      <c r="AC85" s="623">
        <v>444</v>
      </c>
      <c r="AD85" s="622" t="s">
        <v>861</v>
      </c>
      <c r="AE85" s="620" t="s">
        <v>836</v>
      </c>
      <c r="AF85" s="633" t="s">
        <v>862</v>
      </c>
      <c r="AG85" s="622"/>
      <c r="AH85" s="632">
        <v>857</v>
      </c>
      <c r="AI85" s="622"/>
      <c r="AJ85" s="622"/>
      <c r="AK85" s="622"/>
      <c r="AL85" s="622"/>
    </row>
    <row r="89" spans="23:40">
      <c r="AA89" s="244"/>
    </row>
    <row r="90" spans="23:40">
      <c r="Z90" s="10" t="s">
        <v>145</v>
      </c>
    </row>
    <row r="91" spans="23:40">
      <c r="X91" s="10" t="s">
        <v>62</v>
      </c>
    </row>
    <row r="93" spans="23:40">
      <c r="X93" s="10" t="s">
        <v>546</v>
      </c>
    </row>
    <row r="94" spans="23:40">
      <c r="X94" s="285">
        <v>2</v>
      </c>
      <c r="Y94" s="286">
        <v>81220017</v>
      </c>
      <c r="Z94" s="218" t="s">
        <v>38</v>
      </c>
      <c r="AA94" s="287" t="s">
        <v>30</v>
      </c>
      <c r="AB94" s="288" t="s">
        <v>41</v>
      </c>
      <c r="AC94" s="218" t="s">
        <v>51</v>
      </c>
      <c r="AD94" s="218">
        <v>370</v>
      </c>
      <c r="AE94" s="218" t="s">
        <v>44</v>
      </c>
      <c r="AF94" s="218" t="s">
        <v>24</v>
      </c>
      <c r="AG94" s="218" t="s">
        <v>43</v>
      </c>
      <c r="AH94" s="218" t="s">
        <v>45</v>
      </c>
      <c r="AI94" s="218">
        <v>699</v>
      </c>
      <c r="AJ94" s="219">
        <v>44489</v>
      </c>
      <c r="AK94" s="219">
        <v>44489</v>
      </c>
      <c r="AL94" s="218"/>
      <c r="AM94" s="218"/>
      <c r="AN94" s="34"/>
    </row>
    <row r="95" spans="23:40">
      <c r="X95" s="285">
        <v>1</v>
      </c>
      <c r="Y95" s="286">
        <v>81220018</v>
      </c>
      <c r="Z95" s="218" t="s">
        <v>38</v>
      </c>
      <c r="AA95" s="287" t="s">
        <v>31</v>
      </c>
      <c r="AB95" s="288" t="s">
        <v>41</v>
      </c>
      <c r="AC95" s="218" t="s">
        <v>51</v>
      </c>
      <c r="AD95" s="218">
        <v>370</v>
      </c>
      <c r="AE95" s="218" t="s">
        <v>44</v>
      </c>
      <c r="AF95" s="218" t="s">
        <v>24</v>
      </c>
      <c r="AG95" s="218" t="s">
        <v>43</v>
      </c>
      <c r="AH95" s="218" t="s">
        <v>45</v>
      </c>
      <c r="AI95" s="218">
        <v>699</v>
      </c>
      <c r="AJ95" s="219">
        <v>44489</v>
      </c>
      <c r="AK95" s="219">
        <v>44489</v>
      </c>
      <c r="AL95" s="218"/>
      <c r="AM95" s="218"/>
      <c r="AN95" s="34"/>
    </row>
    <row r="96" spans="23:40">
      <c r="X96" s="285">
        <v>1</v>
      </c>
      <c r="Y96" s="286">
        <v>81443085</v>
      </c>
      <c r="Z96" s="218" t="s">
        <v>40</v>
      </c>
      <c r="AA96" s="287" t="s">
        <v>36</v>
      </c>
      <c r="AB96" s="288" t="s">
        <v>42</v>
      </c>
      <c r="AC96" s="218" t="s">
        <v>51</v>
      </c>
      <c r="AD96" s="218">
        <v>370</v>
      </c>
      <c r="AE96" s="218" t="s">
        <v>44</v>
      </c>
      <c r="AF96" s="218" t="s">
        <v>24</v>
      </c>
      <c r="AG96" s="218" t="s">
        <v>43</v>
      </c>
      <c r="AH96" s="218" t="s">
        <v>45</v>
      </c>
      <c r="AI96" s="218">
        <v>699</v>
      </c>
      <c r="AJ96" s="219">
        <v>44489</v>
      </c>
      <c r="AK96" s="219">
        <v>44489</v>
      </c>
      <c r="AL96" s="218"/>
      <c r="AM96" s="218"/>
      <c r="AN96" s="34"/>
    </row>
    <row r="97" spans="24:40">
      <c r="X97" s="285">
        <v>1</v>
      </c>
      <c r="Y97" s="286">
        <v>81543209</v>
      </c>
      <c r="Z97" s="218" t="s">
        <v>40</v>
      </c>
      <c r="AA97" s="287" t="s">
        <v>37</v>
      </c>
      <c r="AB97" s="288" t="s">
        <v>42</v>
      </c>
      <c r="AC97" s="218" t="s">
        <v>51</v>
      </c>
      <c r="AD97" s="218">
        <v>370</v>
      </c>
      <c r="AE97" s="218" t="s">
        <v>44</v>
      </c>
      <c r="AF97" s="218" t="s">
        <v>24</v>
      </c>
      <c r="AG97" s="218" t="s">
        <v>43</v>
      </c>
      <c r="AH97" s="218" t="s">
        <v>45</v>
      </c>
      <c r="AI97" s="218">
        <v>699</v>
      </c>
      <c r="AJ97" s="219">
        <v>44489</v>
      </c>
      <c r="AK97" s="219">
        <v>44489</v>
      </c>
      <c r="AL97" s="218"/>
      <c r="AM97" s="218"/>
      <c r="AN97" s="34"/>
    </row>
    <row r="98" spans="24:40">
      <c r="X98" s="34" t="s">
        <v>547</v>
      </c>
    </row>
    <row r="99" spans="24:40">
      <c r="X99" s="226">
        <v>2</v>
      </c>
      <c r="Y99" s="226">
        <v>61806040</v>
      </c>
      <c r="Z99" s="226" t="s">
        <v>39</v>
      </c>
      <c r="AA99" s="226" t="s">
        <v>444</v>
      </c>
      <c r="AB99" s="226" t="s">
        <v>443</v>
      </c>
      <c r="AC99" s="289"/>
      <c r="AD99" s="226">
        <v>381</v>
      </c>
      <c r="AE99" s="226" t="s">
        <v>56</v>
      </c>
      <c r="AF99" s="226" t="s">
        <v>56</v>
      </c>
      <c r="AG99" s="92"/>
      <c r="AH99" s="92"/>
      <c r="AI99" s="92"/>
      <c r="AJ99" s="92"/>
      <c r="AK99" s="92"/>
      <c r="AL99" s="92"/>
      <c r="AM99" s="92"/>
    </row>
    <row r="100" spans="24:40">
      <c r="X100" s="299">
        <v>1</v>
      </c>
      <c r="Y100" s="300">
        <v>81212026</v>
      </c>
      <c r="Z100" s="215" t="s">
        <v>38</v>
      </c>
      <c r="AA100" s="301" t="s">
        <v>479</v>
      </c>
      <c r="AB100" s="292" t="s">
        <v>481</v>
      </c>
      <c r="AC100" s="298"/>
      <c r="AD100" s="215">
        <v>394</v>
      </c>
      <c r="AE100" s="292" t="s">
        <v>482</v>
      </c>
      <c r="AF100" s="211" t="s">
        <v>83</v>
      </c>
      <c r="AG100" s="249" t="s">
        <v>483</v>
      </c>
      <c r="AH100" s="298"/>
      <c r="AI100" s="211">
        <v>666</v>
      </c>
      <c r="AJ100" s="12"/>
      <c r="AK100" s="12"/>
      <c r="AL100" s="12"/>
      <c r="AM100" s="12"/>
    </row>
    <row r="101" spans="24:40">
      <c r="X101" s="299">
        <v>1</v>
      </c>
      <c r="Y101" s="296">
        <v>115890011</v>
      </c>
      <c r="Z101" s="215" t="s">
        <v>38</v>
      </c>
      <c r="AA101" s="297" t="s">
        <v>480</v>
      </c>
      <c r="AB101" s="292" t="s">
        <v>481</v>
      </c>
      <c r="AC101" s="298"/>
      <c r="AD101" s="650">
        <v>394</v>
      </c>
      <c r="AE101" s="292" t="s">
        <v>482</v>
      </c>
      <c r="AF101" s="211" t="s">
        <v>83</v>
      </c>
      <c r="AG101" s="249" t="s">
        <v>483</v>
      </c>
      <c r="AH101" s="298"/>
      <c r="AI101" s="211">
        <v>666</v>
      </c>
      <c r="AJ101" s="12"/>
      <c r="AK101" s="12"/>
      <c r="AL101" s="12"/>
      <c r="AM101" s="12"/>
    </row>
    <row r="102" spans="24:40">
      <c r="X102" s="299">
        <v>1</v>
      </c>
      <c r="Y102" s="302">
        <v>20204366</v>
      </c>
      <c r="Z102" s="215" t="s">
        <v>38</v>
      </c>
      <c r="AA102" s="303" t="s">
        <v>503</v>
      </c>
      <c r="AB102" s="292" t="s">
        <v>504</v>
      </c>
      <c r="AC102" s="298"/>
      <c r="AD102" s="215">
        <v>394</v>
      </c>
      <c r="AE102" s="292" t="s">
        <v>505</v>
      </c>
      <c r="AF102" s="211" t="s">
        <v>83</v>
      </c>
      <c r="AG102" s="294" t="s">
        <v>506</v>
      </c>
      <c r="AH102" s="298" t="s">
        <v>507</v>
      </c>
      <c r="AI102" s="211">
        <v>782</v>
      </c>
      <c r="AJ102" s="12"/>
      <c r="AK102" s="12"/>
      <c r="AL102" s="12"/>
      <c r="AM102" s="12"/>
    </row>
    <row r="104" spans="24:40">
      <c r="X104" s="34" t="s">
        <v>576</v>
      </c>
    </row>
    <row r="105" spans="24:40">
      <c r="X105" s="275">
        <v>1</v>
      </c>
      <c r="Y105" s="275">
        <v>89720018</v>
      </c>
      <c r="Z105" s="275" t="s">
        <v>17</v>
      </c>
      <c r="AA105" s="650" t="s">
        <v>111</v>
      </c>
      <c r="AB105" s="292" t="s">
        <v>110</v>
      </c>
      <c r="AC105" s="650" t="s">
        <v>51</v>
      </c>
      <c r="AD105" s="650">
        <v>394</v>
      </c>
      <c r="AE105" s="290" t="s">
        <v>112</v>
      </c>
      <c r="AF105" s="650" t="s">
        <v>24</v>
      </c>
      <c r="AG105" s="212" t="s">
        <v>113</v>
      </c>
      <c r="AH105" s="650" t="s">
        <v>114</v>
      </c>
      <c r="AI105" s="650">
        <v>762</v>
      </c>
      <c r="AJ105" s="213">
        <v>44494</v>
      </c>
      <c r="AK105" s="213">
        <v>44494</v>
      </c>
      <c r="AL105" s="12"/>
      <c r="AM105" s="12"/>
    </row>
    <row r="106" spans="24:40" ht="45">
      <c r="X106" s="215">
        <v>1</v>
      </c>
      <c r="Y106" s="275" t="s">
        <v>439</v>
      </c>
      <c r="Z106" s="215" t="s">
        <v>438</v>
      </c>
      <c r="AA106" s="217" t="s">
        <v>440</v>
      </c>
      <c r="AB106" s="293"/>
      <c r="AC106" s="276"/>
      <c r="AD106" s="215">
        <v>394</v>
      </c>
      <c r="AE106" s="291" t="s">
        <v>437</v>
      </c>
      <c r="AF106" s="215" t="s">
        <v>237</v>
      </c>
      <c r="AG106" s="294" t="s">
        <v>442</v>
      </c>
      <c r="AH106" s="211" t="s">
        <v>441</v>
      </c>
      <c r="AI106" s="12">
        <v>723</v>
      </c>
      <c r="AJ106" s="12"/>
      <c r="AK106" s="12"/>
      <c r="AL106" s="12"/>
      <c r="AM106" s="12"/>
    </row>
    <row r="107" spans="24:40">
      <c r="X107" s="295">
        <v>2</v>
      </c>
      <c r="Y107" s="296">
        <v>81220016</v>
      </c>
      <c r="Z107" s="215" t="s">
        <v>38</v>
      </c>
      <c r="AA107" s="297" t="s">
        <v>29</v>
      </c>
      <c r="AB107" s="292" t="s">
        <v>464</v>
      </c>
      <c r="AC107" s="298"/>
      <c r="AD107" s="650">
        <v>394</v>
      </c>
      <c r="AE107" s="292" t="s">
        <v>465</v>
      </c>
      <c r="AF107" s="650" t="s">
        <v>24</v>
      </c>
      <c r="AG107" s="249" t="s">
        <v>467</v>
      </c>
      <c r="AH107" s="298"/>
      <c r="AI107" s="211">
        <v>708</v>
      </c>
      <c r="AJ107" s="12"/>
      <c r="AK107" s="12"/>
      <c r="AL107" s="12"/>
      <c r="AM107" s="12"/>
    </row>
    <row r="108" spans="24:40" ht="25.5">
      <c r="X108" s="295">
        <v>5</v>
      </c>
      <c r="Y108" s="296">
        <v>61205009</v>
      </c>
      <c r="Z108" s="215" t="s">
        <v>38</v>
      </c>
      <c r="AA108" s="297" t="s">
        <v>457</v>
      </c>
      <c r="AB108" s="292" t="s">
        <v>464</v>
      </c>
      <c r="AC108" s="298"/>
      <c r="AD108" s="215">
        <v>394</v>
      </c>
      <c r="AE108" s="292" t="s">
        <v>465</v>
      </c>
      <c r="AF108" s="650" t="s">
        <v>24</v>
      </c>
      <c r="AG108" s="249" t="s">
        <v>467</v>
      </c>
      <c r="AH108" s="298"/>
      <c r="AI108" s="211">
        <v>708</v>
      </c>
      <c r="AJ108" s="12"/>
      <c r="AK108" s="12"/>
      <c r="AL108" s="12"/>
      <c r="AM108" s="12"/>
    </row>
    <row r="109" spans="24:40">
      <c r="X109" s="295">
        <v>2</v>
      </c>
      <c r="Y109" s="296">
        <v>61604033</v>
      </c>
      <c r="Z109" s="215" t="s">
        <v>38</v>
      </c>
      <c r="AA109" s="297" t="s">
        <v>459</v>
      </c>
      <c r="AB109" s="292" t="s">
        <v>464</v>
      </c>
      <c r="AC109" s="298"/>
      <c r="AD109" s="650">
        <v>394</v>
      </c>
      <c r="AE109" s="292" t="s">
        <v>465</v>
      </c>
      <c r="AF109" s="650" t="s">
        <v>24</v>
      </c>
      <c r="AG109" s="249" t="s">
        <v>467</v>
      </c>
      <c r="AH109" s="298"/>
      <c r="AI109" s="211">
        <v>708</v>
      </c>
      <c r="AJ109" s="12"/>
      <c r="AK109" s="12"/>
      <c r="AL109" s="12"/>
      <c r="AM109" s="12"/>
    </row>
    <row r="111" spans="24:40">
      <c r="X111" s="34" t="s">
        <v>631</v>
      </c>
    </row>
    <row r="112" spans="24:40">
      <c r="X112" s="397">
        <v>12</v>
      </c>
      <c r="Y112" s="397">
        <v>81229085</v>
      </c>
      <c r="Z112" s="397" t="s">
        <v>38</v>
      </c>
      <c r="AA112" s="397" t="s">
        <v>583</v>
      </c>
      <c r="AB112" s="129" t="s">
        <v>530</v>
      </c>
      <c r="AC112" s="129" t="s">
        <v>51</v>
      </c>
      <c r="AD112" s="129">
        <v>402</v>
      </c>
      <c r="AE112" s="129" t="s">
        <v>527</v>
      </c>
      <c r="AF112" s="129" t="s">
        <v>24</v>
      </c>
      <c r="AG112" s="146" t="s">
        <v>528</v>
      </c>
      <c r="AH112" s="395" t="s">
        <v>529</v>
      </c>
      <c r="AI112" s="398">
        <v>779</v>
      </c>
      <c r="AJ112" s="399">
        <v>44510</v>
      </c>
      <c r="AK112" s="397"/>
      <c r="AL112" s="397"/>
      <c r="AM112" s="397"/>
    </row>
    <row r="113" spans="23:39">
      <c r="X113" s="397">
        <v>12</v>
      </c>
      <c r="Y113" s="397">
        <v>81229085</v>
      </c>
      <c r="Z113" s="397" t="s">
        <v>38</v>
      </c>
      <c r="AA113" s="397" t="s">
        <v>583</v>
      </c>
      <c r="AB113" s="129" t="s">
        <v>530</v>
      </c>
      <c r="AC113" s="397"/>
      <c r="AD113" s="397">
        <v>402</v>
      </c>
      <c r="AE113" s="215" t="s">
        <v>541</v>
      </c>
      <c r="AF113" s="215" t="s">
        <v>24</v>
      </c>
      <c r="AG113" s="401" t="s">
        <v>540</v>
      </c>
      <c r="AH113" s="396" t="s">
        <v>539</v>
      </c>
      <c r="AI113" s="397">
        <v>775</v>
      </c>
      <c r="AJ113" s="400">
        <v>44515</v>
      </c>
      <c r="AK113" s="397"/>
      <c r="AL113" s="397"/>
      <c r="AM113" s="397"/>
    </row>
    <row r="115" spans="23:39">
      <c r="X115" s="35" t="s">
        <v>692</v>
      </c>
      <c r="AB115" s="449" t="s">
        <v>693</v>
      </c>
    </row>
    <row r="116" spans="23:39">
      <c r="X116" s="402">
        <v>4</v>
      </c>
      <c r="Y116" s="418">
        <v>81221020</v>
      </c>
      <c r="Z116" s="418" t="s">
        <v>38</v>
      </c>
      <c r="AA116" s="418" t="s">
        <v>54</v>
      </c>
      <c r="AB116" s="418" t="s">
        <v>91</v>
      </c>
      <c r="AC116" s="12"/>
      <c r="AD116" s="12">
        <v>411</v>
      </c>
      <c r="AE116" s="418" t="s">
        <v>675</v>
      </c>
      <c r="AF116" s="479" t="s">
        <v>24</v>
      </c>
      <c r="AG116" s="31" t="s">
        <v>677</v>
      </c>
      <c r="AH116" s="418" t="s">
        <v>667</v>
      </c>
      <c r="AI116" s="12">
        <v>814</v>
      </c>
      <c r="AJ116" s="17">
        <v>44522</v>
      </c>
      <c r="AK116" s="12"/>
      <c r="AL116" s="12"/>
      <c r="AM116" s="12"/>
    </row>
    <row r="117" spans="23:39">
      <c r="X117" s="402">
        <v>1</v>
      </c>
      <c r="Y117" s="418">
        <v>81221072</v>
      </c>
      <c r="Z117" s="418" t="s">
        <v>38</v>
      </c>
      <c r="AA117" s="418" t="s">
        <v>72</v>
      </c>
      <c r="AB117" s="418" t="s">
        <v>91</v>
      </c>
      <c r="AC117" s="12"/>
      <c r="AD117" s="12">
        <v>411</v>
      </c>
      <c r="AE117" s="418" t="s">
        <v>675</v>
      </c>
      <c r="AF117" s="479" t="s">
        <v>24</v>
      </c>
      <c r="AG117" s="31" t="s">
        <v>677</v>
      </c>
      <c r="AH117" s="418" t="s">
        <v>667</v>
      </c>
      <c r="AI117" s="12">
        <v>814</v>
      </c>
      <c r="AJ117" s="17">
        <v>44522</v>
      </c>
      <c r="AK117" s="12"/>
      <c r="AL117" s="12"/>
      <c r="AM117" s="12"/>
    </row>
    <row r="119" spans="23:39">
      <c r="W119" s="226">
        <v>2</v>
      </c>
      <c r="X119" s="226">
        <v>61806040</v>
      </c>
      <c r="Y119" s="226" t="s">
        <v>39</v>
      </c>
      <c r="Z119" s="226" t="s">
        <v>444</v>
      </c>
      <c r="AA119" s="226" t="s">
        <v>443</v>
      </c>
      <c r="AB119" s="289"/>
      <c r="AC119" s="226">
        <v>381</v>
      </c>
      <c r="AD119" s="226" t="s">
        <v>56</v>
      </c>
      <c r="AE119" s="226" t="s">
        <v>56</v>
      </c>
      <c r="AF119" s="92"/>
      <c r="AG119" s="92"/>
      <c r="AH119" s="92"/>
      <c r="AI119" s="92"/>
      <c r="AJ119" s="92"/>
      <c r="AK119" s="92"/>
      <c r="AL119" s="92"/>
    </row>
    <row r="120" spans="23:39">
      <c r="W120" s="299">
        <v>1</v>
      </c>
      <c r="X120" s="300">
        <v>81212026</v>
      </c>
      <c r="Y120" s="215" t="s">
        <v>38</v>
      </c>
      <c r="Z120" s="301" t="s">
        <v>479</v>
      </c>
      <c r="AA120" s="292" t="s">
        <v>481</v>
      </c>
      <c r="AB120" s="298"/>
      <c r="AC120" s="215">
        <v>394</v>
      </c>
      <c r="AD120" s="292" t="s">
        <v>482</v>
      </c>
      <c r="AE120" s="211" t="s">
        <v>83</v>
      </c>
      <c r="AF120" s="249" t="s">
        <v>483</v>
      </c>
      <c r="AG120" s="298"/>
      <c r="AH120" s="211">
        <v>666</v>
      </c>
      <c r="AI120" s="12"/>
      <c r="AJ120" s="12"/>
      <c r="AK120" s="12"/>
      <c r="AL120" s="12"/>
    </row>
    <row r="121" spans="23:39">
      <c r="W121" s="299">
        <v>1</v>
      </c>
      <c r="X121" s="296">
        <v>115890011</v>
      </c>
      <c r="Y121" s="215" t="s">
        <v>38</v>
      </c>
      <c r="Z121" s="297" t="s">
        <v>480</v>
      </c>
      <c r="AA121" s="292" t="s">
        <v>481</v>
      </c>
      <c r="AB121" s="298"/>
      <c r="AC121" s="650">
        <v>394</v>
      </c>
      <c r="AD121" s="292" t="s">
        <v>482</v>
      </c>
      <c r="AE121" s="211" t="s">
        <v>83</v>
      </c>
      <c r="AF121" s="249" t="s">
        <v>483</v>
      </c>
      <c r="AG121" s="298"/>
      <c r="AH121" s="211">
        <v>666</v>
      </c>
      <c r="AI121" s="12"/>
      <c r="AJ121" s="12"/>
      <c r="AK121" s="12"/>
      <c r="AL121" s="12"/>
    </row>
    <row r="122" spans="23:39">
      <c r="W122" s="299">
        <v>1</v>
      </c>
      <c r="X122" s="302">
        <v>20204366</v>
      </c>
      <c r="Y122" s="215" t="s">
        <v>38</v>
      </c>
      <c r="Z122" s="303" t="s">
        <v>503</v>
      </c>
      <c r="AA122" s="292" t="s">
        <v>504</v>
      </c>
      <c r="AB122" s="298"/>
      <c r="AC122" s="215">
        <v>394</v>
      </c>
      <c r="AD122" s="292" t="s">
        <v>505</v>
      </c>
      <c r="AE122" s="211" t="s">
        <v>83</v>
      </c>
      <c r="AF122" s="294" t="s">
        <v>506</v>
      </c>
      <c r="AG122" s="298" t="s">
        <v>507</v>
      </c>
      <c r="AH122" s="211">
        <v>782</v>
      </c>
      <c r="AI122" s="12"/>
      <c r="AJ122" s="12"/>
      <c r="AK122" s="12"/>
      <c r="AL122" s="12"/>
    </row>
    <row r="124" spans="23:39">
      <c r="W124" s="34" t="s">
        <v>576</v>
      </c>
    </row>
    <row r="125" spans="23:39">
      <c r="W125" s="275">
        <v>1</v>
      </c>
      <c r="X125" s="275">
        <v>89720018</v>
      </c>
      <c r="Y125" s="275" t="s">
        <v>17</v>
      </c>
      <c r="Z125" s="650" t="s">
        <v>111</v>
      </c>
      <c r="AA125" s="292" t="s">
        <v>110</v>
      </c>
      <c r="AB125" s="650" t="s">
        <v>51</v>
      </c>
      <c r="AC125" s="650">
        <v>394</v>
      </c>
      <c r="AD125" s="290" t="s">
        <v>112</v>
      </c>
      <c r="AE125" s="650" t="s">
        <v>24</v>
      </c>
      <c r="AF125" s="212" t="s">
        <v>113</v>
      </c>
      <c r="AG125" s="650" t="s">
        <v>114</v>
      </c>
      <c r="AH125" s="650">
        <v>762</v>
      </c>
      <c r="AI125" s="213">
        <v>44494</v>
      </c>
      <c r="AJ125" s="213">
        <v>44494</v>
      </c>
      <c r="AK125" s="12"/>
      <c r="AL125" s="12"/>
    </row>
    <row r="126" spans="23:39" ht="30">
      <c r="W126" s="215">
        <v>1</v>
      </c>
      <c r="X126" s="275" t="s">
        <v>439</v>
      </c>
      <c r="Y126" s="215" t="s">
        <v>438</v>
      </c>
      <c r="Z126" s="217" t="s">
        <v>440</v>
      </c>
      <c r="AA126" s="293"/>
      <c r="AB126" s="276"/>
      <c r="AC126" s="215">
        <v>394</v>
      </c>
      <c r="AD126" s="291" t="s">
        <v>437</v>
      </c>
      <c r="AE126" s="215" t="s">
        <v>237</v>
      </c>
      <c r="AF126" s="294" t="s">
        <v>442</v>
      </c>
      <c r="AG126" s="211" t="s">
        <v>441</v>
      </c>
      <c r="AH126" s="12">
        <v>723</v>
      </c>
      <c r="AI126" s="12"/>
      <c r="AJ126" s="12"/>
      <c r="AK126" s="12"/>
      <c r="AL126" s="12"/>
    </row>
    <row r="127" spans="23:39">
      <c r="W127" s="295">
        <v>2</v>
      </c>
      <c r="X127" s="296">
        <v>81220016</v>
      </c>
      <c r="Y127" s="215" t="s">
        <v>38</v>
      </c>
      <c r="Z127" s="297" t="s">
        <v>29</v>
      </c>
      <c r="AA127" s="292" t="s">
        <v>464</v>
      </c>
      <c r="AB127" s="298"/>
      <c r="AC127" s="650">
        <v>394</v>
      </c>
      <c r="AD127" s="292" t="s">
        <v>465</v>
      </c>
      <c r="AE127" s="650" t="s">
        <v>24</v>
      </c>
      <c r="AF127" s="249" t="s">
        <v>467</v>
      </c>
      <c r="AG127" s="298"/>
      <c r="AH127" s="211">
        <v>708</v>
      </c>
      <c r="AI127" s="12"/>
      <c r="AJ127" s="12"/>
      <c r="AK127" s="12"/>
      <c r="AL127" s="12"/>
    </row>
    <row r="128" spans="23:39">
      <c r="W128" s="295">
        <v>5</v>
      </c>
      <c r="X128" s="296">
        <v>61205009</v>
      </c>
      <c r="Y128" s="215" t="s">
        <v>38</v>
      </c>
      <c r="Z128" s="297" t="s">
        <v>457</v>
      </c>
      <c r="AA128" s="292" t="s">
        <v>464</v>
      </c>
      <c r="AB128" s="298"/>
      <c r="AC128" s="215">
        <v>394</v>
      </c>
      <c r="AD128" s="292" t="s">
        <v>465</v>
      </c>
      <c r="AE128" s="650" t="s">
        <v>24</v>
      </c>
      <c r="AF128" s="249" t="s">
        <v>467</v>
      </c>
      <c r="AG128" s="298"/>
      <c r="AH128" s="211">
        <v>708</v>
      </c>
      <c r="AI128" s="12"/>
      <c r="AJ128" s="12"/>
      <c r="AK128" s="12"/>
      <c r="AL128" s="12"/>
    </row>
    <row r="129" spans="23:38">
      <c r="W129" s="295">
        <v>2</v>
      </c>
      <c r="X129" s="296">
        <v>61604033</v>
      </c>
      <c r="Y129" s="215" t="s">
        <v>38</v>
      </c>
      <c r="Z129" s="297" t="s">
        <v>459</v>
      </c>
      <c r="AA129" s="292" t="s">
        <v>464</v>
      </c>
      <c r="AB129" s="298"/>
      <c r="AC129" s="650">
        <v>394</v>
      </c>
      <c r="AD129" s="292" t="s">
        <v>465</v>
      </c>
      <c r="AE129" s="650" t="s">
        <v>24</v>
      </c>
      <c r="AF129" s="249" t="s">
        <v>467</v>
      </c>
      <c r="AG129" s="298"/>
      <c r="AH129" s="211">
        <v>708</v>
      </c>
      <c r="AI129" s="12"/>
      <c r="AJ129" s="12"/>
      <c r="AK129" s="12"/>
      <c r="AL129" s="12"/>
    </row>
    <row r="131" spans="23:38">
      <c r="W131" s="34" t="s">
        <v>631</v>
      </c>
    </row>
    <row r="132" spans="23:38">
      <c r="W132" s="397">
        <v>12</v>
      </c>
      <c r="X132" s="397">
        <v>81229085</v>
      </c>
      <c r="Y132" s="397" t="s">
        <v>38</v>
      </c>
      <c r="Z132" s="397" t="s">
        <v>583</v>
      </c>
      <c r="AA132" s="129" t="s">
        <v>530</v>
      </c>
      <c r="AB132" s="129" t="s">
        <v>51</v>
      </c>
      <c r="AC132" s="129">
        <v>402</v>
      </c>
      <c r="AD132" s="129" t="s">
        <v>527</v>
      </c>
      <c r="AE132" s="129" t="s">
        <v>24</v>
      </c>
      <c r="AF132" s="146" t="s">
        <v>528</v>
      </c>
      <c r="AG132" s="395" t="s">
        <v>529</v>
      </c>
      <c r="AH132" s="398">
        <v>779</v>
      </c>
      <c r="AI132" s="399">
        <v>44510</v>
      </c>
      <c r="AJ132" s="397"/>
      <c r="AK132" s="397"/>
      <c r="AL132" s="397"/>
    </row>
    <row r="133" spans="23:38">
      <c r="W133" s="397">
        <v>12</v>
      </c>
      <c r="X133" s="397">
        <v>81229085</v>
      </c>
      <c r="Y133" s="397" t="s">
        <v>38</v>
      </c>
      <c r="Z133" s="397" t="s">
        <v>583</v>
      </c>
      <c r="AA133" s="129" t="s">
        <v>530</v>
      </c>
      <c r="AB133" s="397"/>
      <c r="AC133" s="397">
        <v>402</v>
      </c>
      <c r="AD133" s="215" t="s">
        <v>541</v>
      </c>
      <c r="AE133" s="215" t="s">
        <v>24</v>
      </c>
      <c r="AF133" s="401" t="s">
        <v>540</v>
      </c>
      <c r="AG133" s="396" t="s">
        <v>539</v>
      </c>
      <c r="AH133" s="397">
        <v>775</v>
      </c>
      <c r="AI133" s="400">
        <v>44515</v>
      </c>
      <c r="AJ133" s="397"/>
      <c r="AK133" s="397"/>
      <c r="AL133" s="397"/>
    </row>
    <row r="135" spans="23:38">
      <c r="W135" s="35" t="s">
        <v>692</v>
      </c>
      <c r="AA135" s="449" t="s">
        <v>693</v>
      </c>
    </row>
    <row r="136" spans="23:38">
      <c r="W136" s="402">
        <v>4</v>
      </c>
      <c r="X136" s="418">
        <v>81221020</v>
      </c>
      <c r="Y136" s="418" t="s">
        <v>38</v>
      </c>
      <c r="Z136" s="418" t="s">
        <v>54</v>
      </c>
      <c r="AA136" s="418" t="s">
        <v>91</v>
      </c>
      <c r="AB136" s="12"/>
      <c r="AC136" s="12">
        <v>411</v>
      </c>
      <c r="AD136" s="418" t="s">
        <v>675</v>
      </c>
      <c r="AE136" s="479" t="s">
        <v>24</v>
      </c>
      <c r="AF136" s="31" t="s">
        <v>677</v>
      </c>
      <c r="AG136" s="418" t="s">
        <v>667</v>
      </c>
      <c r="AH136" s="12">
        <v>814</v>
      </c>
      <c r="AI136" s="17">
        <v>44522</v>
      </c>
      <c r="AJ136" s="12"/>
      <c r="AK136" s="12"/>
      <c r="AL136" s="12"/>
    </row>
    <row r="137" spans="23:38">
      <c r="W137" s="402">
        <v>1</v>
      </c>
      <c r="X137" s="418">
        <v>81221072</v>
      </c>
      <c r="Y137" s="418" t="s">
        <v>38</v>
      </c>
      <c r="Z137" s="418" t="s">
        <v>72</v>
      </c>
      <c r="AA137" s="418" t="s">
        <v>91</v>
      </c>
      <c r="AB137" s="12"/>
      <c r="AC137" s="12">
        <v>411</v>
      </c>
      <c r="AD137" s="418" t="s">
        <v>675</v>
      </c>
      <c r="AE137" s="479" t="s">
        <v>24</v>
      </c>
      <c r="AF137" s="31" t="s">
        <v>677</v>
      </c>
      <c r="AG137" s="418" t="s">
        <v>667</v>
      </c>
      <c r="AH137" s="12">
        <v>814</v>
      </c>
      <c r="AI137" s="17">
        <v>44522</v>
      </c>
      <c r="AJ137" s="12"/>
      <c r="AK137" s="12"/>
      <c r="AL137" s="12"/>
    </row>
  </sheetData>
  <mergeCells count="4">
    <mergeCell ref="A2:F2"/>
    <mergeCell ref="W2:AB2"/>
    <mergeCell ref="A3:F3"/>
    <mergeCell ref="W3:AB3"/>
  </mergeCells>
  <hyperlinks>
    <hyperlink ref="AG38" r:id="rId1" xr:uid="{CBACCB10-C485-4372-A847-CA613648AD6C}"/>
  </hyperlinks>
  <pageMargins left="0.33" right="0.61" top="0.22" bottom="0.16" header="0.16" footer="0.12"/>
  <pageSetup paperSize="9" orientation="landscape" r:id="rId2"/>
  <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9FB85-1FA2-4261-8848-84C39661F8CA}">
  <sheetPr>
    <tabColor theme="0"/>
  </sheetPr>
  <dimension ref="A1:AO160"/>
  <sheetViews>
    <sheetView topLeftCell="A3" zoomScale="71" zoomScaleNormal="71" workbookViewId="0">
      <selection activeCell="D17" sqref="D17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16384" width="11.42578125" style="449"/>
  </cols>
  <sheetData>
    <row r="1" spans="1:41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1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1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1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1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1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1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44572</v>
      </c>
      <c r="AA7" s="420" t="s">
        <v>7</v>
      </c>
      <c r="AB7" s="425"/>
      <c r="AC7" s="58"/>
      <c r="AD7" s="58"/>
      <c r="AE7" s="58"/>
      <c r="AF7" s="58"/>
    </row>
    <row r="8" spans="1:41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1197</v>
      </c>
      <c r="AA8" s="420"/>
      <c r="AB8" s="429"/>
      <c r="AC8" s="58"/>
      <c r="AD8" s="58"/>
      <c r="AE8" s="58"/>
      <c r="AF8" s="58"/>
    </row>
    <row r="9" spans="1:41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1">
      <c r="A10" s="122">
        <v>1</v>
      </c>
      <c r="B10" s="650">
        <v>93162407</v>
      </c>
      <c r="C10" s="650" t="s">
        <v>17</v>
      </c>
      <c r="D10" s="650" t="s">
        <v>450</v>
      </c>
      <c r="E10" s="159" t="s">
        <v>210</v>
      </c>
      <c r="F10" s="220" t="s">
        <v>451</v>
      </c>
      <c r="G10" s="449">
        <v>381</v>
      </c>
      <c r="H10" s="2" t="s">
        <v>452</v>
      </c>
      <c r="I10" s="449" t="s">
        <v>83</v>
      </c>
      <c r="J10" s="124" t="s">
        <v>453</v>
      </c>
      <c r="K10" s="84" t="s">
        <v>454</v>
      </c>
      <c r="L10" s="25">
        <v>44466</v>
      </c>
      <c r="M10" s="25">
        <v>44466</v>
      </c>
      <c r="O10" s="449" t="s">
        <v>455</v>
      </c>
      <c r="V10" s="35" t="s">
        <v>71</v>
      </c>
      <c r="W10" s="285">
        <v>1</v>
      </c>
      <c r="X10" s="286">
        <v>83140501</v>
      </c>
      <c r="Y10" s="218" t="s">
        <v>40</v>
      </c>
      <c r="Z10" s="923" t="s">
        <v>512</v>
      </c>
      <c r="AA10" s="322" t="s">
        <v>270</v>
      </c>
      <c r="AB10" s="92"/>
      <c r="AC10" s="92">
        <v>477</v>
      </c>
      <c r="AD10" s="320" t="s">
        <v>1188</v>
      </c>
      <c r="AE10" s="92" t="s">
        <v>24</v>
      </c>
      <c r="AF10" s="924" t="s">
        <v>1190</v>
      </c>
      <c r="AG10" s="925" t="s">
        <v>1189</v>
      </c>
      <c r="AH10" s="92"/>
      <c r="AI10" s="228">
        <v>44569</v>
      </c>
      <c r="AJ10" s="35"/>
      <c r="AK10" s="92"/>
      <c r="AL10" s="92"/>
      <c r="AM10" s="34" t="s">
        <v>1233</v>
      </c>
      <c r="AN10" s="35" t="s">
        <v>1316</v>
      </c>
    </row>
    <row r="11" spans="1:41">
      <c r="A11" s="610">
        <v>1</v>
      </c>
      <c r="B11" s="275">
        <v>81722066</v>
      </c>
      <c r="C11" s="275" t="s">
        <v>254</v>
      </c>
      <c r="D11" s="159" t="s">
        <v>490</v>
      </c>
      <c r="E11" s="159" t="s">
        <v>491</v>
      </c>
      <c r="F11" s="42" t="s">
        <v>492</v>
      </c>
      <c r="G11" s="240">
        <v>388</v>
      </c>
      <c r="H11" s="449" t="s">
        <v>494</v>
      </c>
      <c r="I11" s="240" t="s">
        <v>83</v>
      </c>
      <c r="J11" s="41" t="s">
        <v>493</v>
      </c>
      <c r="K11" s="41" t="s">
        <v>495</v>
      </c>
      <c r="L11" s="25">
        <v>44504</v>
      </c>
      <c r="O11" s="240" t="s">
        <v>496</v>
      </c>
      <c r="P11" s="10" t="s">
        <v>914</v>
      </c>
      <c r="V11" s="35"/>
      <c r="W11" s="926">
        <v>1</v>
      </c>
      <c r="X11" s="927">
        <v>83140301</v>
      </c>
      <c r="Y11" s="92" t="s">
        <v>40</v>
      </c>
      <c r="Z11" s="923" t="s">
        <v>168</v>
      </c>
      <c r="AA11" s="322" t="s">
        <v>270</v>
      </c>
      <c r="AB11" s="92"/>
      <c r="AC11" s="92">
        <v>477</v>
      </c>
      <c r="AD11" s="320" t="s">
        <v>1188</v>
      </c>
      <c r="AE11" s="92" t="s">
        <v>24</v>
      </c>
      <c r="AF11" s="924" t="s">
        <v>1190</v>
      </c>
      <c r="AG11" s="925" t="s">
        <v>1189</v>
      </c>
      <c r="AH11" s="92"/>
      <c r="AI11" s="228">
        <v>44569</v>
      </c>
      <c r="AJ11" s="92"/>
      <c r="AK11" s="92"/>
      <c r="AL11" s="92"/>
      <c r="AM11" s="34" t="s">
        <v>1423</v>
      </c>
      <c r="AN11" s="1008">
        <f>(5.49+9.35+4.22)*1.12</f>
        <v>21.347200000000001</v>
      </c>
      <c r="AO11" s="10" t="s">
        <v>1424</v>
      </c>
    </row>
    <row r="12" spans="1:41">
      <c r="A12" s="179">
        <v>1</v>
      </c>
      <c r="B12" s="373">
        <v>93172390</v>
      </c>
      <c r="C12" s="373" t="s">
        <v>17</v>
      </c>
      <c r="D12" s="374" t="s">
        <v>548</v>
      </c>
      <c r="E12" s="313" t="s">
        <v>472</v>
      </c>
      <c r="F12" s="375" t="s">
        <v>549</v>
      </c>
      <c r="G12" s="172">
        <v>393</v>
      </c>
      <c r="H12" s="392" t="s">
        <v>550</v>
      </c>
      <c r="I12" s="172" t="s">
        <v>83</v>
      </c>
      <c r="J12" s="330" t="s">
        <v>551</v>
      </c>
      <c r="K12" s="331" t="s">
        <v>552</v>
      </c>
      <c r="L12" s="310">
        <v>44508</v>
      </c>
      <c r="M12" s="178"/>
      <c r="N12" s="178"/>
      <c r="O12" s="311" t="s">
        <v>496</v>
      </c>
      <c r="P12" s="311" t="s">
        <v>1187</v>
      </c>
      <c r="Q12" s="178"/>
      <c r="R12" s="311" t="s">
        <v>1264</v>
      </c>
      <c r="V12" s="34" t="s">
        <v>71</v>
      </c>
      <c r="W12" s="285">
        <v>1</v>
      </c>
      <c r="X12" s="286">
        <v>83130601</v>
      </c>
      <c r="Y12" s="218" t="s">
        <v>40</v>
      </c>
      <c r="Z12" s="287" t="s">
        <v>1228</v>
      </c>
      <c r="AA12" s="1004" t="s">
        <v>270</v>
      </c>
      <c r="AB12" s="218"/>
      <c r="AC12" s="218">
        <v>477</v>
      </c>
      <c r="AD12" s="1005" t="s">
        <v>1188</v>
      </c>
      <c r="AE12" s="218" t="s">
        <v>24</v>
      </c>
      <c r="AF12" s="1006" t="s">
        <v>1190</v>
      </c>
      <c r="AG12" s="1007" t="s">
        <v>1189</v>
      </c>
      <c r="AH12" s="218"/>
      <c r="AI12" s="219">
        <v>44569</v>
      </c>
      <c r="AJ12" s="218"/>
      <c r="AK12" s="218"/>
      <c r="AL12" s="218"/>
      <c r="AM12" s="34"/>
      <c r="AN12" s="34" t="s">
        <v>71</v>
      </c>
    </row>
    <row r="13" spans="1:41" ht="15" customHeight="1">
      <c r="A13" s="880">
        <v>1</v>
      </c>
      <c r="B13" s="180">
        <v>81590074</v>
      </c>
      <c r="C13" s="180" t="s">
        <v>17</v>
      </c>
      <c r="D13" s="881" t="s">
        <v>1255</v>
      </c>
      <c r="E13" s="181" t="s">
        <v>472</v>
      </c>
      <c r="F13" s="882" t="s">
        <v>549</v>
      </c>
      <c r="G13" s="172">
        <v>393</v>
      </c>
      <c r="H13" s="392" t="s">
        <v>550</v>
      </c>
      <c r="I13" s="172" t="s">
        <v>83</v>
      </c>
      <c r="J13" s="330" t="s">
        <v>551</v>
      </c>
      <c r="K13" s="331" t="s">
        <v>552</v>
      </c>
      <c r="L13" s="310">
        <v>44508</v>
      </c>
      <c r="M13" s="178"/>
      <c r="N13" s="178"/>
      <c r="O13" s="311" t="s">
        <v>496</v>
      </c>
      <c r="P13" s="311" t="s">
        <v>1121</v>
      </c>
      <c r="Q13" s="178"/>
      <c r="R13" s="311" t="s">
        <v>1264</v>
      </c>
      <c r="V13" s="449" t="s">
        <v>71</v>
      </c>
      <c r="W13" s="902">
        <v>1</v>
      </c>
      <c r="X13" s="903">
        <v>83140301</v>
      </c>
      <c r="Y13" s="904" t="s">
        <v>40</v>
      </c>
      <c r="Z13" s="998" t="s">
        <v>168</v>
      </c>
      <c r="AA13" s="999" t="s">
        <v>1196</v>
      </c>
      <c r="AB13" s="22"/>
      <c r="AC13" s="22">
        <v>477</v>
      </c>
      <c r="AD13" s="1000" t="s">
        <v>1195</v>
      </c>
      <c r="AE13" s="904" t="s">
        <v>24</v>
      </c>
      <c r="AF13" s="1001" t="s">
        <v>1194</v>
      </c>
      <c r="AG13" s="1002" t="s">
        <v>1193</v>
      </c>
      <c r="AH13" s="22"/>
      <c r="AI13" s="33">
        <v>44569</v>
      </c>
      <c r="AJ13" s="22"/>
      <c r="AK13" s="22"/>
      <c r="AL13" s="22"/>
      <c r="AM13" s="10" t="s">
        <v>1233</v>
      </c>
      <c r="AN13" s="10"/>
      <c r="AO13" s="10" t="s">
        <v>1397</v>
      </c>
    </row>
    <row r="14" spans="1:41" ht="15" customHeight="1">
      <c r="A14" s="483">
        <v>1</v>
      </c>
      <c r="B14" s="484">
        <v>81598299</v>
      </c>
      <c r="C14" s="275" t="s">
        <v>564</v>
      </c>
      <c r="D14" s="485" t="s">
        <v>704</v>
      </c>
      <c r="E14" s="485" t="s">
        <v>78</v>
      </c>
      <c r="F14" s="209" t="s">
        <v>705</v>
      </c>
      <c r="G14" s="449">
        <v>414</v>
      </c>
      <c r="H14" s="2" t="s">
        <v>79</v>
      </c>
      <c r="I14" s="240" t="s">
        <v>706</v>
      </c>
      <c r="J14" s="3" t="s">
        <v>707</v>
      </c>
      <c r="L14" s="25">
        <v>44525</v>
      </c>
      <c r="O14" s="10" t="s">
        <v>496</v>
      </c>
      <c r="V14" s="240" t="s">
        <v>71</v>
      </c>
      <c r="W14" s="902">
        <v>1</v>
      </c>
      <c r="X14" s="903">
        <v>83140302</v>
      </c>
      <c r="Y14" s="22" t="s">
        <v>40</v>
      </c>
      <c r="Z14" s="15" t="s">
        <v>1191</v>
      </c>
      <c r="AA14" s="328" t="s">
        <v>1196</v>
      </c>
      <c r="AB14" s="12"/>
      <c r="AC14" s="12">
        <v>477</v>
      </c>
      <c r="AD14" s="303" t="s">
        <v>1195</v>
      </c>
      <c r="AE14" s="418" t="s">
        <v>24</v>
      </c>
      <c r="AF14" s="759" t="s">
        <v>1194</v>
      </c>
      <c r="AG14" s="760" t="s">
        <v>1193</v>
      </c>
      <c r="AH14" s="12"/>
      <c r="AI14" s="17">
        <v>44569</v>
      </c>
      <c r="AJ14" s="12"/>
      <c r="AK14" s="12"/>
      <c r="AL14" s="12"/>
      <c r="AM14" s="449" t="s">
        <v>1233</v>
      </c>
    </row>
    <row r="15" spans="1:41" ht="15" customHeight="1" thickBot="1">
      <c r="A15" s="610">
        <v>1</v>
      </c>
      <c r="B15" s="611">
        <v>83340903</v>
      </c>
      <c r="C15" s="611" t="s">
        <v>708</v>
      </c>
      <c r="D15" s="612" t="s">
        <v>709</v>
      </c>
      <c r="E15" s="609" t="s">
        <v>710</v>
      </c>
      <c r="F15" s="42" t="s">
        <v>711</v>
      </c>
      <c r="G15" s="240">
        <v>415</v>
      </c>
      <c r="H15" s="2" t="s">
        <v>712</v>
      </c>
      <c r="I15" s="240" t="s">
        <v>419</v>
      </c>
      <c r="J15" s="3" t="s">
        <v>587</v>
      </c>
      <c r="K15" s="617" t="s">
        <v>713</v>
      </c>
      <c r="L15" s="324">
        <v>44525</v>
      </c>
      <c r="M15" s="35"/>
      <c r="N15" s="35"/>
      <c r="O15" s="35" t="s">
        <v>496</v>
      </c>
      <c r="W15" s="13">
        <v>1</v>
      </c>
      <c r="X15" s="14">
        <v>83140101</v>
      </c>
      <c r="Y15" s="418" t="s">
        <v>40</v>
      </c>
      <c r="Z15" s="15" t="s">
        <v>386</v>
      </c>
      <c r="AA15" s="328" t="s">
        <v>1196</v>
      </c>
      <c r="AB15" s="12"/>
      <c r="AC15" s="12">
        <v>477</v>
      </c>
      <c r="AD15" s="303" t="s">
        <v>1195</v>
      </c>
      <c r="AE15" s="418" t="s">
        <v>24</v>
      </c>
      <c r="AF15" s="759" t="s">
        <v>1194</v>
      </c>
      <c r="AG15" s="760" t="s">
        <v>1193</v>
      </c>
      <c r="AH15" s="12"/>
      <c r="AI15" s="17">
        <v>44569</v>
      </c>
      <c r="AJ15" s="12"/>
      <c r="AK15" s="12"/>
      <c r="AL15" s="12"/>
    </row>
    <row r="16" spans="1:41" ht="15" customHeight="1">
      <c r="A16" s="444">
        <v>1</v>
      </c>
      <c r="B16" s="253">
        <v>81213007</v>
      </c>
      <c r="C16" s="445" t="s">
        <v>38</v>
      </c>
      <c r="D16" s="446" t="s">
        <v>766</v>
      </c>
      <c r="E16" s="446" t="s">
        <v>53</v>
      </c>
      <c r="F16" s="254" t="s">
        <v>767</v>
      </c>
      <c r="G16" s="240">
        <v>421</v>
      </c>
      <c r="H16" s="2" t="s">
        <v>769</v>
      </c>
      <c r="I16" s="240" t="s">
        <v>83</v>
      </c>
      <c r="J16" s="558" t="s">
        <v>770</v>
      </c>
      <c r="K16" s="5" t="s">
        <v>771</v>
      </c>
      <c r="L16" s="25">
        <v>44529</v>
      </c>
      <c r="M16" s="35"/>
      <c r="N16" s="35"/>
      <c r="O16" s="35" t="s">
        <v>496</v>
      </c>
      <c r="V16" s="449" t="s">
        <v>71</v>
      </c>
      <c r="W16" s="902">
        <v>1</v>
      </c>
      <c r="X16" s="903">
        <v>83140236</v>
      </c>
      <c r="Y16" s="22" t="s">
        <v>40</v>
      </c>
      <c r="Z16" s="15" t="s">
        <v>1229</v>
      </c>
      <c r="AA16" s="328" t="s">
        <v>1196</v>
      </c>
      <c r="AB16" s="12"/>
      <c r="AC16" s="12">
        <v>477</v>
      </c>
      <c r="AD16" s="303" t="s">
        <v>1195</v>
      </c>
      <c r="AE16" s="418" t="s">
        <v>24</v>
      </c>
      <c r="AF16" s="759" t="s">
        <v>1194</v>
      </c>
      <c r="AG16" s="760" t="s">
        <v>1193</v>
      </c>
      <c r="AH16" s="12"/>
      <c r="AI16" s="17">
        <v>44569</v>
      </c>
      <c r="AJ16" s="12"/>
      <c r="AK16" s="12"/>
      <c r="AL16" s="12"/>
      <c r="AM16" s="449" t="s">
        <v>1233</v>
      </c>
    </row>
    <row r="17" spans="1:39" ht="15" customHeight="1">
      <c r="A17" s="591">
        <v>1</v>
      </c>
      <c r="B17" s="488">
        <v>82409602</v>
      </c>
      <c r="C17" s="488" t="s">
        <v>40</v>
      </c>
      <c r="D17" s="592" t="s">
        <v>817</v>
      </c>
      <c r="E17" s="110" t="s">
        <v>818</v>
      </c>
      <c r="F17" s="613" t="s">
        <v>819</v>
      </c>
      <c r="G17" s="240">
        <v>428</v>
      </c>
      <c r="H17" s="2" t="s">
        <v>820</v>
      </c>
      <c r="I17" s="240" t="s">
        <v>83</v>
      </c>
      <c r="J17" s="3" t="s">
        <v>821</v>
      </c>
      <c r="K17" s="5" t="s">
        <v>822</v>
      </c>
      <c r="L17" s="25">
        <v>44531</v>
      </c>
      <c r="O17" s="10" t="s">
        <v>496</v>
      </c>
      <c r="V17" s="449" t="s">
        <v>71</v>
      </c>
      <c r="W17" s="902">
        <v>1</v>
      </c>
      <c r="X17" s="903">
        <v>83140636</v>
      </c>
      <c r="Y17" s="904" t="s">
        <v>40</v>
      </c>
      <c r="Z17" s="15" t="s">
        <v>1192</v>
      </c>
      <c r="AA17" s="328" t="s">
        <v>1196</v>
      </c>
      <c r="AB17" s="12"/>
      <c r="AC17" s="12">
        <v>477</v>
      </c>
      <c r="AD17" s="303" t="s">
        <v>1195</v>
      </c>
      <c r="AE17" s="418" t="s">
        <v>24</v>
      </c>
      <c r="AF17" s="759" t="s">
        <v>1194</v>
      </c>
      <c r="AG17" s="760" t="s">
        <v>1193</v>
      </c>
      <c r="AH17" s="12"/>
      <c r="AI17" s="17">
        <v>44569</v>
      </c>
      <c r="AJ17" s="12"/>
      <c r="AK17" s="12"/>
      <c r="AL17" s="12"/>
    </row>
    <row r="18" spans="1:39" ht="15" customHeight="1" thickBot="1">
      <c r="A18" s="179">
        <v>1</v>
      </c>
      <c r="B18" s="373">
        <v>93172390</v>
      </c>
      <c r="C18" s="373" t="s">
        <v>17</v>
      </c>
      <c r="D18" s="374" t="s">
        <v>471</v>
      </c>
      <c r="E18" s="313" t="s">
        <v>472</v>
      </c>
      <c r="F18" s="375" t="s">
        <v>845</v>
      </c>
      <c r="G18" s="172">
        <v>364</v>
      </c>
      <c r="H18" s="376" t="s">
        <v>846</v>
      </c>
      <c r="I18" s="172" t="s">
        <v>56</v>
      </c>
      <c r="J18" s="377" t="s">
        <v>847</v>
      </c>
      <c r="K18" s="331" t="s">
        <v>848</v>
      </c>
      <c r="L18" s="310">
        <v>44487</v>
      </c>
      <c r="M18" s="178"/>
      <c r="N18" s="178"/>
      <c r="O18" s="311" t="s">
        <v>864</v>
      </c>
      <c r="P18" s="311" t="s">
        <v>1187</v>
      </c>
      <c r="Q18" s="178"/>
      <c r="R18" s="311" t="s">
        <v>1264</v>
      </c>
      <c r="V18" s="449" t="s">
        <v>71</v>
      </c>
      <c r="W18" s="902">
        <v>1</v>
      </c>
      <c r="X18" s="903">
        <v>83130601</v>
      </c>
      <c r="Y18" s="22" t="s">
        <v>40</v>
      </c>
      <c r="Z18" s="15" t="s">
        <v>84</v>
      </c>
      <c r="AA18" s="328" t="s">
        <v>1196</v>
      </c>
      <c r="AB18" s="12"/>
      <c r="AC18" s="12">
        <v>477</v>
      </c>
      <c r="AD18" s="303" t="s">
        <v>1195</v>
      </c>
      <c r="AE18" s="418" t="s">
        <v>24</v>
      </c>
      <c r="AF18" s="759" t="s">
        <v>1194</v>
      </c>
      <c r="AG18" s="760" t="s">
        <v>1193</v>
      </c>
      <c r="AH18" s="12"/>
      <c r="AI18" s="17">
        <v>44569</v>
      </c>
      <c r="AJ18" s="12"/>
      <c r="AK18" s="12"/>
      <c r="AL18" s="12"/>
    </row>
    <row r="19" spans="1:39" ht="15" customHeight="1">
      <c r="A19" s="304">
        <v>1</v>
      </c>
      <c r="B19" s="306">
        <v>83130670</v>
      </c>
      <c r="C19" s="306" t="s">
        <v>40</v>
      </c>
      <c r="D19" s="306" t="s">
        <v>84</v>
      </c>
      <c r="E19" s="307" t="s">
        <v>85</v>
      </c>
      <c r="F19" s="389" t="s">
        <v>920</v>
      </c>
      <c r="G19" s="172">
        <v>442</v>
      </c>
      <c r="H19" s="392" t="s">
        <v>922</v>
      </c>
      <c r="I19" s="654" t="s">
        <v>83</v>
      </c>
      <c r="J19" s="883" t="s">
        <v>923</v>
      </c>
      <c r="K19" s="391" t="s">
        <v>924</v>
      </c>
      <c r="L19" s="310">
        <v>44539</v>
      </c>
      <c r="M19" s="178"/>
      <c r="N19" s="178"/>
      <c r="O19" s="311" t="s">
        <v>496</v>
      </c>
      <c r="P19" s="311" t="s">
        <v>1121</v>
      </c>
      <c r="Q19" s="178"/>
      <c r="R19" s="311" t="s">
        <v>1264</v>
      </c>
      <c r="V19" s="449" t="s">
        <v>71</v>
      </c>
      <c r="W19" s="13">
        <v>1</v>
      </c>
      <c r="X19" s="14">
        <v>83140101</v>
      </c>
      <c r="Y19" s="418" t="s">
        <v>40</v>
      </c>
      <c r="Z19" s="15" t="s">
        <v>386</v>
      </c>
      <c r="AA19" s="328" t="s">
        <v>1196</v>
      </c>
      <c r="AB19" s="12"/>
      <c r="AC19" s="12">
        <v>477</v>
      </c>
      <c r="AD19" s="303" t="s">
        <v>1195</v>
      </c>
      <c r="AE19" s="418" t="s">
        <v>24</v>
      </c>
      <c r="AF19" s="759" t="s">
        <v>1194</v>
      </c>
      <c r="AG19" s="760" t="s">
        <v>1193</v>
      </c>
      <c r="AH19" s="12"/>
      <c r="AI19" s="17">
        <v>44569</v>
      </c>
      <c r="AJ19" s="12"/>
      <c r="AK19" s="12"/>
      <c r="AL19" s="12"/>
      <c r="AM19" s="449" t="s">
        <v>561</v>
      </c>
    </row>
    <row r="20" spans="1:39" ht="15" customHeight="1">
      <c r="A20" s="393">
        <v>1</v>
      </c>
      <c r="B20" s="337">
        <v>82033404</v>
      </c>
      <c r="C20" s="337" t="s">
        <v>40</v>
      </c>
      <c r="D20" s="337" t="s">
        <v>921</v>
      </c>
      <c r="E20" s="181" t="s">
        <v>85</v>
      </c>
      <c r="F20" s="394" t="s">
        <v>920</v>
      </c>
      <c r="G20" s="172">
        <v>442</v>
      </c>
      <c r="H20" s="392" t="s">
        <v>922</v>
      </c>
      <c r="I20" s="654" t="s">
        <v>83</v>
      </c>
      <c r="J20" s="883" t="s">
        <v>923</v>
      </c>
      <c r="K20" s="391" t="s">
        <v>924</v>
      </c>
      <c r="L20" s="310">
        <v>44539</v>
      </c>
      <c r="M20" s="178"/>
      <c r="N20" s="178"/>
      <c r="O20" s="311" t="s">
        <v>496</v>
      </c>
      <c r="P20" s="311" t="s">
        <v>1121</v>
      </c>
      <c r="Q20" s="178"/>
      <c r="R20" s="311" t="s">
        <v>1264</v>
      </c>
      <c r="W20" s="18">
        <v>1</v>
      </c>
      <c r="X20" s="19">
        <v>814600106</v>
      </c>
      <c r="Y20" s="418" t="s">
        <v>39</v>
      </c>
      <c r="Z20" s="252" t="s">
        <v>1198</v>
      </c>
      <c r="AA20" s="328" t="s">
        <v>669</v>
      </c>
      <c r="AB20" s="12"/>
      <c r="AC20" s="12">
        <v>477</v>
      </c>
      <c r="AD20" s="303" t="s">
        <v>1199</v>
      </c>
      <c r="AE20" s="418" t="s">
        <v>24</v>
      </c>
      <c r="AF20" s="761" t="s">
        <v>1201</v>
      </c>
      <c r="AG20" s="852" t="s">
        <v>1200</v>
      </c>
      <c r="AH20" s="12">
        <v>925</v>
      </c>
      <c r="AI20" s="17">
        <v>44571</v>
      </c>
      <c r="AJ20" s="12"/>
      <c r="AK20" s="12"/>
      <c r="AL20" s="12"/>
    </row>
    <row r="21" spans="1:39" ht="15" customHeight="1">
      <c r="V21" s="449" t="s">
        <v>71</v>
      </c>
      <c r="W21" s="905">
        <v>1</v>
      </c>
      <c r="X21" s="906">
        <v>83130601</v>
      </c>
      <c r="Y21" s="904" t="s">
        <v>40</v>
      </c>
      <c r="Z21" s="252" t="s">
        <v>84</v>
      </c>
      <c r="AA21" s="328" t="s">
        <v>1202</v>
      </c>
      <c r="AB21" s="12"/>
      <c r="AC21" s="12">
        <v>477</v>
      </c>
      <c r="AD21" s="303" t="s">
        <v>1199</v>
      </c>
      <c r="AE21" s="418" t="s">
        <v>24</v>
      </c>
      <c r="AF21" s="761" t="s">
        <v>1201</v>
      </c>
      <c r="AG21" s="852" t="s">
        <v>1200</v>
      </c>
      <c r="AH21" s="12">
        <v>925</v>
      </c>
      <c r="AI21" s="17">
        <v>44571</v>
      </c>
      <c r="AJ21" s="12"/>
      <c r="AK21" s="12"/>
      <c r="AL21" s="12"/>
      <c r="AM21" s="449" t="s">
        <v>1233</v>
      </c>
    </row>
    <row r="22" spans="1:39" ht="15" customHeight="1">
      <c r="A22" s="591">
        <v>1</v>
      </c>
      <c r="B22" s="650">
        <v>82032101</v>
      </c>
      <c r="C22" s="650" t="s">
        <v>38</v>
      </c>
      <c r="D22" s="298" t="s">
        <v>1015</v>
      </c>
      <c r="E22" s="110" t="s">
        <v>1016</v>
      </c>
      <c r="F22" s="613" t="s">
        <v>1017</v>
      </c>
      <c r="G22" s="165">
        <v>453</v>
      </c>
      <c r="H22" s="2" t="s">
        <v>1019</v>
      </c>
      <c r="I22" s="712" t="s">
        <v>83</v>
      </c>
      <c r="J22" s="3" t="s">
        <v>1020</v>
      </c>
      <c r="K22" s="5" t="s">
        <v>1021</v>
      </c>
      <c r="L22" s="25">
        <v>44549</v>
      </c>
      <c r="O22" s="57" t="s">
        <v>496</v>
      </c>
      <c r="V22" s="449" t="s">
        <v>71</v>
      </c>
      <c r="W22" s="902">
        <v>1</v>
      </c>
      <c r="X22" s="903">
        <v>81221116</v>
      </c>
      <c r="Y22" s="904" t="s">
        <v>38</v>
      </c>
      <c r="Z22" s="15" t="s">
        <v>1230</v>
      </c>
      <c r="AA22" s="328" t="s">
        <v>1203</v>
      </c>
      <c r="AB22" s="12"/>
      <c r="AC22" s="12">
        <v>477</v>
      </c>
      <c r="AD22" s="303" t="s">
        <v>1199</v>
      </c>
      <c r="AE22" s="418" t="s">
        <v>24</v>
      </c>
      <c r="AF22" s="761" t="s">
        <v>1201</v>
      </c>
      <c r="AG22" s="852" t="s">
        <v>1200</v>
      </c>
      <c r="AH22" s="12">
        <v>925</v>
      </c>
      <c r="AI22" s="17">
        <v>44571</v>
      </c>
      <c r="AJ22" s="12"/>
      <c r="AK22" s="12"/>
      <c r="AL22" s="12"/>
      <c r="AM22" s="449" t="s">
        <v>1233</v>
      </c>
    </row>
    <row r="23" spans="1:39" ht="15" customHeight="1">
      <c r="A23" s="591">
        <v>1</v>
      </c>
      <c r="B23" s="488">
        <v>83340700</v>
      </c>
      <c r="C23" s="488" t="s">
        <v>38</v>
      </c>
      <c r="D23" s="592" t="s">
        <v>1018</v>
      </c>
      <c r="E23" s="110" t="s">
        <v>1016</v>
      </c>
      <c r="F23" s="613" t="s">
        <v>1017</v>
      </c>
      <c r="G23" s="165">
        <v>453</v>
      </c>
      <c r="H23" s="2" t="s">
        <v>1019</v>
      </c>
      <c r="I23" s="712" t="s">
        <v>83</v>
      </c>
      <c r="J23" s="3" t="s">
        <v>1020</v>
      </c>
      <c r="K23" s="5" t="s">
        <v>1021</v>
      </c>
      <c r="L23" s="25">
        <v>44549</v>
      </c>
      <c r="O23" s="57" t="s">
        <v>496</v>
      </c>
      <c r="V23" s="449" t="s">
        <v>71</v>
      </c>
      <c r="W23" s="902">
        <v>1</v>
      </c>
      <c r="X23" s="903">
        <v>81221116</v>
      </c>
      <c r="Y23" s="904" t="s">
        <v>38</v>
      </c>
      <c r="Z23" s="15" t="s">
        <v>1231</v>
      </c>
      <c r="AA23" s="328" t="s">
        <v>1203</v>
      </c>
      <c r="AB23" s="12"/>
      <c r="AC23" s="12">
        <v>477</v>
      </c>
      <c r="AD23" s="303" t="s">
        <v>1199</v>
      </c>
      <c r="AE23" s="418" t="s">
        <v>24</v>
      </c>
      <c r="AF23" s="761" t="s">
        <v>1201</v>
      </c>
      <c r="AG23" s="852" t="s">
        <v>1200</v>
      </c>
      <c r="AH23" s="12">
        <v>925</v>
      </c>
      <c r="AI23" s="17">
        <v>44571</v>
      </c>
      <c r="AJ23" s="12"/>
      <c r="AK23" s="12"/>
      <c r="AL23" s="12"/>
      <c r="AM23" s="449" t="s">
        <v>1233</v>
      </c>
    </row>
    <row r="24" spans="1:39" ht="15" customHeight="1">
      <c r="A24" s="179">
        <v>1</v>
      </c>
      <c r="B24" s="373">
        <v>93172390</v>
      </c>
      <c r="C24" s="373" t="s">
        <v>17</v>
      </c>
      <c r="D24" s="374" t="s">
        <v>471</v>
      </c>
      <c r="E24" s="313" t="s">
        <v>472</v>
      </c>
      <c r="F24" s="375" t="s">
        <v>1022</v>
      </c>
      <c r="G24" s="172">
        <v>454</v>
      </c>
      <c r="H24" s="392" t="s">
        <v>1023</v>
      </c>
      <c r="I24" s="654" t="s">
        <v>83</v>
      </c>
      <c r="J24" s="330" t="s">
        <v>1024</v>
      </c>
      <c r="K24" s="331" t="s">
        <v>1025</v>
      </c>
      <c r="L24" s="310">
        <v>44549</v>
      </c>
      <c r="M24" s="178"/>
      <c r="N24" s="178"/>
      <c r="O24" s="311" t="s">
        <v>496</v>
      </c>
      <c r="P24" s="311" t="s">
        <v>1121</v>
      </c>
      <c r="Q24" s="178"/>
      <c r="R24" s="311" t="s">
        <v>1264</v>
      </c>
      <c r="V24" s="449" t="s">
        <v>71</v>
      </c>
      <c r="W24" s="902">
        <v>2</v>
      </c>
      <c r="X24" s="903">
        <v>81221116</v>
      </c>
      <c r="Y24" s="904" t="s">
        <v>38</v>
      </c>
      <c r="Z24" s="15" t="s">
        <v>1232</v>
      </c>
      <c r="AA24" s="328" t="s">
        <v>1203</v>
      </c>
      <c r="AB24" s="12"/>
      <c r="AC24" s="12">
        <v>477</v>
      </c>
      <c r="AD24" s="303" t="s">
        <v>1199</v>
      </c>
      <c r="AE24" s="418" t="s">
        <v>24</v>
      </c>
      <c r="AF24" s="761" t="s">
        <v>1201</v>
      </c>
      <c r="AG24" s="852" t="s">
        <v>1200</v>
      </c>
      <c r="AH24" s="12">
        <v>925</v>
      </c>
      <c r="AI24" s="17">
        <v>44571</v>
      </c>
      <c r="AJ24" s="12"/>
      <c r="AK24" s="12"/>
      <c r="AL24" s="12"/>
      <c r="AM24" s="449" t="s">
        <v>1233</v>
      </c>
    </row>
    <row r="25" spans="1:39" ht="15" customHeight="1" thickBot="1">
      <c r="A25" s="610">
        <v>1</v>
      </c>
      <c r="B25" s="611">
        <v>81722067</v>
      </c>
      <c r="C25" s="611" t="s">
        <v>17</v>
      </c>
      <c r="D25" s="612" t="s">
        <v>1026</v>
      </c>
      <c r="E25" s="609" t="s">
        <v>812</v>
      </c>
      <c r="F25" s="613" t="s">
        <v>1027</v>
      </c>
      <c r="G25" s="165">
        <v>455</v>
      </c>
      <c r="H25" s="2" t="s">
        <v>1028</v>
      </c>
      <c r="I25" s="712" t="s">
        <v>83</v>
      </c>
      <c r="J25" s="3" t="s">
        <v>1029</v>
      </c>
      <c r="K25" s="617" t="s">
        <v>1030</v>
      </c>
      <c r="L25" s="25">
        <v>44549</v>
      </c>
      <c r="O25" s="57" t="s">
        <v>1043</v>
      </c>
      <c r="W25" s="18">
        <v>1</v>
      </c>
      <c r="X25" s="19">
        <v>83140301</v>
      </c>
      <c r="Y25" s="418" t="s">
        <v>40</v>
      </c>
      <c r="Z25" s="252" t="s">
        <v>168</v>
      </c>
      <c r="AA25" s="328" t="s">
        <v>1202</v>
      </c>
      <c r="AB25" s="12"/>
      <c r="AC25" s="12">
        <v>477</v>
      </c>
      <c r="AD25" s="303" t="s">
        <v>1199</v>
      </c>
      <c r="AE25" s="418" t="s">
        <v>24</v>
      </c>
      <c r="AF25" s="761" t="s">
        <v>1201</v>
      </c>
      <c r="AG25" s="852" t="s">
        <v>1200</v>
      </c>
      <c r="AH25" s="12">
        <v>925</v>
      </c>
      <c r="AI25" s="17">
        <v>44571</v>
      </c>
      <c r="AJ25" s="12"/>
      <c r="AK25" s="12"/>
      <c r="AL25" s="12"/>
    </row>
    <row r="26" spans="1:39" ht="15" customHeight="1" thickBot="1">
      <c r="A26" s="304">
        <v>1</v>
      </c>
      <c r="B26" s="306">
        <v>83130670</v>
      </c>
      <c r="C26" s="306" t="s">
        <v>40</v>
      </c>
      <c r="D26" s="306" t="s">
        <v>84</v>
      </c>
      <c r="E26" s="307" t="s">
        <v>915</v>
      </c>
      <c r="F26" s="389" t="s">
        <v>1039</v>
      </c>
      <c r="G26" s="172">
        <v>456</v>
      </c>
      <c r="H26" s="392" t="s">
        <v>1040</v>
      </c>
      <c r="I26" s="654" t="s">
        <v>126</v>
      </c>
      <c r="J26" s="883" t="s">
        <v>1041</v>
      </c>
      <c r="K26" s="391" t="s">
        <v>1042</v>
      </c>
      <c r="L26" s="310">
        <v>44550</v>
      </c>
      <c r="M26" s="178"/>
      <c r="N26" s="178"/>
      <c r="O26" s="311" t="s">
        <v>496</v>
      </c>
      <c r="P26" s="311" t="s">
        <v>1121</v>
      </c>
      <c r="Q26" s="178"/>
      <c r="R26" s="311" t="s">
        <v>1264</v>
      </c>
      <c r="W26" s="18">
        <v>1</v>
      </c>
      <c r="X26" s="19">
        <v>83140201</v>
      </c>
      <c r="Y26" s="418" t="s">
        <v>40</v>
      </c>
      <c r="Z26" s="252" t="s">
        <v>156</v>
      </c>
      <c r="AA26" s="328" t="s">
        <v>1202</v>
      </c>
      <c r="AB26" s="12"/>
      <c r="AC26" s="12">
        <v>477</v>
      </c>
      <c r="AD26" s="303" t="s">
        <v>1199</v>
      </c>
      <c r="AE26" s="418" t="s">
        <v>24</v>
      </c>
      <c r="AF26" s="761" t="s">
        <v>1201</v>
      </c>
      <c r="AG26" s="852" t="s">
        <v>1200</v>
      </c>
      <c r="AH26" s="12">
        <v>925</v>
      </c>
      <c r="AI26" s="17">
        <v>44571</v>
      </c>
      <c r="AJ26" s="12"/>
      <c r="AK26" s="12"/>
      <c r="AL26" s="12"/>
    </row>
    <row r="27" spans="1:39" ht="15" customHeight="1">
      <c r="A27" s="444">
        <v>1</v>
      </c>
      <c r="B27" s="445">
        <v>81214004</v>
      </c>
      <c r="C27" s="445" t="s">
        <v>38</v>
      </c>
      <c r="D27" s="445" t="s">
        <v>1044</v>
      </c>
      <c r="E27" s="445" t="s">
        <v>1045</v>
      </c>
      <c r="F27" s="89" t="s">
        <v>1046</v>
      </c>
      <c r="G27" s="165">
        <v>457</v>
      </c>
      <c r="H27" s="2" t="s">
        <v>1048</v>
      </c>
      <c r="I27" s="712" t="s">
        <v>83</v>
      </c>
      <c r="J27" s="90" t="s">
        <v>1049</v>
      </c>
      <c r="K27" s="91" t="s">
        <v>1050</v>
      </c>
      <c r="L27" s="25">
        <v>44546</v>
      </c>
      <c r="M27" s="35"/>
      <c r="N27" s="35"/>
      <c r="O27" s="35" t="s">
        <v>1043</v>
      </c>
    </row>
    <row r="28" spans="1:39" ht="15" customHeight="1">
      <c r="A28" s="393">
        <v>1</v>
      </c>
      <c r="B28" s="180" t="s">
        <v>1130</v>
      </c>
      <c r="C28" s="337" t="s">
        <v>38</v>
      </c>
      <c r="D28" s="507" t="s">
        <v>1131</v>
      </c>
      <c r="E28" s="337" t="s">
        <v>1132</v>
      </c>
      <c r="F28" s="851" t="s">
        <v>1133</v>
      </c>
      <c r="G28" s="172">
        <v>465</v>
      </c>
      <c r="H28" s="392" t="s">
        <v>1134</v>
      </c>
      <c r="I28" s="654" t="s">
        <v>237</v>
      </c>
      <c r="J28" s="660" t="s">
        <v>1135</v>
      </c>
      <c r="K28" s="661" t="s">
        <v>1136</v>
      </c>
      <c r="L28" s="310">
        <v>44558</v>
      </c>
      <c r="M28" s="178"/>
      <c r="N28" s="178"/>
      <c r="O28" s="311" t="s">
        <v>496</v>
      </c>
      <c r="P28" s="311" t="s">
        <v>1121</v>
      </c>
      <c r="Q28" s="178"/>
      <c r="R28" s="311" t="s">
        <v>1264</v>
      </c>
    </row>
    <row r="29" spans="1:39" ht="15" customHeight="1">
      <c r="A29" s="122">
        <v>1</v>
      </c>
      <c r="B29" s="275">
        <v>81581626</v>
      </c>
      <c r="C29" s="650" t="s">
        <v>38</v>
      </c>
      <c r="D29" s="290" t="s">
        <v>1139</v>
      </c>
      <c r="E29" s="650" t="s">
        <v>1140</v>
      </c>
      <c r="F29" s="111" t="s">
        <v>1141</v>
      </c>
      <c r="G29" s="165">
        <v>467</v>
      </c>
      <c r="H29" s="2" t="s">
        <v>1142</v>
      </c>
      <c r="I29" s="712" t="s">
        <v>24</v>
      </c>
      <c r="J29" s="124" t="s">
        <v>1143</v>
      </c>
      <c r="K29" s="84" t="s">
        <v>1136</v>
      </c>
      <c r="L29" s="25">
        <v>44557</v>
      </c>
      <c r="O29" s="57" t="s">
        <v>496</v>
      </c>
    </row>
    <row r="30" spans="1:39" ht="15" customHeight="1">
      <c r="A30" s="122"/>
      <c r="B30" s="275"/>
      <c r="C30" s="650"/>
      <c r="D30" s="290"/>
      <c r="E30" s="650"/>
      <c r="F30" s="111"/>
      <c r="G30" s="165"/>
      <c r="H30" s="486"/>
      <c r="I30" s="712"/>
      <c r="J30" s="124"/>
      <c r="K30" s="84"/>
      <c r="L30" s="25"/>
      <c r="O30" s="57"/>
    </row>
    <row r="31" spans="1:39" ht="15" customHeight="1">
      <c r="A31" s="393">
        <v>1</v>
      </c>
      <c r="B31" s="180">
        <v>81213013</v>
      </c>
      <c r="C31" s="337" t="s">
        <v>38</v>
      </c>
      <c r="D31" s="507" t="s">
        <v>1149</v>
      </c>
      <c r="E31" s="337" t="s">
        <v>1150</v>
      </c>
      <c r="F31" s="851" t="s">
        <v>469</v>
      </c>
      <c r="G31" s="172">
        <v>468</v>
      </c>
      <c r="H31" s="392" t="s">
        <v>1151</v>
      </c>
      <c r="I31" s="654" t="s">
        <v>83</v>
      </c>
      <c r="J31" s="660" t="s">
        <v>142</v>
      </c>
      <c r="K31" s="661" t="s">
        <v>1152</v>
      </c>
      <c r="L31" s="310">
        <v>44558</v>
      </c>
      <c r="M31" s="178"/>
      <c r="N31" s="178"/>
      <c r="O31" s="311" t="s">
        <v>496</v>
      </c>
      <c r="P31" s="311" t="s">
        <v>1187</v>
      </c>
      <c r="Q31" s="178"/>
      <c r="R31" s="311" t="s">
        <v>1264</v>
      </c>
    </row>
    <row r="32" spans="1:39" ht="15" customHeight="1">
      <c r="A32" s="393">
        <v>1</v>
      </c>
      <c r="B32" s="180">
        <v>81213014</v>
      </c>
      <c r="C32" s="337" t="s">
        <v>38</v>
      </c>
      <c r="D32" s="507" t="s">
        <v>938</v>
      </c>
      <c r="E32" s="337" t="s">
        <v>53</v>
      </c>
      <c r="F32" s="851" t="s">
        <v>1097</v>
      </c>
      <c r="G32" s="172">
        <v>642</v>
      </c>
      <c r="H32" s="392" t="s">
        <v>1098</v>
      </c>
      <c r="I32" s="654" t="s">
        <v>24</v>
      </c>
      <c r="J32" s="660" t="s">
        <v>1099</v>
      </c>
      <c r="K32" s="661" t="s">
        <v>1100</v>
      </c>
      <c r="L32" s="310">
        <v>44552</v>
      </c>
      <c r="M32" s="178"/>
      <c r="N32" s="178"/>
      <c r="O32" s="311" t="s">
        <v>496</v>
      </c>
      <c r="P32" s="311" t="s">
        <v>1173</v>
      </c>
      <c r="Q32" s="178"/>
      <c r="R32" s="311" t="s">
        <v>1264</v>
      </c>
    </row>
    <row r="33" spans="1:38" ht="15" customHeight="1">
      <c r="A33" s="122">
        <v>1</v>
      </c>
      <c r="B33" s="275">
        <v>281831024</v>
      </c>
      <c r="C33" s="650" t="s">
        <v>38</v>
      </c>
      <c r="D33" s="290" t="s">
        <v>1101</v>
      </c>
      <c r="E33" s="650" t="s">
        <v>1102</v>
      </c>
      <c r="F33" s="111" t="s">
        <v>1103</v>
      </c>
      <c r="G33" s="165">
        <v>643</v>
      </c>
      <c r="H33" s="2" t="s">
        <v>1104</v>
      </c>
      <c r="I33" s="712" t="s">
        <v>24</v>
      </c>
      <c r="J33" s="124" t="s">
        <v>1105</v>
      </c>
      <c r="K33" s="84" t="s">
        <v>1106</v>
      </c>
      <c r="L33" s="25">
        <v>44552</v>
      </c>
      <c r="O33" s="57" t="s">
        <v>496</v>
      </c>
      <c r="W33" s="853">
        <v>1</v>
      </c>
      <c r="X33" s="250">
        <v>81212026</v>
      </c>
      <c r="Y33" s="12" t="s">
        <v>38</v>
      </c>
      <c r="Z33" s="251" t="s">
        <v>479</v>
      </c>
      <c r="AA33" s="328" t="s">
        <v>1204</v>
      </c>
      <c r="AB33" s="12"/>
      <c r="AC33" s="12"/>
      <c r="AD33" s="303" t="s">
        <v>482</v>
      </c>
      <c r="AE33" s="418" t="s">
        <v>25</v>
      </c>
      <c r="AF33" s="759" t="s">
        <v>483</v>
      </c>
      <c r="AG33" s="760" t="s">
        <v>1205</v>
      </c>
      <c r="AH33" s="418">
        <v>666</v>
      </c>
      <c r="AI33" s="12"/>
      <c r="AJ33" s="12"/>
      <c r="AK33" s="12"/>
      <c r="AL33" s="12"/>
    </row>
    <row r="34" spans="1:38" ht="15" customHeight="1">
      <c r="A34" s="10"/>
      <c r="W34" s="13">
        <v>1</v>
      </c>
      <c r="X34" s="14">
        <v>115890011</v>
      </c>
      <c r="Y34" s="12"/>
      <c r="Z34" s="15" t="s">
        <v>480</v>
      </c>
      <c r="AA34" s="12"/>
      <c r="AB34" s="12"/>
      <c r="AC34" s="12"/>
      <c r="AD34" s="303" t="s">
        <v>482</v>
      </c>
      <c r="AE34" s="418" t="s">
        <v>25</v>
      </c>
      <c r="AF34" s="759" t="s">
        <v>483</v>
      </c>
      <c r="AG34" s="760" t="s">
        <v>1205</v>
      </c>
      <c r="AH34" s="418">
        <v>666</v>
      </c>
      <c r="AI34" s="12"/>
      <c r="AJ34" s="12"/>
      <c r="AK34" s="12"/>
      <c r="AL34" s="12"/>
    </row>
    <row r="35" spans="1:38" ht="15" customHeight="1">
      <c r="A35" s="591">
        <v>1</v>
      </c>
      <c r="B35" s="650">
        <v>81297210</v>
      </c>
      <c r="C35" s="650" t="s">
        <v>38</v>
      </c>
      <c r="D35" s="298" t="s">
        <v>156</v>
      </c>
      <c r="E35" s="110" t="s">
        <v>996</v>
      </c>
      <c r="F35" s="613" t="s">
        <v>997</v>
      </c>
      <c r="G35" s="449">
        <v>451</v>
      </c>
      <c r="H35" s="2" t="s">
        <v>998</v>
      </c>
      <c r="I35" s="449" t="s">
        <v>24</v>
      </c>
      <c r="J35" s="3" t="s">
        <v>999</v>
      </c>
      <c r="K35" s="5" t="s">
        <v>1000</v>
      </c>
      <c r="L35" s="25">
        <v>44544</v>
      </c>
      <c r="O35" s="10" t="s">
        <v>496</v>
      </c>
    </row>
    <row r="36" spans="1:38" ht="15" customHeight="1">
      <c r="A36" s="591">
        <v>1</v>
      </c>
      <c r="B36" s="488">
        <v>81297303</v>
      </c>
      <c r="C36" s="488" t="s">
        <v>38</v>
      </c>
      <c r="D36" s="592" t="s">
        <v>400</v>
      </c>
      <c r="E36" s="110" t="s">
        <v>996</v>
      </c>
      <c r="F36" s="613" t="s">
        <v>997</v>
      </c>
      <c r="G36" s="449">
        <v>451</v>
      </c>
      <c r="H36" s="2" t="s">
        <v>998</v>
      </c>
      <c r="I36" s="449" t="s">
        <v>24</v>
      </c>
      <c r="J36" s="3" t="s">
        <v>999</v>
      </c>
      <c r="K36" s="5" t="s">
        <v>1000</v>
      </c>
      <c r="L36" s="25">
        <v>44544</v>
      </c>
      <c r="O36" s="10" t="s">
        <v>496</v>
      </c>
      <c r="W36" s="13">
        <v>1</v>
      </c>
      <c r="X36" s="14">
        <v>83140501</v>
      </c>
      <c r="Y36" s="12" t="s">
        <v>40</v>
      </c>
      <c r="Z36" s="15" t="s">
        <v>512</v>
      </c>
      <c r="AA36" s="328" t="s">
        <v>1227</v>
      </c>
      <c r="AD36" s="673" t="s">
        <v>969</v>
      </c>
      <c r="AE36" s="673" t="s">
        <v>419</v>
      </c>
      <c r="AF36" s="672" t="s">
        <v>970</v>
      </c>
      <c r="AG36" s="679" t="s">
        <v>971</v>
      </c>
      <c r="AH36" s="663">
        <v>849</v>
      </c>
      <c r="AI36" s="671">
        <v>44543</v>
      </c>
      <c r="AJ36" s="663"/>
      <c r="AK36" s="663"/>
      <c r="AL36" s="663"/>
    </row>
    <row r="37" spans="1:38" ht="15" customHeight="1">
      <c r="A37" s="610">
        <v>1</v>
      </c>
      <c r="B37" s="275">
        <v>83140636</v>
      </c>
      <c r="C37" s="275" t="s">
        <v>40</v>
      </c>
      <c r="D37" s="159" t="s">
        <v>968</v>
      </c>
      <c r="E37" s="159" t="s">
        <v>151</v>
      </c>
      <c r="F37" s="42" t="s">
        <v>1153</v>
      </c>
      <c r="G37" s="240">
        <v>470</v>
      </c>
      <c r="H37" s="40" t="s">
        <v>1154</v>
      </c>
      <c r="I37" s="449" t="s">
        <v>83</v>
      </c>
      <c r="J37" s="41" t="s">
        <v>1155</v>
      </c>
      <c r="K37" s="41" t="s">
        <v>1156</v>
      </c>
      <c r="L37" s="25">
        <v>44558</v>
      </c>
      <c r="O37" s="57" t="s">
        <v>496</v>
      </c>
      <c r="W37" s="23">
        <v>1</v>
      </c>
      <c r="X37" s="29">
        <v>61001190</v>
      </c>
      <c r="Y37" s="30" t="s">
        <v>1247</v>
      </c>
      <c r="Z37" s="24" t="s">
        <v>1243</v>
      </c>
      <c r="AD37" s="873" t="s">
        <v>1244</v>
      </c>
      <c r="AG37" s="874" t="s">
        <v>1245</v>
      </c>
      <c r="AI37" s="449" t="s">
        <v>1246</v>
      </c>
    </row>
    <row r="38" spans="1:38" ht="15" customHeight="1">
      <c r="A38" s="610">
        <v>1</v>
      </c>
      <c r="B38" s="275">
        <v>83340204</v>
      </c>
      <c r="C38" s="275" t="s">
        <v>40</v>
      </c>
      <c r="D38" s="159" t="s">
        <v>156</v>
      </c>
      <c r="E38" s="159" t="s">
        <v>151</v>
      </c>
      <c r="F38" s="42" t="s">
        <v>1153</v>
      </c>
      <c r="G38" s="240">
        <v>470</v>
      </c>
      <c r="H38" s="40" t="s">
        <v>1154</v>
      </c>
      <c r="I38" s="449" t="s">
        <v>83</v>
      </c>
      <c r="J38" s="41" t="s">
        <v>1155</v>
      </c>
      <c r="K38" s="41" t="s">
        <v>1156</v>
      </c>
      <c r="L38" s="25">
        <v>44558</v>
      </c>
      <c r="O38" s="57" t="s">
        <v>496</v>
      </c>
      <c r="W38" s="23">
        <v>1</v>
      </c>
      <c r="X38" s="29">
        <v>99119778</v>
      </c>
      <c r="Y38" s="30" t="s">
        <v>1248</v>
      </c>
      <c r="Z38" s="24" t="s">
        <v>1249</v>
      </c>
      <c r="AD38" s="875" t="s">
        <v>1250</v>
      </c>
      <c r="AF38" s="10" t="s">
        <v>1251</v>
      </c>
    </row>
    <row r="39" spans="1:38" ht="15" customHeight="1">
      <c r="A39" s="610">
        <v>1</v>
      </c>
      <c r="B39" s="275">
        <v>83340300</v>
      </c>
      <c r="C39" s="275" t="s">
        <v>40</v>
      </c>
      <c r="D39" s="275" t="s">
        <v>1080</v>
      </c>
      <c r="E39" s="159" t="s">
        <v>151</v>
      </c>
      <c r="F39" s="42" t="s">
        <v>1153</v>
      </c>
      <c r="G39" s="240">
        <v>470</v>
      </c>
      <c r="H39" s="40" t="s">
        <v>1154</v>
      </c>
      <c r="I39" s="449" t="s">
        <v>83</v>
      </c>
      <c r="J39" s="41" t="s">
        <v>1155</v>
      </c>
      <c r="K39" s="41" t="s">
        <v>1156</v>
      </c>
      <c r="L39" s="25">
        <v>44558</v>
      </c>
      <c r="O39" s="57" t="s">
        <v>496</v>
      </c>
      <c r="W39" s="23">
        <v>1</v>
      </c>
      <c r="X39" s="29">
        <v>61001189</v>
      </c>
      <c r="Z39" s="24" t="s">
        <v>1256</v>
      </c>
      <c r="AD39" s="873" t="s">
        <v>83</v>
      </c>
      <c r="AI39" s="25">
        <v>37269</v>
      </c>
    </row>
    <row r="40" spans="1:38" ht="15" customHeight="1">
      <c r="A40" s="610"/>
      <c r="B40" s="611"/>
      <c r="C40" s="611"/>
      <c r="D40" s="612"/>
      <c r="E40" s="609"/>
      <c r="F40" s="613"/>
      <c r="G40" s="240"/>
      <c r="H40" s="2"/>
      <c r="J40" s="3"/>
      <c r="K40" s="617"/>
      <c r="L40" s="25"/>
      <c r="O40" s="57"/>
      <c r="P40" s="10"/>
      <c r="W40" s="23">
        <v>1</v>
      </c>
      <c r="X40" s="29">
        <v>61001190</v>
      </c>
      <c r="Z40" s="24" t="s">
        <v>1257</v>
      </c>
      <c r="AD40" s="873" t="s">
        <v>83</v>
      </c>
      <c r="AI40" s="25">
        <v>44574</v>
      </c>
    </row>
    <row r="41" spans="1:38" ht="15" customHeight="1" thickBot="1">
      <c r="A41" s="283"/>
      <c r="B41" s="275"/>
      <c r="C41" s="275"/>
      <c r="D41" s="276"/>
      <c r="E41" s="237"/>
      <c r="F41" s="284"/>
      <c r="G41" s="240"/>
      <c r="H41" s="2"/>
      <c r="J41" s="3"/>
      <c r="K41" s="617"/>
      <c r="L41" s="25"/>
      <c r="O41" s="57"/>
      <c r="P41" s="10"/>
      <c r="W41" s="23">
        <v>1</v>
      </c>
      <c r="X41" s="29">
        <v>61001192</v>
      </c>
      <c r="Z41" s="24" t="s">
        <v>1258</v>
      </c>
      <c r="AD41" s="873" t="s">
        <v>83</v>
      </c>
      <c r="AI41" s="25">
        <v>51879</v>
      </c>
    </row>
    <row r="42" spans="1:38" ht="15" customHeight="1">
      <c r="A42" s="304">
        <v>1</v>
      </c>
      <c r="B42" s="305">
        <v>81213012</v>
      </c>
      <c r="C42" s="306" t="s">
        <v>38</v>
      </c>
      <c r="D42" s="307" t="s">
        <v>1051</v>
      </c>
      <c r="E42" s="307" t="s">
        <v>53</v>
      </c>
      <c r="F42" s="308" t="s">
        <v>1174</v>
      </c>
      <c r="G42" s="172">
        <v>473</v>
      </c>
      <c r="H42" s="392" t="s">
        <v>1175</v>
      </c>
      <c r="I42" s="178" t="s">
        <v>83</v>
      </c>
      <c r="J42" s="701" t="s">
        <v>1177</v>
      </c>
      <c r="K42" s="387" t="s">
        <v>1176</v>
      </c>
      <c r="L42" s="310">
        <v>44565</v>
      </c>
      <c r="M42" s="178"/>
      <c r="N42" s="178"/>
      <c r="O42" s="311" t="s">
        <v>496</v>
      </c>
      <c r="P42" s="311" t="s">
        <v>1187</v>
      </c>
      <c r="Q42" s="311" t="s">
        <v>1264</v>
      </c>
      <c r="R42" s="178"/>
      <c r="W42" s="23">
        <v>1</v>
      </c>
      <c r="X42" s="29">
        <v>61001199</v>
      </c>
      <c r="Z42" s="24" t="s">
        <v>1259</v>
      </c>
      <c r="AD42" s="873" t="s">
        <v>83</v>
      </c>
      <c r="AI42" s="25">
        <v>59184</v>
      </c>
    </row>
    <row r="43" spans="1:38" ht="15" customHeight="1" thickBot="1">
      <c r="A43" s="312">
        <v>1</v>
      </c>
      <c r="B43" s="180">
        <v>81213013</v>
      </c>
      <c r="C43" s="180" t="s">
        <v>38</v>
      </c>
      <c r="D43" s="180" t="s">
        <v>1149</v>
      </c>
      <c r="E43" s="313" t="s">
        <v>53</v>
      </c>
      <c r="F43" s="314" t="s">
        <v>1174</v>
      </c>
      <c r="G43" s="172">
        <v>473</v>
      </c>
      <c r="H43" s="392" t="s">
        <v>1175</v>
      </c>
      <c r="I43" s="178" t="s">
        <v>83</v>
      </c>
      <c r="J43" s="701" t="s">
        <v>1177</v>
      </c>
      <c r="K43" s="387" t="s">
        <v>1176</v>
      </c>
      <c r="L43" s="310">
        <v>44565</v>
      </c>
      <c r="M43" s="178"/>
      <c r="N43" s="178"/>
      <c r="O43" s="311" t="s">
        <v>496</v>
      </c>
      <c r="P43" s="311" t="s">
        <v>1187</v>
      </c>
      <c r="Q43" s="311" t="s">
        <v>1264</v>
      </c>
      <c r="R43" s="178"/>
      <c r="W43" s="23">
        <v>1</v>
      </c>
      <c r="X43" s="29">
        <v>61001272</v>
      </c>
      <c r="Z43" s="24" t="s">
        <v>1260</v>
      </c>
      <c r="AD43" s="873" t="s">
        <v>83</v>
      </c>
      <c r="AI43" s="25">
        <v>66489</v>
      </c>
    </row>
    <row r="44" spans="1:38" ht="15" customHeight="1" thickBot="1">
      <c r="A44" s="444">
        <v>1</v>
      </c>
      <c r="B44" s="445">
        <v>83130670</v>
      </c>
      <c r="C44" s="445" t="s">
        <v>40</v>
      </c>
      <c r="D44" s="445" t="s">
        <v>84</v>
      </c>
      <c r="E44" s="446" t="s">
        <v>85</v>
      </c>
      <c r="F44" s="89" t="s">
        <v>1178</v>
      </c>
      <c r="G44" s="240">
        <v>474</v>
      </c>
      <c r="H44" s="2" t="s">
        <v>1179</v>
      </c>
      <c r="I44" s="449" t="s">
        <v>1002</v>
      </c>
      <c r="J44" s="90" t="s">
        <v>1180</v>
      </c>
      <c r="K44" s="91" t="s">
        <v>1181</v>
      </c>
      <c r="L44" s="25">
        <v>44565</v>
      </c>
      <c r="O44" s="57" t="s">
        <v>496</v>
      </c>
      <c r="W44" s="23">
        <v>1</v>
      </c>
      <c r="X44" s="29">
        <v>61001276</v>
      </c>
      <c r="Z44" s="24" t="s">
        <v>1261</v>
      </c>
      <c r="AD44" s="873" t="s">
        <v>83</v>
      </c>
      <c r="AI44" s="25">
        <v>73793</v>
      </c>
    </row>
    <row r="45" spans="1:38" ht="15" customHeight="1" thickBot="1">
      <c r="A45" s="304">
        <v>1</v>
      </c>
      <c r="B45" s="305">
        <v>89720025</v>
      </c>
      <c r="C45" s="306" t="s">
        <v>487</v>
      </c>
      <c r="D45" s="307" t="s">
        <v>274</v>
      </c>
      <c r="E45" s="307" t="s">
        <v>488</v>
      </c>
      <c r="F45" s="308" t="s">
        <v>1186</v>
      </c>
      <c r="G45" s="172">
        <v>475</v>
      </c>
      <c r="H45" s="392" t="s">
        <v>1183</v>
      </c>
      <c r="I45" s="178" t="s">
        <v>24</v>
      </c>
      <c r="J45" s="330" t="s">
        <v>1184</v>
      </c>
      <c r="K45" s="387" t="s">
        <v>1185</v>
      </c>
      <c r="L45" s="310">
        <v>44566</v>
      </c>
      <c r="M45" s="178"/>
      <c r="N45" s="178"/>
      <c r="O45" s="311" t="s">
        <v>496</v>
      </c>
      <c r="P45" s="311" t="s">
        <v>1187</v>
      </c>
      <c r="Q45" s="311" t="s">
        <v>1264</v>
      </c>
      <c r="R45" s="178"/>
    </row>
    <row r="46" spans="1:38" ht="15" customHeight="1" thickBot="1">
      <c r="A46" s="444">
        <v>1</v>
      </c>
      <c r="B46" s="445">
        <v>83141104</v>
      </c>
      <c r="C46" s="445" t="s">
        <v>40</v>
      </c>
      <c r="D46" s="445" t="s">
        <v>1206</v>
      </c>
      <c r="E46" s="446" t="s">
        <v>1207</v>
      </c>
      <c r="F46" s="89" t="s">
        <v>1208</v>
      </c>
      <c r="G46" s="240">
        <v>478</v>
      </c>
      <c r="H46" s="2" t="s">
        <v>1209</v>
      </c>
      <c r="I46" s="449" t="s">
        <v>24</v>
      </c>
      <c r="J46" s="90" t="s">
        <v>1210</v>
      </c>
      <c r="K46" s="91" t="s">
        <v>1211</v>
      </c>
      <c r="L46" s="25">
        <v>44572</v>
      </c>
      <c r="O46" s="57" t="s">
        <v>496</v>
      </c>
    </row>
    <row r="47" spans="1:38" ht="15" customHeight="1">
      <c r="A47" s="444">
        <v>1</v>
      </c>
      <c r="B47" s="445">
        <v>89220126</v>
      </c>
      <c r="C47" s="445" t="s">
        <v>39</v>
      </c>
      <c r="D47" s="445" t="s">
        <v>1215</v>
      </c>
      <c r="E47" s="446" t="s">
        <v>779</v>
      </c>
      <c r="F47" s="89" t="s">
        <v>1216</v>
      </c>
      <c r="G47" s="854" t="s">
        <v>1217</v>
      </c>
      <c r="H47" s="2" t="s">
        <v>1218</v>
      </c>
      <c r="I47" s="449" t="s">
        <v>83</v>
      </c>
      <c r="J47" s="855" t="s">
        <v>1219</v>
      </c>
      <c r="K47" s="5" t="s">
        <v>1220</v>
      </c>
      <c r="L47" s="25">
        <v>44573</v>
      </c>
      <c r="O47" s="57" t="s">
        <v>496</v>
      </c>
      <c r="W47" s="669">
        <v>1</v>
      </c>
      <c r="X47" s="627">
        <v>93162226</v>
      </c>
      <c r="Y47" s="669" t="s">
        <v>17</v>
      </c>
      <c r="Z47" s="628" t="s">
        <v>951</v>
      </c>
      <c r="AA47" s="673" t="s">
        <v>276</v>
      </c>
      <c r="AB47" s="663"/>
      <c r="AC47" s="680">
        <v>472</v>
      </c>
      <c r="AD47" s="668" t="s">
        <v>954</v>
      </c>
      <c r="AE47" s="673" t="s">
        <v>83</v>
      </c>
      <c r="AF47" s="674" t="s">
        <v>953</v>
      </c>
      <c r="AG47" s="675" t="s">
        <v>952</v>
      </c>
      <c r="AH47" s="673">
        <v>872</v>
      </c>
      <c r="AI47" s="671">
        <v>44543</v>
      </c>
      <c r="AJ47" s="663"/>
      <c r="AK47" s="663"/>
      <c r="AL47" s="663"/>
    </row>
    <row r="48" spans="1:38" ht="15" customHeight="1">
      <c r="A48" s="158">
        <v>1</v>
      </c>
      <c r="B48" s="159">
        <v>93172390</v>
      </c>
      <c r="C48" s="159" t="s">
        <v>17</v>
      </c>
      <c r="D48" s="159" t="s">
        <v>471</v>
      </c>
      <c r="E48" s="161" t="s">
        <v>578</v>
      </c>
      <c r="F48" s="160" t="s">
        <v>1221</v>
      </c>
      <c r="G48" s="860" t="s">
        <v>1223</v>
      </c>
      <c r="H48" s="2" t="s">
        <v>1224</v>
      </c>
      <c r="I48" s="861" t="s">
        <v>83</v>
      </c>
      <c r="J48" s="3" t="s">
        <v>1225</v>
      </c>
      <c r="K48" s="5" t="s">
        <v>1226</v>
      </c>
      <c r="L48" s="25">
        <v>44573</v>
      </c>
      <c r="O48" s="57" t="s">
        <v>496</v>
      </c>
      <c r="W48" s="669">
        <v>1</v>
      </c>
      <c r="X48" s="627">
        <v>93162239</v>
      </c>
      <c r="Y48" s="669" t="s">
        <v>17</v>
      </c>
      <c r="Z48" s="628" t="s">
        <v>274</v>
      </c>
      <c r="AA48" s="673" t="s">
        <v>276</v>
      </c>
      <c r="AB48" s="663"/>
      <c r="AC48" s="680">
        <v>472</v>
      </c>
      <c r="AD48" s="668" t="s">
        <v>954</v>
      </c>
      <c r="AE48" s="673" t="s">
        <v>83</v>
      </c>
      <c r="AF48" s="674" t="s">
        <v>953</v>
      </c>
      <c r="AG48" s="675" t="s">
        <v>952</v>
      </c>
      <c r="AH48" s="673">
        <v>872</v>
      </c>
      <c r="AI48" s="671">
        <v>44543</v>
      </c>
      <c r="AJ48" s="663"/>
      <c r="AK48" s="663"/>
      <c r="AL48" s="663"/>
    </row>
    <row r="49" spans="1:38">
      <c r="A49" s="158">
        <v>1</v>
      </c>
      <c r="B49" s="159">
        <v>93172324</v>
      </c>
      <c r="C49" s="159" t="s">
        <v>17</v>
      </c>
      <c r="D49" s="159" t="s">
        <v>1222</v>
      </c>
      <c r="E49" s="609" t="s">
        <v>578</v>
      </c>
      <c r="F49" s="160" t="s">
        <v>1221</v>
      </c>
      <c r="G49" s="860" t="s">
        <v>1223</v>
      </c>
      <c r="H49" s="2" t="s">
        <v>1224</v>
      </c>
      <c r="I49" s="861" t="s">
        <v>83</v>
      </c>
      <c r="J49" s="3" t="s">
        <v>1225</v>
      </c>
      <c r="K49" s="5" t="s">
        <v>1226</v>
      </c>
      <c r="L49" s="25">
        <v>44573</v>
      </c>
      <c r="O49" s="57" t="s">
        <v>496</v>
      </c>
      <c r="W49" s="669">
        <v>1</v>
      </c>
      <c r="X49" s="627">
        <v>97172128</v>
      </c>
      <c r="Y49" s="669" t="s">
        <v>17</v>
      </c>
      <c r="Z49" s="628" t="s">
        <v>474</v>
      </c>
      <c r="AA49" s="673" t="s">
        <v>276</v>
      </c>
      <c r="AB49" s="663"/>
      <c r="AC49" s="680">
        <v>472</v>
      </c>
      <c r="AD49" s="668" t="s">
        <v>954</v>
      </c>
      <c r="AE49" s="673" t="s">
        <v>83</v>
      </c>
      <c r="AF49" s="674" t="s">
        <v>953</v>
      </c>
      <c r="AG49" s="675" t="s">
        <v>952</v>
      </c>
      <c r="AH49" s="673">
        <v>872</v>
      </c>
      <c r="AI49" s="671">
        <v>44543</v>
      </c>
      <c r="AJ49" s="663"/>
      <c r="AK49" s="663"/>
      <c r="AL49" s="663"/>
    </row>
    <row r="50" spans="1:38">
      <c r="A50" s="856">
        <v>1</v>
      </c>
      <c r="B50" s="857">
        <v>93172200</v>
      </c>
      <c r="C50" s="857" t="s">
        <v>17</v>
      </c>
      <c r="D50" s="857" t="s">
        <v>1158</v>
      </c>
      <c r="E50" s="858" t="s">
        <v>578</v>
      </c>
      <c r="F50" s="859" t="s">
        <v>1221</v>
      </c>
      <c r="G50" s="860" t="s">
        <v>1223</v>
      </c>
      <c r="H50" s="2" t="s">
        <v>1224</v>
      </c>
      <c r="I50" s="861" t="s">
        <v>83</v>
      </c>
      <c r="J50" s="3" t="s">
        <v>1225</v>
      </c>
      <c r="K50" s="5" t="s">
        <v>1226</v>
      </c>
      <c r="L50" s="25">
        <v>44573</v>
      </c>
      <c r="O50" s="57" t="s">
        <v>496</v>
      </c>
      <c r="W50" s="733">
        <v>2</v>
      </c>
      <c r="X50" s="130">
        <v>81598300</v>
      </c>
      <c r="Y50" s="129" t="s">
        <v>564</v>
      </c>
      <c r="Z50" s="734" t="s">
        <v>563</v>
      </c>
      <c r="AA50" s="673" t="s">
        <v>78</v>
      </c>
      <c r="AB50" s="28"/>
      <c r="AC50" s="680">
        <v>472</v>
      </c>
      <c r="AD50" s="668" t="s">
        <v>990</v>
      </c>
      <c r="AE50" s="673" t="s">
        <v>126</v>
      </c>
      <c r="AF50" s="731" t="s">
        <v>989</v>
      </c>
      <c r="AG50" s="679" t="s">
        <v>991</v>
      </c>
      <c r="AH50" s="28"/>
      <c r="AI50" s="563">
        <v>44545</v>
      </c>
      <c r="AJ50" s="28"/>
      <c r="AK50" s="28"/>
      <c r="AL50" s="28"/>
    </row>
    <row r="51" spans="1:38">
      <c r="A51" s="178">
        <v>1</v>
      </c>
      <c r="B51" s="178">
        <v>81214108</v>
      </c>
      <c r="C51" s="178" t="s">
        <v>38</v>
      </c>
      <c r="D51" s="178" t="s">
        <v>1253</v>
      </c>
      <c r="E51" s="884" t="s">
        <v>1252</v>
      </c>
      <c r="F51" s="172" t="s">
        <v>1254</v>
      </c>
      <c r="G51" s="178"/>
      <c r="H51" s="392" t="s">
        <v>1218</v>
      </c>
      <c r="I51" s="552" t="s">
        <v>706</v>
      </c>
      <c r="J51" s="885" t="s">
        <v>1219</v>
      </c>
      <c r="K51" s="387" t="s">
        <v>1220</v>
      </c>
      <c r="L51" s="310">
        <v>44573</v>
      </c>
      <c r="M51" s="178"/>
      <c r="N51" s="178"/>
      <c r="O51" s="311" t="s">
        <v>496</v>
      </c>
      <c r="P51" s="311" t="s">
        <v>1187</v>
      </c>
      <c r="Q51" s="311" t="s">
        <v>1264</v>
      </c>
      <c r="W51" s="669">
        <v>1</v>
      </c>
      <c r="X51" s="630">
        <v>81552002</v>
      </c>
      <c r="Y51" s="669" t="s">
        <v>40</v>
      </c>
      <c r="Z51" s="631" t="s">
        <v>174</v>
      </c>
      <c r="AA51" s="673" t="s">
        <v>1031</v>
      </c>
      <c r="AB51" s="28"/>
      <c r="AC51" s="680">
        <v>472</v>
      </c>
      <c r="AD51" s="668" t="s">
        <v>1034</v>
      </c>
      <c r="AE51" s="673" t="s">
        <v>24</v>
      </c>
      <c r="AF51" s="731" t="s">
        <v>1033</v>
      </c>
      <c r="AG51" s="679" t="s">
        <v>1032</v>
      </c>
      <c r="AH51" s="673">
        <v>901</v>
      </c>
      <c r="AI51" s="563">
        <v>44548</v>
      </c>
      <c r="AJ51" s="28"/>
      <c r="AK51" s="28"/>
      <c r="AL51" s="28"/>
    </row>
    <row r="52" spans="1:38">
      <c r="W52" s="569">
        <v>2</v>
      </c>
      <c r="X52" s="570">
        <v>83115011</v>
      </c>
      <c r="Y52" s="669" t="s">
        <v>40</v>
      </c>
      <c r="Z52" s="571" t="s">
        <v>1058</v>
      </c>
      <c r="AA52" s="564" t="s">
        <v>169</v>
      </c>
      <c r="AB52" s="28"/>
      <c r="AC52" s="680">
        <v>472</v>
      </c>
      <c r="AD52" s="844" t="s">
        <v>1060</v>
      </c>
      <c r="AE52" s="673" t="s">
        <v>93</v>
      </c>
      <c r="AF52" s="845" t="s">
        <v>1062</v>
      </c>
      <c r="AG52" s="675" t="s">
        <v>1061</v>
      </c>
      <c r="AH52" s="673">
        <v>891</v>
      </c>
      <c r="AI52" s="842">
        <v>44546</v>
      </c>
      <c r="AJ52" s="28"/>
      <c r="AK52" s="28"/>
      <c r="AL52" s="28"/>
    </row>
    <row r="53" spans="1:38">
      <c r="W53" s="569">
        <v>1</v>
      </c>
      <c r="X53" s="570">
        <v>83310400</v>
      </c>
      <c r="Y53" s="669" t="s">
        <v>40</v>
      </c>
      <c r="Z53" s="571" t="s">
        <v>1059</v>
      </c>
      <c r="AA53" s="564" t="s">
        <v>169</v>
      </c>
      <c r="AB53" s="28"/>
      <c r="AC53" s="680">
        <v>472</v>
      </c>
      <c r="AD53" s="846" t="s">
        <v>1060</v>
      </c>
      <c r="AE53" s="673" t="s">
        <v>93</v>
      </c>
      <c r="AF53" s="845" t="s">
        <v>1062</v>
      </c>
      <c r="AG53" s="675" t="s">
        <v>1061</v>
      </c>
      <c r="AH53" s="673">
        <v>891</v>
      </c>
      <c r="AI53" s="842">
        <v>44546</v>
      </c>
      <c r="AJ53" s="28"/>
      <c r="AK53" s="28"/>
      <c r="AL53" s="28"/>
    </row>
    <row r="54" spans="1:38" ht="30">
      <c r="W54" s="569">
        <v>2</v>
      </c>
      <c r="X54" s="570">
        <v>60904257</v>
      </c>
      <c r="Y54" s="669" t="s">
        <v>38</v>
      </c>
      <c r="Z54" s="571" t="s">
        <v>722</v>
      </c>
      <c r="AA54" s="564" t="s">
        <v>191</v>
      </c>
      <c r="AB54" s="28"/>
      <c r="AC54" s="680">
        <v>472</v>
      </c>
      <c r="AD54" s="846" t="s">
        <v>1066</v>
      </c>
      <c r="AE54" s="673" t="s">
        <v>93</v>
      </c>
      <c r="AF54" s="568" t="s">
        <v>1068</v>
      </c>
      <c r="AG54" s="575" t="s">
        <v>1067</v>
      </c>
      <c r="AH54" s="673">
        <v>899</v>
      </c>
      <c r="AI54" s="563">
        <v>44546</v>
      </c>
      <c r="AJ54" s="28"/>
      <c r="AK54" s="28"/>
      <c r="AL54" s="28"/>
    </row>
    <row r="55" spans="1:38" ht="30">
      <c r="W55" s="569">
        <v>1</v>
      </c>
      <c r="X55" s="570">
        <v>81220029</v>
      </c>
      <c r="Y55" s="669" t="s">
        <v>38</v>
      </c>
      <c r="Z55" s="571" t="s">
        <v>461</v>
      </c>
      <c r="AA55" s="564" t="s">
        <v>191</v>
      </c>
      <c r="AB55" s="28"/>
      <c r="AC55" s="680">
        <v>472</v>
      </c>
      <c r="AD55" s="846" t="s">
        <v>1066</v>
      </c>
      <c r="AE55" s="673" t="s">
        <v>93</v>
      </c>
      <c r="AF55" s="568" t="s">
        <v>1068</v>
      </c>
      <c r="AG55" s="575" t="s">
        <v>1067</v>
      </c>
      <c r="AH55" s="673">
        <v>899</v>
      </c>
      <c r="AI55" s="563">
        <v>44546</v>
      </c>
      <c r="AJ55" s="28"/>
      <c r="AK55" s="28"/>
      <c r="AL55" s="28"/>
    </row>
    <row r="56" spans="1:38" ht="30">
      <c r="W56" s="569">
        <v>2</v>
      </c>
      <c r="X56" s="570">
        <v>81221020</v>
      </c>
      <c r="Y56" s="28" t="s">
        <v>38</v>
      </c>
      <c r="Z56" s="571" t="s">
        <v>724</v>
      </c>
      <c r="AA56" s="564" t="s">
        <v>191</v>
      </c>
      <c r="AB56" s="28"/>
      <c r="AC56" s="680">
        <v>472</v>
      </c>
      <c r="AD56" s="846" t="s">
        <v>1066</v>
      </c>
      <c r="AE56" s="673" t="s">
        <v>93</v>
      </c>
      <c r="AF56" s="568" t="s">
        <v>1068</v>
      </c>
      <c r="AG56" s="575" t="s">
        <v>1067</v>
      </c>
      <c r="AH56" s="673">
        <v>899</v>
      </c>
      <c r="AI56" s="563">
        <v>44546</v>
      </c>
      <c r="AJ56" s="28"/>
      <c r="AK56" s="28"/>
      <c r="AL56" s="28"/>
    </row>
    <row r="57" spans="1:38" ht="30">
      <c r="W57" s="569">
        <v>1</v>
      </c>
      <c r="X57" s="570">
        <v>81219016</v>
      </c>
      <c r="Y57" s="669" t="s">
        <v>38</v>
      </c>
      <c r="Z57" s="571" t="s">
        <v>1063</v>
      </c>
      <c r="AA57" s="564" t="s">
        <v>191</v>
      </c>
      <c r="AB57" s="28"/>
      <c r="AC57" s="680">
        <v>472</v>
      </c>
      <c r="AD57" s="846" t="s">
        <v>1066</v>
      </c>
      <c r="AE57" s="673" t="s">
        <v>93</v>
      </c>
      <c r="AF57" s="568" t="s">
        <v>1068</v>
      </c>
      <c r="AG57" s="575" t="s">
        <v>1067</v>
      </c>
      <c r="AH57" s="673">
        <v>899</v>
      </c>
      <c r="AI57" s="563">
        <v>44546</v>
      </c>
      <c r="AJ57" s="28"/>
      <c r="AK57" s="28"/>
      <c r="AL57" s="28"/>
    </row>
    <row r="58" spans="1:38" ht="30">
      <c r="W58" s="569">
        <v>1</v>
      </c>
      <c r="X58" s="570">
        <v>81220016</v>
      </c>
      <c r="Y58" s="669" t="s">
        <v>38</v>
      </c>
      <c r="Z58" s="571" t="s">
        <v>29</v>
      </c>
      <c r="AA58" s="564" t="s">
        <v>191</v>
      </c>
      <c r="AB58" s="28"/>
      <c r="AC58" s="680">
        <v>472</v>
      </c>
      <c r="AD58" s="846" t="s">
        <v>1066</v>
      </c>
      <c r="AE58" s="673" t="s">
        <v>93</v>
      </c>
      <c r="AF58" s="568" t="s">
        <v>1068</v>
      </c>
      <c r="AG58" s="575" t="s">
        <v>1067</v>
      </c>
      <c r="AH58" s="673">
        <v>899</v>
      </c>
      <c r="AI58" s="563">
        <v>44546</v>
      </c>
      <c r="AJ58" s="28"/>
      <c r="AK58" s="28"/>
      <c r="AL58" s="28"/>
    </row>
    <row r="59" spans="1:38" ht="30">
      <c r="W59" s="569">
        <v>2</v>
      </c>
      <c r="X59" s="570">
        <v>81220017</v>
      </c>
      <c r="Y59" s="28" t="s">
        <v>38</v>
      </c>
      <c r="Z59" s="571" t="s">
        <v>30</v>
      </c>
      <c r="AA59" s="564" t="s">
        <v>191</v>
      </c>
      <c r="AB59" s="28"/>
      <c r="AC59" s="680">
        <v>472</v>
      </c>
      <c r="AD59" s="846" t="s">
        <v>1066</v>
      </c>
      <c r="AE59" s="673" t="s">
        <v>93</v>
      </c>
      <c r="AF59" s="568" t="s">
        <v>1068</v>
      </c>
      <c r="AG59" s="575" t="s">
        <v>1067</v>
      </c>
      <c r="AH59" s="673">
        <v>899</v>
      </c>
      <c r="AI59" s="563">
        <v>44546</v>
      </c>
      <c r="AJ59" s="28"/>
      <c r="AK59" s="28"/>
      <c r="AL59" s="28"/>
    </row>
    <row r="60" spans="1:38" ht="30">
      <c r="W60" s="569">
        <v>1</v>
      </c>
      <c r="X60" s="570">
        <v>81220018</v>
      </c>
      <c r="Y60" s="669" t="s">
        <v>38</v>
      </c>
      <c r="Z60" s="571" t="s">
        <v>31</v>
      </c>
      <c r="AA60" s="564" t="s">
        <v>191</v>
      </c>
      <c r="AB60" s="28"/>
      <c r="AC60" s="680">
        <v>472</v>
      </c>
      <c r="AD60" s="846" t="s">
        <v>1066</v>
      </c>
      <c r="AE60" s="673" t="s">
        <v>93</v>
      </c>
      <c r="AF60" s="568" t="s">
        <v>1068</v>
      </c>
      <c r="AG60" s="575" t="s">
        <v>1067</v>
      </c>
      <c r="AH60" s="673">
        <v>899</v>
      </c>
      <c r="AI60" s="563">
        <v>44546</v>
      </c>
      <c r="AJ60" s="28"/>
      <c r="AK60" s="28"/>
      <c r="AL60" s="28"/>
    </row>
    <row r="61" spans="1:38">
      <c r="W61" s="569">
        <v>1</v>
      </c>
      <c r="X61" s="570">
        <v>81220019</v>
      </c>
      <c r="Y61" s="669" t="s">
        <v>38</v>
      </c>
      <c r="Z61" s="571" t="s">
        <v>1064</v>
      </c>
      <c r="AA61" s="564" t="s">
        <v>191</v>
      </c>
      <c r="AB61" s="28"/>
      <c r="AC61" s="680">
        <v>472</v>
      </c>
      <c r="AD61" s="862" t="s">
        <v>1066</v>
      </c>
      <c r="AE61" s="673" t="s">
        <v>93</v>
      </c>
      <c r="AF61" s="568" t="s">
        <v>1068</v>
      </c>
      <c r="AG61" s="575" t="s">
        <v>1067</v>
      </c>
      <c r="AH61" s="673">
        <v>899</v>
      </c>
      <c r="AI61" s="563">
        <v>44546</v>
      </c>
      <c r="AJ61" s="28"/>
      <c r="AK61" s="28"/>
      <c r="AL61" s="28"/>
    </row>
    <row r="62" spans="1:38">
      <c r="W62" s="569">
        <v>1</v>
      </c>
      <c r="X62" s="570">
        <v>81220022</v>
      </c>
      <c r="Y62" s="28" t="s">
        <v>38</v>
      </c>
      <c r="Z62" s="571" t="s">
        <v>1065</v>
      </c>
      <c r="AA62" s="564" t="s">
        <v>191</v>
      </c>
      <c r="AB62" s="28"/>
      <c r="AC62" s="680">
        <v>472</v>
      </c>
      <c r="AD62" s="862" t="s">
        <v>1066</v>
      </c>
      <c r="AE62" s="673" t="s">
        <v>93</v>
      </c>
      <c r="AF62" s="568" t="s">
        <v>1068</v>
      </c>
      <c r="AG62" s="575" t="s">
        <v>1067</v>
      </c>
      <c r="AH62" s="673">
        <v>899</v>
      </c>
      <c r="AI62" s="563">
        <v>44546</v>
      </c>
      <c r="AJ62" s="28"/>
      <c r="AK62" s="28"/>
      <c r="AL62" s="28"/>
    </row>
    <row r="63" spans="1:38">
      <c r="W63" s="569">
        <v>1</v>
      </c>
      <c r="X63" s="570">
        <v>60904258</v>
      </c>
      <c r="Y63" s="669" t="s">
        <v>38</v>
      </c>
      <c r="Z63" s="571" t="s">
        <v>461</v>
      </c>
      <c r="AA63" s="564" t="s">
        <v>899</v>
      </c>
      <c r="AB63" s="28"/>
      <c r="AC63" s="680">
        <v>472</v>
      </c>
      <c r="AD63" s="846" t="s">
        <v>1072</v>
      </c>
      <c r="AE63" s="673" t="s">
        <v>93</v>
      </c>
      <c r="AF63" s="847" t="s">
        <v>1074</v>
      </c>
      <c r="AG63" s="575" t="s">
        <v>1073</v>
      </c>
      <c r="AH63" s="673">
        <v>898</v>
      </c>
      <c r="AI63" s="563">
        <v>44546</v>
      </c>
      <c r="AJ63" s="28"/>
      <c r="AK63" s="28"/>
      <c r="AL63" s="28"/>
    </row>
    <row r="64" spans="1:38">
      <c r="W64" s="569">
        <v>2</v>
      </c>
      <c r="X64" s="570">
        <v>60904259</v>
      </c>
      <c r="Y64" s="669" t="s">
        <v>38</v>
      </c>
      <c r="Z64" s="571" t="s">
        <v>462</v>
      </c>
      <c r="AA64" s="564" t="s">
        <v>899</v>
      </c>
      <c r="AB64" s="28"/>
      <c r="AC64" s="680">
        <v>472</v>
      </c>
      <c r="AD64" s="846" t="s">
        <v>1072</v>
      </c>
      <c r="AE64" s="673" t="s">
        <v>93</v>
      </c>
      <c r="AF64" s="847" t="s">
        <v>1074</v>
      </c>
      <c r="AG64" s="575" t="s">
        <v>1073</v>
      </c>
      <c r="AH64" s="673">
        <v>898</v>
      </c>
      <c r="AI64" s="563">
        <v>44546</v>
      </c>
      <c r="AJ64" s="28"/>
      <c r="AK64" s="28"/>
      <c r="AL64" s="28"/>
    </row>
    <row r="65" spans="23:38">
      <c r="W65" s="569">
        <v>2</v>
      </c>
      <c r="X65" s="570">
        <v>60904260</v>
      </c>
      <c r="Y65" s="669" t="s">
        <v>38</v>
      </c>
      <c r="Z65" s="571" t="s">
        <v>463</v>
      </c>
      <c r="AA65" s="564" t="s">
        <v>899</v>
      </c>
      <c r="AB65" s="28"/>
      <c r="AC65" s="680">
        <v>472</v>
      </c>
      <c r="AD65" s="846" t="s">
        <v>1072</v>
      </c>
      <c r="AE65" s="673" t="s">
        <v>93</v>
      </c>
      <c r="AF65" s="847" t="s">
        <v>1074</v>
      </c>
      <c r="AG65" s="575" t="s">
        <v>1073</v>
      </c>
      <c r="AH65" s="673">
        <v>898</v>
      </c>
      <c r="AI65" s="563">
        <v>44546</v>
      </c>
      <c r="AJ65" s="28"/>
      <c r="AK65" s="28"/>
      <c r="AL65" s="28"/>
    </row>
    <row r="66" spans="23:38">
      <c r="W66" s="569">
        <v>5</v>
      </c>
      <c r="X66" s="570">
        <v>61004114</v>
      </c>
      <c r="Y66" s="28" t="s">
        <v>38</v>
      </c>
      <c r="Z66" s="571" t="s">
        <v>690</v>
      </c>
      <c r="AA66" s="564" t="s">
        <v>899</v>
      </c>
      <c r="AB66" s="28"/>
      <c r="AC66" s="680">
        <v>472</v>
      </c>
      <c r="AD66" s="846" t="s">
        <v>1072</v>
      </c>
      <c r="AE66" s="673" t="s">
        <v>93</v>
      </c>
      <c r="AF66" s="847" t="s">
        <v>1074</v>
      </c>
      <c r="AG66" s="575" t="s">
        <v>1073</v>
      </c>
      <c r="AH66" s="673">
        <v>898</v>
      </c>
      <c r="AI66" s="563">
        <v>44546</v>
      </c>
      <c r="AJ66" s="28"/>
      <c r="AK66" s="28"/>
      <c r="AL66" s="28"/>
    </row>
    <row r="67" spans="23:38">
      <c r="W67" s="569">
        <v>1</v>
      </c>
      <c r="X67" s="570">
        <v>60906005</v>
      </c>
      <c r="Y67" s="669" t="s">
        <v>38</v>
      </c>
      <c r="Z67" s="571" t="s">
        <v>1069</v>
      </c>
      <c r="AA67" s="564" t="s">
        <v>899</v>
      </c>
      <c r="AB67" s="28"/>
      <c r="AC67" s="680">
        <v>472</v>
      </c>
      <c r="AD67" s="846" t="s">
        <v>1072</v>
      </c>
      <c r="AE67" s="673" t="s">
        <v>93</v>
      </c>
      <c r="AF67" s="847" t="s">
        <v>1074</v>
      </c>
      <c r="AG67" s="575" t="s">
        <v>1073</v>
      </c>
      <c r="AH67" s="673">
        <v>898</v>
      </c>
      <c r="AI67" s="563">
        <v>44546</v>
      </c>
      <c r="AJ67" s="28"/>
      <c r="AK67" s="28"/>
      <c r="AL67" s="28"/>
    </row>
    <row r="68" spans="23:38">
      <c r="W68" s="569">
        <v>1</v>
      </c>
      <c r="X68" s="570">
        <v>60904225</v>
      </c>
      <c r="Y68" s="669" t="s">
        <v>38</v>
      </c>
      <c r="Z68" s="571" t="s">
        <v>1070</v>
      </c>
      <c r="AA68" s="564" t="s">
        <v>899</v>
      </c>
      <c r="AB68" s="28"/>
      <c r="AC68" s="680">
        <v>472</v>
      </c>
      <c r="AD68" s="846" t="s">
        <v>1072</v>
      </c>
      <c r="AE68" s="673" t="s">
        <v>93</v>
      </c>
      <c r="AF68" s="847" t="s">
        <v>1074</v>
      </c>
      <c r="AG68" s="575" t="s">
        <v>1073</v>
      </c>
      <c r="AH68" s="673">
        <v>898</v>
      </c>
      <c r="AI68" s="563">
        <v>44546</v>
      </c>
      <c r="AJ68" s="28"/>
      <c r="AK68" s="28"/>
      <c r="AL68" s="28"/>
    </row>
    <row r="69" spans="23:38">
      <c r="W69" s="569">
        <v>1</v>
      </c>
      <c r="X69" s="570">
        <v>60504023</v>
      </c>
      <c r="Y69" s="669" t="s">
        <v>38</v>
      </c>
      <c r="Z69" s="571" t="s">
        <v>1071</v>
      </c>
      <c r="AA69" s="564" t="s">
        <v>899</v>
      </c>
      <c r="AB69" s="28"/>
      <c r="AC69" s="680">
        <v>472</v>
      </c>
      <c r="AD69" s="846" t="s">
        <v>1072</v>
      </c>
      <c r="AE69" s="673" t="s">
        <v>93</v>
      </c>
      <c r="AF69" s="847" t="s">
        <v>1074</v>
      </c>
      <c r="AG69" s="575" t="s">
        <v>1073</v>
      </c>
      <c r="AH69" s="673">
        <v>898</v>
      </c>
      <c r="AI69" s="563">
        <v>44546</v>
      </c>
      <c r="AJ69" s="28"/>
      <c r="AK69" s="28"/>
      <c r="AL69" s="28"/>
    </row>
    <row r="70" spans="23:38">
      <c r="W70" s="572">
        <v>1</v>
      </c>
      <c r="X70" s="841">
        <v>61001302</v>
      </c>
      <c r="Y70" s="65"/>
      <c r="Z70" s="848" t="s">
        <v>1123</v>
      </c>
      <c r="AA70" s="65"/>
      <c r="AB70" s="28"/>
      <c r="AC70" s="680">
        <v>472</v>
      </c>
      <c r="AD70" s="28" t="s">
        <v>1137</v>
      </c>
      <c r="AE70" s="28" t="s">
        <v>836</v>
      </c>
      <c r="AF70" s="732" t="s">
        <v>862</v>
      </c>
      <c r="AG70" s="843" t="s">
        <v>1138</v>
      </c>
      <c r="AH70" s="28"/>
      <c r="AI70" s="563">
        <v>44557</v>
      </c>
      <c r="AJ70" s="28"/>
      <c r="AK70" s="28"/>
      <c r="AL70" s="28"/>
    </row>
    <row r="71" spans="23:38" ht="30">
      <c r="W71" s="572">
        <v>1</v>
      </c>
      <c r="X71" s="841">
        <v>61001300</v>
      </c>
      <c r="Y71" s="65"/>
      <c r="Z71" s="848" t="s">
        <v>1124</v>
      </c>
      <c r="AA71" s="74"/>
      <c r="AB71" s="28"/>
      <c r="AC71" s="680">
        <v>472</v>
      </c>
      <c r="AD71" s="28" t="s">
        <v>1137</v>
      </c>
      <c r="AE71" s="28" t="s">
        <v>836</v>
      </c>
      <c r="AF71" s="732" t="s">
        <v>862</v>
      </c>
      <c r="AG71" s="28"/>
      <c r="AH71" s="28"/>
      <c r="AI71" s="563">
        <v>44557</v>
      </c>
      <c r="AJ71" s="28"/>
      <c r="AK71" s="28"/>
      <c r="AL71" s="28"/>
    </row>
    <row r="72" spans="23:38">
      <c r="W72" s="572">
        <v>1</v>
      </c>
      <c r="X72" s="559" t="s">
        <v>1126</v>
      </c>
      <c r="Y72" s="28"/>
      <c r="Z72" s="593" t="s">
        <v>1127</v>
      </c>
      <c r="AA72" s="28"/>
      <c r="AB72" s="28"/>
      <c r="AC72" s="680">
        <v>472</v>
      </c>
      <c r="AD72" s="28" t="s">
        <v>1128</v>
      </c>
      <c r="AE72" s="673" t="s">
        <v>237</v>
      </c>
      <c r="AF72" s="732" t="s">
        <v>1129</v>
      </c>
      <c r="AG72" s="28"/>
      <c r="AH72" s="28"/>
      <c r="AI72" s="563">
        <v>44557</v>
      </c>
      <c r="AJ72" s="849"/>
      <c r="AK72" s="28"/>
      <c r="AL72" s="28"/>
    </row>
    <row r="73" spans="23:38">
      <c r="W73" s="215">
        <v>1</v>
      </c>
      <c r="X73" s="275" t="s">
        <v>439</v>
      </c>
      <c r="Y73" s="215" t="s">
        <v>438</v>
      </c>
      <c r="Z73" s="291" t="s">
        <v>440</v>
      </c>
      <c r="AA73" s="293"/>
      <c r="AB73" s="276"/>
      <c r="AC73" s="680">
        <v>472</v>
      </c>
      <c r="AD73" s="291" t="s">
        <v>437</v>
      </c>
      <c r="AE73" s="215" t="s">
        <v>237</v>
      </c>
      <c r="AF73" s="294" t="s">
        <v>442</v>
      </c>
      <c r="AG73" s="211" t="s">
        <v>441</v>
      </c>
      <c r="AH73" s="28">
        <v>723</v>
      </c>
      <c r="AI73" s="28"/>
      <c r="AJ73" s="849"/>
      <c r="AK73" s="28"/>
      <c r="AL73" s="28"/>
    </row>
    <row r="75" spans="23:38">
      <c r="W75" s="572">
        <v>1</v>
      </c>
      <c r="X75" s="12">
        <v>83130106</v>
      </c>
      <c r="Y75" s="12" t="s">
        <v>40</v>
      </c>
      <c r="Z75" s="12" t="s">
        <v>1167</v>
      </c>
      <c r="AA75" s="12"/>
      <c r="AB75" s="12"/>
      <c r="AC75" s="680">
        <v>472</v>
      </c>
      <c r="AD75" s="564" t="s">
        <v>1169</v>
      </c>
      <c r="AE75" s="12"/>
      <c r="AF75" s="12"/>
      <c r="AG75" s="12"/>
      <c r="AH75" s="12"/>
      <c r="AI75" s="12"/>
    </row>
    <row r="76" spans="23:38">
      <c r="W76" s="572">
        <v>1</v>
      </c>
      <c r="X76" s="12">
        <v>83130139</v>
      </c>
      <c r="Y76" s="418" t="s">
        <v>40</v>
      </c>
      <c r="Z76" s="12" t="s">
        <v>1168</v>
      </c>
      <c r="AA76" s="12"/>
      <c r="AB76" s="12"/>
      <c r="AC76" s="680">
        <v>472</v>
      </c>
      <c r="AD76" s="12"/>
      <c r="AE76" s="12"/>
      <c r="AF76" s="12"/>
      <c r="AG76" s="12"/>
      <c r="AH76" s="12"/>
      <c r="AI76" s="12"/>
    </row>
    <row r="77" spans="23:38">
      <c r="W77" s="572">
        <v>1</v>
      </c>
      <c r="X77" s="12">
        <v>83130101</v>
      </c>
      <c r="Y77" s="418" t="s">
        <v>40</v>
      </c>
      <c r="Z77" s="12" t="s">
        <v>1144</v>
      </c>
      <c r="AA77" s="12"/>
      <c r="AB77" s="12"/>
      <c r="AC77" s="680">
        <v>472</v>
      </c>
      <c r="AD77" s="12"/>
      <c r="AE77" s="12"/>
      <c r="AF77" s="12"/>
      <c r="AG77" s="12"/>
      <c r="AH77" s="12"/>
      <c r="AI77" s="12"/>
    </row>
    <row r="89" spans="23:38">
      <c r="W89" s="13">
        <v>2</v>
      </c>
      <c r="X89" s="14">
        <v>60904260</v>
      </c>
      <c r="Y89" s="432" t="s">
        <v>38</v>
      </c>
      <c r="Z89" s="14" t="s">
        <v>463</v>
      </c>
      <c r="AA89" s="431" t="s">
        <v>899</v>
      </c>
      <c r="AB89" s="431"/>
      <c r="AC89" s="431">
        <v>439</v>
      </c>
      <c r="AD89" s="431" t="s">
        <v>902</v>
      </c>
      <c r="AE89" s="431" t="s">
        <v>24</v>
      </c>
      <c r="AF89" s="640" t="s">
        <v>901</v>
      </c>
      <c r="AG89" s="641" t="s">
        <v>900</v>
      </c>
      <c r="AH89" s="431">
        <v>803</v>
      </c>
      <c r="AI89" s="431"/>
      <c r="AJ89" s="480">
        <v>44538</v>
      </c>
      <c r="AK89" s="431"/>
      <c r="AL89" s="431"/>
    </row>
    <row r="90" spans="23:38">
      <c r="W90" s="13">
        <v>1</v>
      </c>
      <c r="X90" s="14">
        <v>60904258</v>
      </c>
      <c r="Y90" s="432" t="s">
        <v>38</v>
      </c>
      <c r="Z90" s="14" t="s">
        <v>461</v>
      </c>
      <c r="AA90" s="431" t="s">
        <v>899</v>
      </c>
      <c r="AB90" s="431"/>
      <c r="AC90" s="431">
        <v>439</v>
      </c>
      <c r="AD90" s="431" t="s">
        <v>902</v>
      </c>
      <c r="AE90" s="431" t="s">
        <v>24</v>
      </c>
      <c r="AF90" s="640" t="s">
        <v>901</v>
      </c>
      <c r="AG90" s="641" t="s">
        <v>900</v>
      </c>
      <c r="AH90" s="431">
        <v>803</v>
      </c>
      <c r="AI90" s="431"/>
      <c r="AJ90" s="480">
        <v>44538</v>
      </c>
      <c r="AK90" s="431"/>
      <c r="AL90" s="431"/>
    </row>
    <row r="93" spans="23:38">
      <c r="W93" s="34" t="s">
        <v>867</v>
      </c>
      <c r="X93" s="35"/>
      <c r="Y93" s="35"/>
    </row>
    <row r="94" spans="23:38">
      <c r="W94" s="618">
        <v>2</v>
      </c>
      <c r="X94" s="619">
        <v>60904257</v>
      </c>
      <c r="Y94" s="620" t="s">
        <v>38</v>
      </c>
      <c r="Z94" s="621" t="s">
        <v>722</v>
      </c>
      <c r="AA94" s="622" t="s">
        <v>731</v>
      </c>
      <c r="AB94" s="622"/>
      <c r="AC94" s="623">
        <v>444</v>
      </c>
      <c r="AD94" s="624" t="s">
        <v>732</v>
      </c>
      <c r="AE94" s="625" t="s">
        <v>24</v>
      </c>
      <c r="AF94" s="599" t="s">
        <v>728</v>
      </c>
      <c r="AG94" s="620" t="s">
        <v>729</v>
      </c>
      <c r="AH94" s="624">
        <v>676</v>
      </c>
      <c r="AI94" s="622"/>
      <c r="AJ94" s="622" t="s">
        <v>730</v>
      </c>
      <c r="AK94" s="622"/>
      <c r="AL94" s="622"/>
    </row>
    <row r="95" spans="23:38">
      <c r="W95" s="626">
        <v>1</v>
      </c>
      <c r="X95" s="627">
        <v>81227106</v>
      </c>
      <c r="Y95" s="620" t="s">
        <v>38</v>
      </c>
      <c r="Z95" s="628" t="s">
        <v>723</v>
      </c>
      <c r="AA95" s="622" t="s">
        <v>731</v>
      </c>
      <c r="AB95" s="622"/>
      <c r="AC95" s="623">
        <v>444</v>
      </c>
      <c r="AD95" s="624" t="s">
        <v>732</v>
      </c>
      <c r="AE95" s="625" t="s">
        <v>24</v>
      </c>
      <c r="AF95" s="599" t="s">
        <v>728</v>
      </c>
      <c r="AG95" s="620" t="s">
        <v>729</v>
      </c>
      <c r="AH95" s="624">
        <v>676</v>
      </c>
      <c r="AI95" s="622"/>
      <c r="AJ95" s="622" t="s">
        <v>730</v>
      </c>
      <c r="AK95" s="622"/>
      <c r="AL95" s="622"/>
    </row>
    <row r="96" spans="23:38">
      <c r="W96" s="626">
        <v>2</v>
      </c>
      <c r="X96" s="627">
        <v>81221020</v>
      </c>
      <c r="Y96" s="620" t="s">
        <v>38</v>
      </c>
      <c r="Z96" s="628" t="s">
        <v>724</v>
      </c>
      <c r="AA96" s="622" t="s">
        <v>731</v>
      </c>
      <c r="AB96" s="622"/>
      <c r="AC96" s="623">
        <v>444</v>
      </c>
      <c r="AD96" s="624" t="s">
        <v>732</v>
      </c>
      <c r="AE96" s="625" t="s">
        <v>24</v>
      </c>
      <c r="AF96" s="599" t="s">
        <v>728</v>
      </c>
      <c r="AG96" s="620" t="s">
        <v>729</v>
      </c>
      <c r="AH96" s="624">
        <v>676</v>
      </c>
      <c r="AI96" s="622"/>
      <c r="AJ96" s="622" t="s">
        <v>730</v>
      </c>
      <c r="AK96" s="622"/>
      <c r="AL96" s="622"/>
    </row>
    <row r="97" spans="22:38">
      <c r="W97" s="626">
        <v>1</v>
      </c>
      <c r="X97" s="627">
        <v>81215079</v>
      </c>
      <c r="Y97" s="620" t="s">
        <v>38</v>
      </c>
      <c r="Z97" s="628" t="s">
        <v>725</v>
      </c>
      <c r="AA97" s="622" t="s">
        <v>731</v>
      </c>
      <c r="AB97" s="622"/>
      <c r="AC97" s="623">
        <v>444</v>
      </c>
      <c r="AD97" s="624" t="s">
        <v>732</v>
      </c>
      <c r="AE97" s="625" t="s">
        <v>24</v>
      </c>
      <c r="AF97" s="599" t="s">
        <v>728</v>
      </c>
      <c r="AG97" s="620" t="s">
        <v>729</v>
      </c>
      <c r="AH97" s="624">
        <v>676</v>
      </c>
      <c r="AI97" s="622"/>
      <c r="AJ97" s="622" t="s">
        <v>730</v>
      </c>
      <c r="AK97" s="622"/>
      <c r="AL97" s="622"/>
    </row>
    <row r="98" spans="22:38">
      <c r="W98" s="626">
        <v>1</v>
      </c>
      <c r="X98" s="627">
        <v>81221072</v>
      </c>
      <c r="Y98" s="620" t="s">
        <v>38</v>
      </c>
      <c r="Z98" s="628" t="s">
        <v>72</v>
      </c>
      <c r="AA98" s="622" t="s">
        <v>731</v>
      </c>
      <c r="AB98" s="622"/>
      <c r="AC98" s="623">
        <v>444</v>
      </c>
      <c r="AD98" s="624" t="s">
        <v>732</v>
      </c>
      <c r="AE98" s="625" t="s">
        <v>24</v>
      </c>
      <c r="AF98" s="599" t="s">
        <v>728</v>
      </c>
      <c r="AG98" s="620" t="s">
        <v>729</v>
      </c>
      <c r="AH98" s="624">
        <v>676</v>
      </c>
      <c r="AI98" s="622"/>
      <c r="AJ98" s="622" t="s">
        <v>730</v>
      </c>
      <c r="AK98" s="622"/>
      <c r="AL98" s="622"/>
    </row>
    <row r="99" spans="22:38">
      <c r="W99" s="626">
        <v>1</v>
      </c>
      <c r="X99" s="627">
        <v>81227114</v>
      </c>
      <c r="Y99" s="620" t="s">
        <v>38</v>
      </c>
      <c r="Z99" s="628" t="s">
        <v>72</v>
      </c>
      <c r="AA99" s="622" t="s">
        <v>731</v>
      </c>
      <c r="AB99" s="622"/>
      <c r="AC99" s="623">
        <v>444</v>
      </c>
      <c r="AD99" s="624" t="s">
        <v>732</v>
      </c>
      <c r="AE99" s="625" t="s">
        <v>24</v>
      </c>
      <c r="AF99" s="599" t="s">
        <v>728</v>
      </c>
      <c r="AG99" s="620" t="s">
        <v>729</v>
      </c>
      <c r="AH99" s="624">
        <v>676</v>
      </c>
      <c r="AI99" s="622"/>
      <c r="AJ99" s="622" t="s">
        <v>730</v>
      </c>
      <c r="AK99" s="622"/>
      <c r="AL99" s="622"/>
    </row>
    <row r="100" spans="22:38">
      <c r="W100" s="626">
        <v>1</v>
      </c>
      <c r="X100" s="627">
        <v>81221079</v>
      </c>
      <c r="Y100" s="620" t="s">
        <v>38</v>
      </c>
      <c r="Z100" s="628" t="s">
        <v>726</v>
      </c>
      <c r="AA100" s="622" t="s">
        <v>731</v>
      </c>
      <c r="AB100" s="622"/>
      <c r="AC100" s="623">
        <v>444</v>
      </c>
      <c r="AD100" s="624" t="s">
        <v>732</v>
      </c>
      <c r="AE100" s="625" t="s">
        <v>24</v>
      </c>
      <c r="AF100" s="599" t="s">
        <v>728</v>
      </c>
      <c r="AG100" s="620" t="s">
        <v>729</v>
      </c>
      <c r="AH100" s="624">
        <v>676</v>
      </c>
      <c r="AI100" s="622"/>
      <c r="AJ100" s="622" t="s">
        <v>730</v>
      </c>
      <c r="AK100" s="622"/>
      <c r="AL100" s="622"/>
    </row>
    <row r="101" spans="22:38">
      <c r="W101" s="626">
        <v>1</v>
      </c>
      <c r="X101" s="627">
        <v>81221080</v>
      </c>
      <c r="Y101" s="620" t="s">
        <v>38</v>
      </c>
      <c r="Z101" s="628" t="s">
        <v>727</v>
      </c>
      <c r="AA101" s="622" t="s">
        <v>731</v>
      </c>
      <c r="AB101" s="622"/>
      <c r="AC101" s="623">
        <v>444</v>
      </c>
      <c r="AD101" s="624" t="s">
        <v>732</v>
      </c>
      <c r="AE101" s="625" t="s">
        <v>24</v>
      </c>
      <c r="AF101" s="599" t="s">
        <v>728</v>
      </c>
      <c r="AG101" s="620" t="s">
        <v>729</v>
      </c>
      <c r="AH101" s="624">
        <v>676</v>
      </c>
      <c r="AI101" s="622"/>
      <c r="AJ101" s="622" t="s">
        <v>730</v>
      </c>
      <c r="AK101" s="622"/>
      <c r="AL101" s="622"/>
    </row>
    <row r="102" spans="22:38">
      <c r="W102" s="629">
        <v>1</v>
      </c>
      <c r="X102" s="630">
        <v>60803247</v>
      </c>
      <c r="Y102" s="620" t="s">
        <v>38</v>
      </c>
      <c r="Z102" s="628" t="s">
        <v>753</v>
      </c>
      <c r="AA102" s="622"/>
      <c r="AB102" s="622"/>
      <c r="AC102" s="623">
        <v>444</v>
      </c>
      <c r="AD102" s="622"/>
      <c r="AE102" s="625" t="s">
        <v>83</v>
      </c>
      <c r="AF102" s="600" t="s">
        <v>755</v>
      </c>
      <c r="AG102" s="625"/>
      <c r="AH102" s="622"/>
      <c r="AI102" s="622"/>
      <c r="AJ102" s="622" t="s">
        <v>754</v>
      </c>
      <c r="AK102" s="622"/>
      <c r="AL102" s="622"/>
    </row>
    <row r="103" spans="22:38">
      <c r="V103" s="10"/>
      <c r="W103" s="629">
        <v>1</v>
      </c>
      <c r="X103" s="630">
        <v>89160226</v>
      </c>
      <c r="Y103" s="620" t="s">
        <v>39</v>
      </c>
      <c r="Z103" s="631" t="s">
        <v>796</v>
      </c>
      <c r="AA103" s="632" t="s">
        <v>793</v>
      </c>
      <c r="AB103" s="622"/>
      <c r="AC103" s="623">
        <v>444</v>
      </c>
      <c r="AD103" s="624" t="s">
        <v>795</v>
      </c>
      <c r="AE103" s="620" t="s">
        <v>56</v>
      </c>
      <c r="AF103" s="633" t="s">
        <v>794</v>
      </c>
      <c r="AG103" s="620" t="s">
        <v>797</v>
      </c>
      <c r="AH103" s="624">
        <v>853</v>
      </c>
      <c r="AI103" s="634">
        <v>44530</v>
      </c>
      <c r="AJ103" s="622"/>
      <c r="AK103" s="622"/>
      <c r="AL103" s="622"/>
    </row>
    <row r="104" spans="22:38">
      <c r="W104" s="635">
        <v>1</v>
      </c>
      <c r="X104" s="635">
        <v>81597039</v>
      </c>
      <c r="Y104" s="620" t="s">
        <v>708</v>
      </c>
      <c r="Z104" s="631" t="s">
        <v>37</v>
      </c>
      <c r="AA104" s="632" t="s">
        <v>802</v>
      </c>
      <c r="AB104" s="622"/>
      <c r="AC104" s="623">
        <v>444</v>
      </c>
      <c r="AD104" s="624" t="s">
        <v>803</v>
      </c>
      <c r="AE104" s="620" t="s">
        <v>25</v>
      </c>
      <c r="AF104" s="604" t="s">
        <v>804</v>
      </c>
      <c r="AG104" s="607" t="s">
        <v>805</v>
      </c>
      <c r="AH104" s="624">
        <v>396</v>
      </c>
      <c r="AI104" s="634">
        <v>44531</v>
      </c>
      <c r="AJ104" s="622"/>
      <c r="AK104" s="622"/>
      <c r="AL104" s="622"/>
    </row>
    <row r="105" spans="22:38">
      <c r="W105" s="626">
        <v>1</v>
      </c>
      <c r="X105" s="627" t="s">
        <v>833</v>
      </c>
      <c r="Y105" s="620" t="s">
        <v>438</v>
      </c>
      <c r="Z105" s="628" t="s">
        <v>834</v>
      </c>
      <c r="AA105" s="622"/>
      <c r="AB105" s="622"/>
      <c r="AC105" s="623">
        <v>444</v>
      </c>
      <c r="AD105" s="624" t="s">
        <v>849</v>
      </c>
      <c r="AE105" s="625" t="s">
        <v>836</v>
      </c>
      <c r="AF105" s="599" t="s">
        <v>835</v>
      </c>
      <c r="AG105" s="620" t="s">
        <v>837</v>
      </c>
      <c r="AH105" s="624">
        <v>865</v>
      </c>
      <c r="AI105" s="634">
        <v>44533</v>
      </c>
      <c r="AJ105" s="622"/>
      <c r="AK105" s="622"/>
      <c r="AL105" s="622"/>
    </row>
    <row r="106" spans="22:38">
      <c r="W106" s="626">
        <v>1</v>
      </c>
      <c r="X106" s="627" t="s">
        <v>838</v>
      </c>
      <c r="Y106" s="620" t="s">
        <v>438</v>
      </c>
      <c r="Z106" s="628" t="s">
        <v>839</v>
      </c>
      <c r="AA106" s="622"/>
      <c r="AB106" s="622"/>
      <c r="AC106" s="623">
        <v>444</v>
      </c>
      <c r="AD106" s="624" t="s">
        <v>841</v>
      </c>
      <c r="AE106" s="625" t="s">
        <v>836</v>
      </c>
      <c r="AF106" s="599" t="s">
        <v>842</v>
      </c>
      <c r="AG106" s="620" t="s">
        <v>840</v>
      </c>
      <c r="AH106" s="624">
        <v>867</v>
      </c>
      <c r="AI106" s="634">
        <v>44534</v>
      </c>
      <c r="AJ106" s="622"/>
      <c r="AK106" s="622"/>
      <c r="AL106" s="622"/>
    </row>
    <row r="107" spans="22:38">
      <c r="W107" s="629">
        <v>1</v>
      </c>
      <c r="X107" s="630" t="s">
        <v>833</v>
      </c>
      <c r="Y107" s="620" t="s">
        <v>438</v>
      </c>
      <c r="Z107" s="628" t="s">
        <v>834</v>
      </c>
      <c r="AA107" s="636"/>
      <c r="AB107" s="636"/>
      <c r="AC107" s="623">
        <v>444</v>
      </c>
      <c r="AD107" s="624" t="s">
        <v>853</v>
      </c>
      <c r="AE107" s="620" t="s">
        <v>237</v>
      </c>
      <c r="AF107" s="633" t="s">
        <v>852</v>
      </c>
      <c r="AG107" s="620" t="s">
        <v>854</v>
      </c>
      <c r="AH107" s="624">
        <v>864</v>
      </c>
      <c r="AI107" s="634">
        <v>44533</v>
      </c>
      <c r="AJ107" s="622"/>
      <c r="AK107" s="622"/>
      <c r="AL107" s="622"/>
    </row>
    <row r="108" spans="22:38">
      <c r="W108" s="629">
        <v>2</v>
      </c>
      <c r="X108" s="622">
        <v>61001302</v>
      </c>
      <c r="Y108" s="620" t="s">
        <v>485</v>
      </c>
      <c r="Z108" s="631" t="s">
        <v>860</v>
      </c>
      <c r="AA108" s="622"/>
      <c r="AB108" s="622"/>
      <c r="AC108" s="623">
        <v>444</v>
      </c>
      <c r="AD108" s="622" t="s">
        <v>861</v>
      </c>
      <c r="AE108" s="620" t="s">
        <v>836</v>
      </c>
      <c r="AF108" s="633" t="s">
        <v>862</v>
      </c>
      <c r="AG108" s="622"/>
      <c r="AH108" s="632">
        <v>857</v>
      </c>
      <c r="AI108" s="622"/>
      <c r="AJ108" s="622"/>
      <c r="AK108" s="622"/>
      <c r="AL108" s="622"/>
    </row>
    <row r="112" spans="22:38">
      <c r="AA112" s="244"/>
    </row>
    <row r="113" spans="24:40">
      <c r="Z113" s="10" t="s">
        <v>145</v>
      </c>
    </row>
    <row r="114" spans="24:40">
      <c r="X114" s="10" t="s">
        <v>62</v>
      </c>
    </row>
    <row r="116" spans="24:40">
      <c r="X116" s="10" t="s">
        <v>546</v>
      </c>
    </row>
    <row r="117" spans="24:40">
      <c r="X117" s="285">
        <v>2</v>
      </c>
      <c r="Y117" s="286">
        <v>81220017</v>
      </c>
      <c r="Z117" s="218" t="s">
        <v>38</v>
      </c>
      <c r="AA117" s="287" t="s">
        <v>30</v>
      </c>
      <c r="AB117" s="288" t="s">
        <v>41</v>
      </c>
      <c r="AC117" s="218" t="s">
        <v>51</v>
      </c>
      <c r="AD117" s="218">
        <v>370</v>
      </c>
      <c r="AE117" s="218" t="s">
        <v>44</v>
      </c>
      <c r="AF117" s="218" t="s">
        <v>24</v>
      </c>
      <c r="AG117" s="218" t="s">
        <v>43</v>
      </c>
      <c r="AH117" s="218" t="s">
        <v>45</v>
      </c>
      <c r="AI117" s="218">
        <v>699</v>
      </c>
      <c r="AJ117" s="219">
        <v>44489</v>
      </c>
      <c r="AK117" s="219">
        <v>44489</v>
      </c>
      <c r="AL117" s="218"/>
      <c r="AM117" s="218"/>
      <c r="AN117" s="34"/>
    </row>
    <row r="118" spans="24:40">
      <c r="X118" s="285">
        <v>1</v>
      </c>
      <c r="Y118" s="286">
        <v>81220018</v>
      </c>
      <c r="Z118" s="218" t="s">
        <v>38</v>
      </c>
      <c r="AA118" s="287" t="s">
        <v>31</v>
      </c>
      <c r="AB118" s="288" t="s">
        <v>41</v>
      </c>
      <c r="AC118" s="218" t="s">
        <v>51</v>
      </c>
      <c r="AD118" s="218">
        <v>370</v>
      </c>
      <c r="AE118" s="218" t="s">
        <v>44</v>
      </c>
      <c r="AF118" s="218" t="s">
        <v>24</v>
      </c>
      <c r="AG118" s="218" t="s">
        <v>43</v>
      </c>
      <c r="AH118" s="218" t="s">
        <v>45</v>
      </c>
      <c r="AI118" s="218">
        <v>699</v>
      </c>
      <c r="AJ118" s="219">
        <v>44489</v>
      </c>
      <c r="AK118" s="219">
        <v>44489</v>
      </c>
      <c r="AL118" s="218"/>
      <c r="AM118" s="218"/>
      <c r="AN118" s="34"/>
    </row>
    <row r="119" spans="24:40">
      <c r="X119" s="285">
        <v>1</v>
      </c>
      <c r="Y119" s="286">
        <v>81443085</v>
      </c>
      <c r="Z119" s="218" t="s">
        <v>40</v>
      </c>
      <c r="AA119" s="287" t="s">
        <v>36</v>
      </c>
      <c r="AB119" s="288" t="s">
        <v>42</v>
      </c>
      <c r="AC119" s="218" t="s">
        <v>51</v>
      </c>
      <c r="AD119" s="218">
        <v>370</v>
      </c>
      <c r="AE119" s="218" t="s">
        <v>44</v>
      </c>
      <c r="AF119" s="218" t="s">
        <v>24</v>
      </c>
      <c r="AG119" s="218" t="s">
        <v>43</v>
      </c>
      <c r="AH119" s="218" t="s">
        <v>45</v>
      </c>
      <c r="AI119" s="218">
        <v>699</v>
      </c>
      <c r="AJ119" s="219">
        <v>44489</v>
      </c>
      <c r="AK119" s="219">
        <v>44489</v>
      </c>
      <c r="AL119" s="218"/>
      <c r="AM119" s="218"/>
      <c r="AN119" s="34"/>
    </row>
    <row r="120" spans="24:40">
      <c r="X120" s="285">
        <v>1</v>
      </c>
      <c r="Y120" s="286">
        <v>81543209</v>
      </c>
      <c r="Z120" s="218" t="s">
        <v>40</v>
      </c>
      <c r="AA120" s="287" t="s">
        <v>37</v>
      </c>
      <c r="AB120" s="288" t="s">
        <v>42</v>
      </c>
      <c r="AC120" s="218" t="s">
        <v>51</v>
      </c>
      <c r="AD120" s="218">
        <v>370</v>
      </c>
      <c r="AE120" s="218" t="s">
        <v>44</v>
      </c>
      <c r="AF120" s="218" t="s">
        <v>24</v>
      </c>
      <c r="AG120" s="218" t="s">
        <v>43</v>
      </c>
      <c r="AH120" s="218" t="s">
        <v>45</v>
      </c>
      <c r="AI120" s="218">
        <v>699</v>
      </c>
      <c r="AJ120" s="219">
        <v>44489</v>
      </c>
      <c r="AK120" s="219">
        <v>44489</v>
      </c>
      <c r="AL120" s="218"/>
      <c r="AM120" s="218"/>
      <c r="AN120" s="34"/>
    </row>
    <row r="121" spans="24:40">
      <c r="X121" s="34" t="s">
        <v>547</v>
      </c>
    </row>
    <row r="122" spans="24:40">
      <c r="X122" s="226">
        <v>2</v>
      </c>
      <c r="Y122" s="226">
        <v>61806040</v>
      </c>
      <c r="Z122" s="226" t="s">
        <v>39</v>
      </c>
      <c r="AA122" s="226" t="s">
        <v>444</v>
      </c>
      <c r="AB122" s="226" t="s">
        <v>443</v>
      </c>
      <c r="AC122" s="289"/>
      <c r="AD122" s="226">
        <v>381</v>
      </c>
      <c r="AE122" s="226" t="s">
        <v>56</v>
      </c>
      <c r="AF122" s="226" t="s">
        <v>56</v>
      </c>
      <c r="AG122" s="92"/>
      <c r="AH122" s="92"/>
      <c r="AI122" s="92"/>
      <c r="AJ122" s="92"/>
      <c r="AK122" s="92"/>
      <c r="AL122" s="92"/>
      <c r="AM122" s="92"/>
    </row>
    <row r="123" spans="24:40">
      <c r="X123" s="299">
        <v>1</v>
      </c>
      <c r="Y123" s="300">
        <v>81212026</v>
      </c>
      <c r="Z123" s="215" t="s">
        <v>38</v>
      </c>
      <c r="AA123" s="301" t="s">
        <v>479</v>
      </c>
      <c r="AB123" s="292" t="s">
        <v>481</v>
      </c>
      <c r="AC123" s="298"/>
      <c r="AD123" s="215">
        <v>394</v>
      </c>
      <c r="AE123" s="292" t="s">
        <v>482</v>
      </c>
      <c r="AF123" s="211" t="s">
        <v>83</v>
      </c>
      <c r="AG123" s="249" t="s">
        <v>483</v>
      </c>
      <c r="AH123" s="298"/>
      <c r="AI123" s="211">
        <v>666</v>
      </c>
      <c r="AJ123" s="12"/>
      <c r="AK123" s="12"/>
      <c r="AL123" s="12"/>
      <c r="AM123" s="12"/>
    </row>
    <row r="124" spans="24:40">
      <c r="X124" s="299">
        <v>1</v>
      </c>
      <c r="Y124" s="296">
        <v>115890011</v>
      </c>
      <c r="Z124" s="215" t="s">
        <v>38</v>
      </c>
      <c r="AA124" s="297" t="s">
        <v>480</v>
      </c>
      <c r="AB124" s="292" t="s">
        <v>481</v>
      </c>
      <c r="AC124" s="298"/>
      <c r="AD124" s="650">
        <v>394</v>
      </c>
      <c r="AE124" s="292" t="s">
        <v>482</v>
      </c>
      <c r="AF124" s="211" t="s">
        <v>83</v>
      </c>
      <c r="AG124" s="249" t="s">
        <v>483</v>
      </c>
      <c r="AH124" s="298"/>
      <c r="AI124" s="211">
        <v>666</v>
      </c>
      <c r="AJ124" s="12"/>
      <c r="AK124" s="12"/>
      <c r="AL124" s="12"/>
      <c r="AM124" s="12"/>
    </row>
    <row r="125" spans="24:40">
      <c r="X125" s="299">
        <v>1</v>
      </c>
      <c r="Y125" s="302">
        <v>20204366</v>
      </c>
      <c r="Z125" s="215" t="s">
        <v>38</v>
      </c>
      <c r="AA125" s="303" t="s">
        <v>503</v>
      </c>
      <c r="AB125" s="292" t="s">
        <v>504</v>
      </c>
      <c r="AC125" s="298"/>
      <c r="AD125" s="215">
        <v>394</v>
      </c>
      <c r="AE125" s="292" t="s">
        <v>505</v>
      </c>
      <c r="AF125" s="211" t="s">
        <v>83</v>
      </c>
      <c r="AG125" s="294" t="s">
        <v>506</v>
      </c>
      <c r="AH125" s="298" t="s">
        <v>507</v>
      </c>
      <c r="AI125" s="211">
        <v>782</v>
      </c>
      <c r="AJ125" s="12"/>
      <c r="AK125" s="12"/>
      <c r="AL125" s="12"/>
      <c r="AM125" s="12"/>
    </row>
    <row r="127" spans="24:40">
      <c r="X127" s="34" t="s">
        <v>576</v>
      </c>
    </row>
    <row r="128" spans="24:40">
      <c r="X128" s="275">
        <v>1</v>
      </c>
      <c r="Y128" s="275">
        <v>89720018</v>
      </c>
      <c r="Z128" s="275" t="s">
        <v>17</v>
      </c>
      <c r="AA128" s="650" t="s">
        <v>111</v>
      </c>
      <c r="AB128" s="292" t="s">
        <v>110</v>
      </c>
      <c r="AC128" s="650" t="s">
        <v>51</v>
      </c>
      <c r="AD128" s="650">
        <v>394</v>
      </c>
      <c r="AE128" s="290" t="s">
        <v>112</v>
      </c>
      <c r="AF128" s="650" t="s">
        <v>24</v>
      </c>
      <c r="AG128" s="212" t="s">
        <v>113</v>
      </c>
      <c r="AH128" s="650" t="s">
        <v>114</v>
      </c>
      <c r="AI128" s="650">
        <v>762</v>
      </c>
      <c r="AJ128" s="213">
        <v>44494</v>
      </c>
      <c r="AK128" s="213">
        <v>44494</v>
      </c>
      <c r="AL128" s="12"/>
      <c r="AM128" s="12"/>
    </row>
    <row r="129" spans="23:39" ht="45">
      <c r="X129" s="215">
        <v>1</v>
      </c>
      <c r="Y129" s="275" t="s">
        <v>439</v>
      </c>
      <c r="Z129" s="215" t="s">
        <v>438</v>
      </c>
      <c r="AA129" s="217" t="s">
        <v>440</v>
      </c>
      <c r="AB129" s="293"/>
      <c r="AC129" s="276"/>
      <c r="AD129" s="215">
        <v>394</v>
      </c>
      <c r="AE129" s="291" t="s">
        <v>437</v>
      </c>
      <c r="AF129" s="215" t="s">
        <v>237</v>
      </c>
      <c r="AG129" s="294" t="s">
        <v>442</v>
      </c>
      <c r="AH129" s="211" t="s">
        <v>441</v>
      </c>
      <c r="AI129" s="12">
        <v>723</v>
      </c>
      <c r="AJ129" s="12"/>
      <c r="AK129" s="12"/>
      <c r="AL129" s="12"/>
      <c r="AM129" s="12"/>
    </row>
    <row r="130" spans="23:39">
      <c r="X130" s="295">
        <v>2</v>
      </c>
      <c r="Y130" s="296">
        <v>81220016</v>
      </c>
      <c r="Z130" s="215" t="s">
        <v>38</v>
      </c>
      <c r="AA130" s="297" t="s">
        <v>29</v>
      </c>
      <c r="AB130" s="292" t="s">
        <v>464</v>
      </c>
      <c r="AC130" s="298"/>
      <c r="AD130" s="650">
        <v>394</v>
      </c>
      <c r="AE130" s="292" t="s">
        <v>465</v>
      </c>
      <c r="AF130" s="650" t="s">
        <v>24</v>
      </c>
      <c r="AG130" s="249" t="s">
        <v>467</v>
      </c>
      <c r="AH130" s="298"/>
      <c r="AI130" s="211">
        <v>708</v>
      </c>
      <c r="AJ130" s="12"/>
      <c r="AK130" s="12"/>
      <c r="AL130" s="12"/>
      <c r="AM130" s="12"/>
    </row>
    <row r="131" spans="23:39" ht="25.5">
      <c r="X131" s="295">
        <v>5</v>
      </c>
      <c r="Y131" s="296">
        <v>61205009</v>
      </c>
      <c r="Z131" s="215" t="s">
        <v>38</v>
      </c>
      <c r="AA131" s="297" t="s">
        <v>457</v>
      </c>
      <c r="AB131" s="292" t="s">
        <v>464</v>
      </c>
      <c r="AC131" s="298"/>
      <c r="AD131" s="215">
        <v>394</v>
      </c>
      <c r="AE131" s="292" t="s">
        <v>465</v>
      </c>
      <c r="AF131" s="650" t="s">
        <v>24</v>
      </c>
      <c r="AG131" s="249" t="s">
        <v>467</v>
      </c>
      <c r="AH131" s="298"/>
      <c r="AI131" s="211">
        <v>708</v>
      </c>
      <c r="AJ131" s="12"/>
      <c r="AK131" s="12"/>
      <c r="AL131" s="12"/>
      <c r="AM131" s="12"/>
    </row>
    <row r="132" spans="23:39">
      <c r="X132" s="295">
        <v>2</v>
      </c>
      <c r="Y132" s="296">
        <v>61604033</v>
      </c>
      <c r="Z132" s="215" t="s">
        <v>38</v>
      </c>
      <c r="AA132" s="297" t="s">
        <v>459</v>
      </c>
      <c r="AB132" s="292" t="s">
        <v>464</v>
      </c>
      <c r="AC132" s="298"/>
      <c r="AD132" s="650">
        <v>394</v>
      </c>
      <c r="AE132" s="292" t="s">
        <v>465</v>
      </c>
      <c r="AF132" s="650" t="s">
        <v>24</v>
      </c>
      <c r="AG132" s="249" t="s">
        <v>467</v>
      </c>
      <c r="AH132" s="298"/>
      <c r="AI132" s="211">
        <v>708</v>
      </c>
      <c r="AJ132" s="12"/>
      <c r="AK132" s="12"/>
      <c r="AL132" s="12"/>
      <c r="AM132" s="12"/>
    </row>
    <row r="134" spans="23:39">
      <c r="X134" s="34" t="s">
        <v>631</v>
      </c>
    </row>
    <row r="135" spans="23:39">
      <c r="X135" s="397">
        <v>12</v>
      </c>
      <c r="Y135" s="397">
        <v>81229085</v>
      </c>
      <c r="Z135" s="397" t="s">
        <v>38</v>
      </c>
      <c r="AA135" s="397" t="s">
        <v>583</v>
      </c>
      <c r="AB135" s="129" t="s">
        <v>530</v>
      </c>
      <c r="AC135" s="129" t="s">
        <v>51</v>
      </c>
      <c r="AD135" s="129">
        <v>402</v>
      </c>
      <c r="AE135" s="129" t="s">
        <v>527</v>
      </c>
      <c r="AF135" s="129" t="s">
        <v>24</v>
      </c>
      <c r="AG135" s="146" t="s">
        <v>528</v>
      </c>
      <c r="AH135" s="395" t="s">
        <v>529</v>
      </c>
      <c r="AI135" s="398">
        <v>779</v>
      </c>
      <c r="AJ135" s="399">
        <v>44510</v>
      </c>
      <c r="AK135" s="397"/>
      <c r="AL135" s="397"/>
      <c r="AM135" s="397"/>
    </row>
    <row r="136" spans="23:39">
      <c r="X136" s="397">
        <v>12</v>
      </c>
      <c r="Y136" s="397">
        <v>81229085</v>
      </c>
      <c r="Z136" s="397" t="s">
        <v>38</v>
      </c>
      <c r="AA136" s="397" t="s">
        <v>583</v>
      </c>
      <c r="AB136" s="129" t="s">
        <v>530</v>
      </c>
      <c r="AC136" s="397"/>
      <c r="AD136" s="397">
        <v>402</v>
      </c>
      <c r="AE136" s="215" t="s">
        <v>541</v>
      </c>
      <c r="AF136" s="215" t="s">
        <v>24</v>
      </c>
      <c r="AG136" s="401" t="s">
        <v>540</v>
      </c>
      <c r="AH136" s="396" t="s">
        <v>539</v>
      </c>
      <c r="AI136" s="397">
        <v>775</v>
      </c>
      <c r="AJ136" s="400">
        <v>44515</v>
      </c>
      <c r="AK136" s="397"/>
      <c r="AL136" s="397"/>
      <c r="AM136" s="397"/>
    </row>
    <row r="138" spans="23:39">
      <c r="X138" s="35" t="s">
        <v>692</v>
      </c>
      <c r="AB138" s="449" t="s">
        <v>693</v>
      </c>
    </row>
    <row r="139" spans="23:39">
      <c r="X139" s="402">
        <v>4</v>
      </c>
      <c r="Y139" s="418">
        <v>81221020</v>
      </c>
      <c r="Z139" s="418" t="s">
        <v>38</v>
      </c>
      <c r="AA139" s="418" t="s">
        <v>54</v>
      </c>
      <c r="AB139" s="418" t="s">
        <v>91</v>
      </c>
      <c r="AC139" s="12"/>
      <c r="AD139" s="12">
        <v>411</v>
      </c>
      <c r="AE139" s="418" t="s">
        <v>675</v>
      </c>
      <c r="AF139" s="479" t="s">
        <v>24</v>
      </c>
      <c r="AG139" s="31" t="s">
        <v>677</v>
      </c>
      <c r="AH139" s="418" t="s">
        <v>667</v>
      </c>
      <c r="AI139" s="12">
        <v>814</v>
      </c>
      <c r="AJ139" s="17">
        <v>44522</v>
      </c>
      <c r="AK139" s="12"/>
      <c r="AL139" s="12"/>
      <c r="AM139" s="12"/>
    </row>
    <row r="140" spans="23:39">
      <c r="X140" s="402">
        <v>1</v>
      </c>
      <c r="Y140" s="418">
        <v>81221072</v>
      </c>
      <c r="Z140" s="418" t="s">
        <v>38</v>
      </c>
      <c r="AA140" s="418" t="s">
        <v>72</v>
      </c>
      <c r="AB140" s="418" t="s">
        <v>91</v>
      </c>
      <c r="AC140" s="12"/>
      <c r="AD140" s="12">
        <v>411</v>
      </c>
      <c r="AE140" s="418" t="s">
        <v>675</v>
      </c>
      <c r="AF140" s="479" t="s">
        <v>24</v>
      </c>
      <c r="AG140" s="31" t="s">
        <v>677</v>
      </c>
      <c r="AH140" s="418" t="s">
        <v>667</v>
      </c>
      <c r="AI140" s="12">
        <v>814</v>
      </c>
      <c r="AJ140" s="17">
        <v>44522</v>
      </c>
      <c r="AK140" s="12"/>
      <c r="AL140" s="12"/>
      <c r="AM140" s="12"/>
    </row>
    <row r="142" spans="23:39">
      <c r="W142" s="226">
        <v>2</v>
      </c>
      <c r="X142" s="226">
        <v>61806040</v>
      </c>
      <c r="Y142" s="226" t="s">
        <v>39</v>
      </c>
      <c r="Z142" s="226" t="s">
        <v>444</v>
      </c>
      <c r="AA142" s="226" t="s">
        <v>443</v>
      </c>
      <c r="AB142" s="289"/>
      <c r="AC142" s="226">
        <v>381</v>
      </c>
      <c r="AD142" s="226" t="s">
        <v>56</v>
      </c>
      <c r="AE142" s="226" t="s">
        <v>56</v>
      </c>
      <c r="AF142" s="92"/>
      <c r="AG142" s="92"/>
      <c r="AH142" s="92"/>
      <c r="AI142" s="92"/>
      <c r="AJ142" s="92"/>
      <c r="AK142" s="92"/>
      <c r="AL142" s="92"/>
    </row>
    <row r="143" spans="23:39">
      <c r="W143" s="299">
        <v>1</v>
      </c>
      <c r="X143" s="300">
        <v>81212026</v>
      </c>
      <c r="Y143" s="215" t="s">
        <v>38</v>
      </c>
      <c r="Z143" s="301" t="s">
        <v>479</v>
      </c>
      <c r="AA143" s="292" t="s">
        <v>481</v>
      </c>
      <c r="AB143" s="298"/>
      <c r="AC143" s="215">
        <v>394</v>
      </c>
      <c r="AD143" s="292" t="s">
        <v>482</v>
      </c>
      <c r="AE143" s="211" t="s">
        <v>83</v>
      </c>
      <c r="AF143" s="249" t="s">
        <v>483</v>
      </c>
      <c r="AG143" s="298"/>
      <c r="AH143" s="211">
        <v>666</v>
      </c>
      <c r="AI143" s="12"/>
      <c r="AJ143" s="12"/>
      <c r="AK143" s="12"/>
      <c r="AL143" s="12"/>
    </row>
    <row r="144" spans="23:39">
      <c r="W144" s="299">
        <v>1</v>
      </c>
      <c r="X144" s="296">
        <v>115890011</v>
      </c>
      <c r="Y144" s="215" t="s">
        <v>38</v>
      </c>
      <c r="Z144" s="297" t="s">
        <v>480</v>
      </c>
      <c r="AA144" s="292" t="s">
        <v>481</v>
      </c>
      <c r="AB144" s="298"/>
      <c r="AC144" s="650">
        <v>394</v>
      </c>
      <c r="AD144" s="292" t="s">
        <v>482</v>
      </c>
      <c r="AE144" s="211" t="s">
        <v>83</v>
      </c>
      <c r="AF144" s="249" t="s">
        <v>483</v>
      </c>
      <c r="AG144" s="298"/>
      <c r="AH144" s="211">
        <v>666</v>
      </c>
      <c r="AI144" s="12"/>
      <c r="AJ144" s="12"/>
      <c r="AK144" s="12"/>
      <c r="AL144" s="12"/>
    </row>
    <row r="145" spans="23:38">
      <c r="W145" s="299">
        <v>1</v>
      </c>
      <c r="X145" s="302">
        <v>20204366</v>
      </c>
      <c r="Y145" s="215" t="s">
        <v>38</v>
      </c>
      <c r="Z145" s="303" t="s">
        <v>503</v>
      </c>
      <c r="AA145" s="292" t="s">
        <v>504</v>
      </c>
      <c r="AB145" s="298"/>
      <c r="AC145" s="215">
        <v>394</v>
      </c>
      <c r="AD145" s="292" t="s">
        <v>505</v>
      </c>
      <c r="AE145" s="211" t="s">
        <v>83</v>
      </c>
      <c r="AF145" s="294" t="s">
        <v>506</v>
      </c>
      <c r="AG145" s="298" t="s">
        <v>507</v>
      </c>
      <c r="AH145" s="211">
        <v>782</v>
      </c>
      <c r="AI145" s="12"/>
      <c r="AJ145" s="12"/>
      <c r="AK145" s="12"/>
      <c r="AL145" s="12"/>
    </row>
    <row r="147" spans="23:38">
      <c r="W147" s="34" t="s">
        <v>576</v>
      </c>
    </row>
    <row r="148" spans="23:38">
      <c r="W148" s="275">
        <v>1</v>
      </c>
      <c r="X148" s="275">
        <v>89720018</v>
      </c>
      <c r="Y148" s="275" t="s">
        <v>17</v>
      </c>
      <c r="Z148" s="650" t="s">
        <v>111</v>
      </c>
      <c r="AA148" s="292" t="s">
        <v>110</v>
      </c>
      <c r="AB148" s="650" t="s">
        <v>51</v>
      </c>
      <c r="AC148" s="650">
        <v>394</v>
      </c>
      <c r="AD148" s="290" t="s">
        <v>112</v>
      </c>
      <c r="AE148" s="650" t="s">
        <v>24</v>
      </c>
      <c r="AF148" s="212" t="s">
        <v>113</v>
      </c>
      <c r="AG148" s="650" t="s">
        <v>114</v>
      </c>
      <c r="AH148" s="650">
        <v>762</v>
      </c>
      <c r="AI148" s="213">
        <v>44494</v>
      </c>
      <c r="AJ148" s="213">
        <v>44494</v>
      </c>
      <c r="AK148" s="12"/>
      <c r="AL148" s="12"/>
    </row>
    <row r="149" spans="23:38" ht="30">
      <c r="W149" s="215">
        <v>1</v>
      </c>
      <c r="X149" s="275" t="s">
        <v>439</v>
      </c>
      <c r="Y149" s="215" t="s">
        <v>438</v>
      </c>
      <c r="Z149" s="217" t="s">
        <v>440</v>
      </c>
      <c r="AA149" s="293"/>
      <c r="AB149" s="276"/>
      <c r="AC149" s="215">
        <v>394</v>
      </c>
      <c r="AD149" s="291" t="s">
        <v>437</v>
      </c>
      <c r="AE149" s="215" t="s">
        <v>237</v>
      </c>
      <c r="AF149" s="294" t="s">
        <v>442</v>
      </c>
      <c r="AG149" s="211" t="s">
        <v>441</v>
      </c>
      <c r="AH149" s="12">
        <v>723</v>
      </c>
      <c r="AI149" s="12"/>
      <c r="AJ149" s="12"/>
      <c r="AK149" s="12"/>
      <c r="AL149" s="12"/>
    </row>
    <row r="150" spans="23:38">
      <c r="W150" s="295">
        <v>2</v>
      </c>
      <c r="X150" s="296">
        <v>81220016</v>
      </c>
      <c r="Y150" s="215" t="s">
        <v>38</v>
      </c>
      <c r="Z150" s="297" t="s">
        <v>29</v>
      </c>
      <c r="AA150" s="292" t="s">
        <v>464</v>
      </c>
      <c r="AB150" s="298"/>
      <c r="AC150" s="650">
        <v>394</v>
      </c>
      <c r="AD150" s="292" t="s">
        <v>465</v>
      </c>
      <c r="AE150" s="650" t="s">
        <v>24</v>
      </c>
      <c r="AF150" s="249" t="s">
        <v>467</v>
      </c>
      <c r="AG150" s="298"/>
      <c r="AH150" s="211">
        <v>708</v>
      </c>
      <c r="AI150" s="12"/>
      <c r="AJ150" s="12"/>
      <c r="AK150" s="12"/>
      <c r="AL150" s="12"/>
    </row>
    <row r="151" spans="23:38">
      <c r="W151" s="295">
        <v>5</v>
      </c>
      <c r="X151" s="296">
        <v>61205009</v>
      </c>
      <c r="Y151" s="215" t="s">
        <v>38</v>
      </c>
      <c r="Z151" s="297" t="s">
        <v>457</v>
      </c>
      <c r="AA151" s="292" t="s">
        <v>464</v>
      </c>
      <c r="AB151" s="298"/>
      <c r="AC151" s="215">
        <v>394</v>
      </c>
      <c r="AD151" s="292" t="s">
        <v>465</v>
      </c>
      <c r="AE151" s="650" t="s">
        <v>24</v>
      </c>
      <c r="AF151" s="249" t="s">
        <v>467</v>
      </c>
      <c r="AG151" s="298"/>
      <c r="AH151" s="211">
        <v>708</v>
      </c>
      <c r="AI151" s="12"/>
      <c r="AJ151" s="12"/>
      <c r="AK151" s="12"/>
      <c r="AL151" s="12"/>
    </row>
    <row r="152" spans="23:38">
      <c r="W152" s="295">
        <v>2</v>
      </c>
      <c r="X152" s="296">
        <v>61604033</v>
      </c>
      <c r="Y152" s="215" t="s">
        <v>38</v>
      </c>
      <c r="Z152" s="297" t="s">
        <v>459</v>
      </c>
      <c r="AA152" s="292" t="s">
        <v>464</v>
      </c>
      <c r="AB152" s="298"/>
      <c r="AC152" s="650">
        <v>394</v>
      </c>
      <c r="AD152" s="292" t="s">
        <v>465</v>
      </c>
      <c r="AE152" s="650" t="s">
        <v>24</v>
      </c>
      <c r="AF152" s="249" t="s">
        <v>467</v>
      </c>
      <c r="AG152" s="298"/>
      <c r="AH152" s="211">
        <v>708</v>
      </c>
      <c r="AI152" s="12"/>
      <c r="AJ152" s="12"/>
      <c r="AK152" s="12"/>
      <c r="AL152" s="12"/>
    </row>
    <row r="154" spans="23:38">
      <c r="W154" s="34" t="s">
        <v>631</v>
      </c>
    </row>
    <row r="155" spans="23:38">
      <c r="W155" s="397">
        <v>12</v>
      </c>
      <c r="X155" s="397">
        <v>81229085</v>
      </c>
      <c r="Y155" s="397" t="s">
        <v>38</v>
      </c>
      <c r="Z155" s="397" t="s">
        <v>583</v>
      </c>
      <c r="AA155" s="129" t="s">
        <v>530</v>
      </c>
      <c r="AB155" s="129" t="s">
        <v>51</v>
      </c>
      <c r="AC155" s="129">
        <v>402</v>
      </c>
      <c r="AD155" s="129" t="s">
        <v>527</v>
      </c>
      <c r="AE155" s="129" t="s">
        <v>24</v>
      </c>
      <c r="AF155" s="146" t="s">
        <v>528</v>
      </c>
      <c r="AG155" s="395" t="s">
        <v>529</v>
      </c>
      <c r="AH155" s="398">
        <v>779</v>
      </c>
      <c r="AI155" s="399">
        <v>44510</v>
      </c>
      <c r="AJ155" s="397"/>
      <c r="AK155" s="397"/>
      <c r="AL155" s="397"/>
    </row>
    <row r="156" spans="23:38">
      <c r="W156" s="397">
        <v>12</v>
      </c>
      <c r="X156" s="397">
        <v>81229085</v>
      </c>
      <c r="Y156" s="397" t="s">
        <v>38</v>
      </c>
      <c r="Z156" s="397" t="s">
        <v>583</v>
      </c>
      <c r="AA156" s="129" t="s">
        <v>530</v>
      </c>
      <c r="AB156" s="397"/>
      <c r="AC156" s="397">
        <v>402</v>
      </c>
      <c r="AD156" s="215" t="s">
        <v>541</v>
      </c>
      <c r="AE156" s="215" t="s">
        <v>24</v>
      </c>
      <c r="AF156" s="401" t="s">
        <v>540</v>
      </c>
      <c r="AG156" s="396" t="s">
        <v>539</v>
      </c>
      <c r="AH156" s="397">
        <v>775</v>
      </c>
      <c r="AI156" s="400">
        <v>44515</v>
      </c>
      <c r="AJ156" s="397"/>
      <c r="AK156" s="397"/>
      <c r="AL156" s="397"/>
    </row>
    <row r="158" spans="23:38">
      <c r="W158" s="35" t="s">
        <v>692</v>
      </c>
      <c r="AA158" s="449" t="s">
        <v>693</v>
      </c>
    </row>
    <row r="159" spans="23:38">
      <c r="W159" s="402">
        <v>4</v>
      </c>
      <c r="X159" s="418">
        <v>81221020</v>
      </c>
      <c r="Y159" s="418" t="s">
        <v>38</v>
      </c>
      <c r="Z159" s="418" t="s">
        <v>54</v>
      </c>
      <c r="AA159" s="418" t="s">
        <v>91</v>
      </c>
      <c r="AB159" s="12"/>
      <c r="AC159" s="12">
        <v>411</v>
      </c>
      <c r="AD159" s="418" t="s">
        <v>675</v>
      </c>
      <c r="AE159" s="479" t="s">
        <v>24</v>
      </c>
      <c r="AF159" s="31" t="s">
        <v>677</v>
      </c>
      <c r="AG159" s="418" t="s">
        <v>667</v>
      </c>
      <c r="AH159" s="12">
        <v>814</v>
      </c>
      <c r="AI159" s="17">
        <v>44522</v>
      </c>
      <c r="AJ159" s="12"/>
      <c r="AK159" s="12"/>
      <c r="AL159" s="12"/>
    </row>
    <row r="160" spans="23:38">
      <c r="W160" s="402">
        <v>1</v>
      </c>
      <c r="X160" s="418">
        <v>81221072</v>
      </c>
      <c r="Y160" s="418" t="s">
        <v>38</v>
      </c>
      <c r="Z160" s="418" t="s">
        <v>72</v>
      </c>
      <c r="AA160" s="418" t="s">
        <v>91</v>
      </c>
      <c r="AB160" s="12"/>
      <c r="AC160" s="12">
        <v>411</v>
      </c>
      <c r="AD160" s="418" t="s">
        <v>675</v>
      </c>
      <c r="AE160" s="479" t="s">
        <v>24</v>
      </c>
      <c r="AF160" s="31" t="s">
        <v>677</v>
      </c>
      <c r="AG160" s="418" t="s">
        <v>667</v>
      </c>
      <c r="AH160" s="12">
        <v>814</v>
      </c>
      <c r="AI160" s="17">
        <v>44522</v>
      </c>
      <c r="AJ160" s="12"/>
      <c r="AK160" s="12"/>
      <c r="AL160" s="12"/>
    </row>
  </sheetData>
  <mergeCells count="4">
    <mergeCell ref="A2:F2"/>
    <mergeCell ref="W2:AB2"/>
    <mergeCell ref="A3:F3"/>
    <mergeCell ref="W3:AB3"/>
  </mergeCells>
  <hyperlinks>
    <hyperlink ref="AG70" r:id="rId1" xr:uid="{1F93F439-AA24-40E2-87A9-669A8A82CE2C}"/>
  </hyperlinks>
  <pageMargins left="0.33" right="0.61" top="0.22" bottom="0.16" header="0.16" footer="0.12"/>
  <pageSetup paperSize="9" orientation="landscape" r:id="rId2"/>
  <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8A933-1B1F-48E4-865E-0E5E96058995}">
  <sheetPr>
    <tabColor theme="3" tint="0.39997558519241921"/>
  </sheetPr>
  <dimension ref="E5:F5"/>
  <sheetViews>
    <sheetView workbookViewId="0">
      <selection activeCell="D15" sqref="D15"/>
    </sheetView>
  </sheetViews>
  <sheetFormatPr baseColWidth="10" defaultRowHeight="15"/>
  <sheetData>
    <row r="5" spans="5:6">
      <c r="E5" t="s">
        <v>1758</v>
      </c>
      <c r="F5" s="10" t="s">
        <v>1757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12EED-44DD-4ED5-A980-4289AB67C700}">
  <sheetPr>
    <tabColor theme="0"/>
  </sheetPr>
  <dimension ref="A1:AO148"/>
  <sheetViews>
    <sheetView zoomScale="71" zoomScaleNormal="71" workbookViewId="0">
      <selection activeCell="D17" sqref="D17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16384" width="11.42578125" style="449"/>
  </cols>
  <sheetData>
    <row r="1" spans="1:41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1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1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1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1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1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1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44574</v>
      </c>
      <c r="AA7" s="420" t="s">
        <v>7</v>
      </c>
      <c r="AB7" s="425"/>
      <c r="AC7" s="58"/>
      <c r="AD7" s="58"/>
      <c r="AE7" s="58"/>
      <c r="AF7" s="58"/>
    </row>
    <row r="8" spans="1:41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1236</v>
      </c>
      <c r="AA8" s="420"/>
      <c r="AB8" s="429"/>
      <c r="AC8" s="58"/>
      <c r="AD8" s="58"/>
      <c r="AE8" s="58"/>
      <c r="AF8" s="58"/>
    </row>
    <row r="9" spans="1:41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1">
      <c r="A10" s="122">
        <v>1</v>
      </c>
      <c r="B10" s="650">
        <v>93162407</v>
      </c>
      <c r="C10" s="650" t="s">
        <v>17</v>
      </c>
      <c r="D10" s="650" t="s">
        <v>450</v>
      </c>
      <c r="E10" s="159" t="s">
        <v>210</v>
      </c>
      <c r="F10" s="220" t="s">
        <v>451</v>
      </c>
      <c r="G10" s="449">
        <v>381</v>
      </c>
      <c r="H10" s="2" t="s">
        <v>452</v>
      </c>
      <c r="I10" s="449" t="s">
        <v>83</v>
      </c>
      <c r="J10" s="124" t="s">
        <v>453</v>
      </c>
      <c r="K10" s="84" t="s">
        <v>454</v>
      </c>
      <c r="L10" s="25">
        <v>44466</v>
      </c>
      <c r="M10" s="25">
        <v>44466</v>
      </c>
      <c r="O10" s="449" t="s">
        <v>455</v>
      </c>
      <c r="W10" s="853">
        <v>1</v>
      </c>
      <c r="X10" s="863">
        <v>81212026</v>
      </c>
      <c r="Y10" s="864" t="s">
        <v>38</v>
      </c>
      <c r="Z10" s="865" t="s">
        <v>479</v>
      </c>
      <c r="AA10" s="866" t="s">
        <v>1204</v>
      </c>
      <c r="AB10" s="864"/>
      <c r="AC10" s="864"/>
      <c r="AD10" s="867" t="s">
        <v>482</v>
      </c>
      <c r="AE10" s="868" t="s">
        <v>25</v>
      </c>
      <c r="AF10" s="869" t="s">
        <v>483</v>
      </c>
      <c r="AG10" s="760" t="s">
        <v>1205</v>
      </c>
      <c r="AH10" s="418">
        <v>666</v>
      </c>
      <c r="AI10" s="12"/>
      <c r="AJ10" s="12"/>
      <c r="AK10" s="12"/>
      <c r="AL10" s="12"/>
    </row>
    <row r="11" spans="1:41">
      <c r="A11" s="610">
        <v>1</v>
      </c>
      <c r="B11" s="275">
        <v>81722066</v>
      </c>
      <c r="C11" s="275" t="s">
        <v>254</v>
      </c>
      <c r="D11" s="159" t="s">
        <v>490</v>
      </c>
      <c r="E11" s="159" t="s">
        <v>491</v>
      </c>
      <c r="F11" s="42" t="s">
        <v>492</v>
      </c>
      <c r="G11" s="240">
        <v>388</v>
      </c>
      <c r="H11" s="449" t="s">
        <v>494</v>
      </c>
      <c r="I11" s="240" t="s">
        <v>83</v>
      </c>
      <c r="J11" s="41" t="s">
        <v>493</v>
      </c>
      <c r="K11" s="41" t="s">
        <v>495</v>
      </c>
      <c r="L11" s="25">
        <v>44504</v>
      </c>
      <c r="O11" s="240" t="s">
        <v>496</v>
      </c>
      <c r="P11" s="10" t="s">
        <v>914</v>
      </c>
      <c r="W11" s="13">
        <v>1</v>
      </c>
      <c r="X11" s="870">
        <v>115890011</v>
      </c>
      <c r="Y11" s="864"/>
      <c r="Z11" s="871" t="s">
        <v>480</v>
      </c>
      <c r="AA11" s="872" t="s">
        <v>1235</v>
      </c>
      <c r="AB11" s="864"/>
      <c r="AC11" s="864"/>
      <c r="AD11" s="867" t="s">
        <v>482</v>
      </c>
      <c r="AE11" s="868" t="s">
        <v>25</v>
      </c>
      <c r="AF11" s="869" t="s">
        <v>483</v>
      </c>
      <c r="AG11" s="760" t="s">
        <v>1205</v>
      </c>
      <c r="AH11" s="418">
        <v>666</v>
      </c>
      <c r="AI11" s="12"/>
      <c r="AJ11" s="12"/>
      <c r="AK11" s="12"/>
      <c r="AL11" s="12"/>
    </row>
    <row r="12" spans="1:41">
      <c r="A12" s="610"/>
      <c r="B12" s="611"/>
      <c r="C12" s="611"/>
      <c r="D12" s="612"/>
      <c r="E12" s="609"/>
      <c r="F12" s="613"/>
      <c r="G12" s="240"/>
      <c r="H12" s="2"/>
      <c r="I12" s="240"/>
      <c r="J12" s="3"/>
      <c r="K12" s="617"/>
      <c r="L12" s="25"/>
      <c r="O12" s="10"/>
      <c r="V12" s="522"/>
      <c r="W12" s="523">
        <v>1</v>
      </c>
      <c r="X12" s="524">
        <v>60803254</v>
      </c>
      <c r="Y12" s="525" t="s">
        <v>38</v>
      </c>
      <c r="Z12" s="526" t="s">
        <v>959</v>
      </c>
      <c r="AA12" s="876" t="s">
        <v>960</v>
      </c>
      <c r="AB12" s="525"/>
      <c r="AC12" s="525"/>
      <c r="AD12" s="877" t="s">
        <v>1212</v>
      </c>
      <c r="AE12" s="525" t="s">
        <v>24</v>
      </c>
      <c r="AF12" s="878" t="s">
        <v>1213</v>
      </c>
      <c r="AG12" s="879" t="s">
        <v>1214</v>
      </c>
      <c r="AH12" s="525">
        <v>926</v>
      </c>
      <c r="AI12" s="528">
        <v>44208</v>
      </c>
      <c r="AJ12" s="525"/>
      <c r="AK12" s="959" t="s">
        <v>1335</v>
      </c>
      <c r="AL12" s="959"/>
      <c r="AM12" s="536" t="s">
        <v>1307</v>
      </c>
      <c r="AO12" s="10" t="s">
        <v>1792</v>
      </c>
    </row>
    <row r="13" spans="1:41" ht="15" customHeight="1">
      <c r="A13" s="283"/>
      <c r="B13" s="275"/>
      <c r="C13" s="275"/>
      <c r="D13" s="276"/>
      <c r="E13" s="159"/>
      <c r="F13" s="284"/>
      <c r="G13" s="240"/>
      <c r="H13" s="2"/>
      <c r="I13" s="240"/>
      <c r="J13" s="3"/>
      <c r="K13" s="617"/>
      <c r="L13" s="25"/>
      <c r="O13" s="10"/>
      <c r="V13" s="449" t="s">
        <v>71</v>
      </c>
      <c r="W13" s="902">
        <v>1</v>
      </c>
      <c r="X13" s="910">
        <v>83340507</v>
      </c>
      <c r="Y13" s="1009" t="s">
        <v>40</v>
      </c>
      <c r="Z13" s="1010" t="s">
        <v>1270</v>
      </c>
      <c r="AA13" s="1011" t="s">
        <v>1227</v>
      </c>
      <c r="AB13" s="1009"/>
      <c r="AC13" s="1009"/>
      <c r="AD13" s="1012" t="s">
        <v>969</v>
      </c>
      <c r="AE13" s="1012" t="s">
        <v>419</v>
      </c>
      <c r="AF13" s="1013" t="s">
        <v>970</v>
      </c>
      <c r="AG13" s="1014" t="s">
        <v>971</v>
      </c>
      <c r="AH13" s="645">
        <v>849</v>
      </c>
      <c r="AI13" s="1015">
        <v>44543</v>
      </c>
      <c r="AJ13" s="645"/>
      <c r="AK13" s="645"/>
      <c r="AL13" s="645"/>
      <c r="AM13" s="34" t="s">
        <v>413</v>
      </c>
      <c r="AN13" s="34" t="s">
        <v>1425</v>
      </c>
      <c r="AO13" s="10" t="s">
        <v>1792</v>
      </c>
    </row>
    <row r="14" spans="1:41" ht="15" customHeight="1">
      <c r="A14" s="483">
        <v>1</v>
      </c>
      <c r="B14" s="484">
        <v>81598299</v>
      </c>
      <c r="C14" s="275" t="s">
        <v>564</v>
      </c>
      <c r="D14" s="485" t="s">
        <v>704</v>
      </c>
      <c r="E14" s="485" t="s">
        <v>78</v>
      </c>
      <c r="F14" s="209" t="s">
        <v>705</v>
      </c>
      <c r="G14" s="449">
        <v>414</v>
      </c>
      <c r="H14" s="2" t="s">
        <v>79</v>
      </c>
      <c r="I14" s="240" t="s">
        <v>706</v>
      </c>
      <c r="J14" s="3" t="s">
        <v>707</v>
      </c>
      <c r="L14" s="25">
        <v>44525</v>
      </c>
      <c r="O14" s="10" t="s">
        <v>496</v>
      </c>
      <c r="V14" s="449" t="s">
        <v>71</v>
      </c>
      <c r="W14" s="907">
        <v>1</v>
      </c>
      <c r="X14" s="908">
        <v>81214159</v>
      </c>
      <c r="Y14" s="909" t="s">
        <v>38</v>
      </c>
      <c r="Z14" s="898" t="s">
        <v>1271</v>
      </c>
      <c r="AD14" s="449" t="s">
        <v>1272</v>
      </c>
    </row>
    <row r="15" spans="1:41" ht="15" customHeight="1" thickBot="1">
      <c r="A15" s="610">
        <v>1</v>
      </c>
      <c r="B15" s="611">
        <v>83340903</v>
      </c>
      <c r="C15" s="611" t="s">
        <v>708</v>
      </c>
      <c r="D15" s="612" t="s">
        <v>709</v>
      </c>
      <c r="E15" s="609" t="s">
        <v>710</v>
      </c>
      <c r="F15" s="42" t="s">
        <v>711</v>
      </c>
      <c r="G15" s="240">
        <v>415</v>
      </c>
      <c r="H15" s="2" t="s">
        <v>712</v>
      </c>
      <c r="I15" s="240" t="s">
        <v>419</v>
      </c>
      <c r="J15" s="3" t="s">
        <v>587</v>
      </c>
      <c r="K15" s="617" t="s">
        <v>713</v>
      </c>
      <c r="L15" s="324">
        <v>44525</v>
      </c>
      <c r="M15" s="35"/>
      <c r="N15" s="35"/>
      <c r="O15" s="35" t="s">
        <v>496</v>
      </c>
    </row>
    <row r="16" spans="1:41" ht="15" customHeight="1">
      <c r="A16" s="444">
        <v>1</v>
      </c>
      <c r="B16" s="253">
        <v>81213007</v>
      </c>
      <c r="C16" s="445" t="s">
        <v>38</v>
      </c>
      <c r="D16" s="446" t="s">
        <v>766</v>
      </c>
      <c r="E16" s="446" t="s">
        <v>53</v>
      </c>
      <c r="F16" s="254" t="s">
        <v>767</v>
      </c>
      <c r="G16" s="240">
        <v>421</v>
      </c>
      <c r="H16" s="2" t="s">
        <v>769</v>
      </c>
      <c r="I16" s="240" t="s">
        <v>83</v>
      </c>
      <c r="J16" s="558" t="s">
        <v>770</v>
      </c>
      <c r="K16" s="5" t="s">
        <v>771</v>
      </c>
      <c r="L16" s="25">
        <v>44529</v>
      </c>
      <c r="M16" s="35"/>
      <c r="N16" s="35"/>
      <c r="O16" s="35" t="s">
        <v>496</v>
      </c>
    </row>
    <row r="17" spans="1:38" ht="15" customHeight="1">
      <c r="A17" s="591">
        <v>1</v>
      </c>
      <c r="B17" s="488">
        <v>82409602</v>
      </c>
      <c r="C17" s="488" t="s">
        <v>40</v>
      </c>
      <c r="D17" s="592" t="s">
        <v>817</v>
      </c>
      <c r="E17" s="110" t="s">
        <v>818</v>
      </c>
      <c r="F17" s="613" t="s">
        <v>819</v>
      </c>
      <c r="G17" s="240">
        <v>428</v>
      </c>
      <c r="H17" s="2" t="s">
        <v>820</v>
      </c>
      <c r="I17" s="240" t="s">
        <v>83</v>
      </c>
      <c r="J17" s="3" t="s">
        <v>821</v>
      </c>
      <c r="K17" s="5" t="s">
        <v>822</v>
      </c>
      <c r="L17" s="25">
        <v>44531</v>
      </c>
      <c r="O17" s="10" t="s">
        <v>496</v>
      </c>
      <c r="W17" s="10" t="s">
        <v>1306</v>
      </c>
    </row>
    <row r="18" spans="1:38" ht="15" customHeight="1">
      <c r="A18" s="610"/>
      <c r="B18" s="611"/>
      <c r="C18" s="611"/>
      <c r="D18" s="612"/>
      <c r="E18" s="609"/>
      <c r="F18" s="613"/>
      <c r="G18" s="240"/>
      <c r="H18" s="614"/>
      <c r="I18" s="240"/>
      <c r="J18" s="615"/>
      <c r="K18" s="617"/>
      <c r="L18" s="25"/>
      <c r="O18" s="10"/>
    </row>
    <row r="19" spans="1:38" ht="15" customHeight="1">
      <c r="A19" s="591">
        <v>1</v>
      </c>
      <c r="B19" s="650">
        <v>82032101</v>
      </c>
      <c r="C19" s="650" t="s">
        <v>38</v>
      </c>
      <c r="D19" s="298" t="s">
        <v>1015</v>
      </c>
      <c r="E19" s="110" t="s">
        <v>1016</v>
      </c>
      <c r="F19" s="613" t="s">
        <v>1017</v>
      </c>
      <c r="G19" s="165">
        <v>453</v>
      </c>
      <c r="H19" s="2" t="s">
        <v>1019</v>
      </c>
      <c r="I19" s="712" t="s">
        <v>83</v>
      </c>
      <c r="J19" s="3" t="s">
        <v>1020</v>
      </c>
      <c r="K19" s="5" t="s">
        <v>1021</v>
      </c>
      <c r="L19" s="25">
        <v>44549</v>
      </c>
      <c r="O19" s="57" t="s">
        <v>496</v>
      </c>
      <c r="Q19" s="58"/>
    </row>
    <row r="20" spans="1:38" ht="15" customHeight="1">
      <c r="A20" s="591">
        <v>1</v>
      </c>
      <c r="B20" s="488">
        <v>83340700</v>
      </c>
      <c r="C20" s="488" t="s">
        <v>38</v>
      </c>
      <c r="D20" s="592" t="s">
        <v>1018</v>
      </c>
      <c r="E20" s="110" t="s">
        <v>1016</v>
      </c>
      <c r="F20" s="613" t="s">
        <v>1017</v>
      </c>
      <c r="G20" s="165">
        <v>453</v>
      </c>
      <c r="H20" s="2" t="s">
        <v>1019</v>
      </c>
      <c r="I20" s="712" t="s">
        <v>83</v>
      </c>
      <c r="J20" s="3" t="s">
        <v>1020</v>
      </c>
      <c r="K20" s="5" t="s">
        <v>1021</v>
      </c>
      <c r="L20" s="25">
        <v>44549</v>
      </c>
      <c r="O20" s="57" t="s">
        <v>496</v>
      </c>
      <c r="Q20" s="58"/>
    </row>
    <row r="21" spans="1:38" ht="15" customHeight="1" thickBot="1">
      <c r="A21" s="610">
        <v>1</v>
      </c>
      <c r="B21" s="611">
        <v>81722067</v>
      </c>
      <c r="C21" s="611" t="s">
        <v>17</v>
      </c>
      <c r="D21" s="612" t="s">
        <v>1026</v>
      </c>
      <c r="E21" s="609" t="s">
        <v>812</v>
      </c>
      <c r="F21" s="613" t="s">
        <v>1027</v>
      </c>
      <c r="G21" s="165">
        <v>455</v>
      </c>
      <c r="H21" s="2" t="s">
        <v>1028</v>
      </c>
      <c r="I21" s="712" t="s">
        <v>83</v>
      </c>
      <c r="J21" s="3" t="s">
        <v>1029</v>
      </c>
      <c r="K21" s="617" t="s">
        <v>1030</v>
      </c>
      <c r="L21" s="25">
        <v>44549</v>
      </c>
      <c r="O21" s="57" t="s">
        <v>1043</v>
      </c>
    </row>
    <row r="22" spans="1:38" ht="15" customHeight="1" thickBot="1">
      <c r="A22" s="444"/>
      <c r="B22" s="445"/>
      <c r="C22" s="445"/>
      <c r="D22" s="445"/>
      <c r="E22" s="446"/>
      <c r="F22" s="89"/>
      <c r="G22" s="165"/>
      <c r="H22" s="2"/>
      <c r="I22" s="712"/>
      <c r="J22" s="90"/>
      <c r="K22" s="91"/>
      <c r="L22" s="25"/>
      <c r="O22" s="57"/>
    </row>
    <row r="23" spans="1:38" ht="15" customHeight="1">
      <c r="A23" s="444">
        <v>1</v>
      </c>
      <c r="B23" s="445">
        <v>81214004</v>
      </c>
      <c r="C23" s="445" t="s">
        <v>38</v>
      </c>
      <c r="D23" s="445" t="s">
        <v>1044</v>
      </c>
      <c r="E23" s="445" t="s">
        <v>1045</v>
      </c>
      <c r="F23" s="89" t="s">
        <v>1046</v>
      </c>
      <c r="G23" s="165">
        <v>457</v>
      </c>
      <c r="H23" s="2" t="s">
        <v>1048</v>
      </c>
      <c r="I23" s="712" t="s">
        <v>83</v>
      </c>
      <c r="J23" s="90" t="s">
        <v>1049</v>
      </c>
      <c r="K23" s="91" t="s">
        <v>1050</v>
      </c>
      <c r="L23" s="25">
        <v>44546</v>
      </c>
      <c r="M23" s="35"/>
      <c r="N23" s="35"/>
      <c r="O23" s="35" t="s">
        <v>1043</v>
      </c>
    </row>
    <row r="24" spans="1:38" ht="15" customHeight="1">
      <c r="A24" s="393">
        <v>1</v>
      </c>
      <c r="B24" s="180">
        <v>81581626</v>
      </c>
      <c r="C24" s="337" t="s">
        <v>38</v>
      </c>
      <c r="D24" s="507" t="s">
        <v>1139</v>
      </c>
      <c r="E24" s="337" t="s">
        <v>1140</v>
      </c>
      <c r="F24" s="851" t="s">
        <v>1141</v>
      </c>
      <c r="G24" s="172">
        <v>467</v>
      </c>
      <c r="H24" s="392" t="s">
        <v>1142</v>
      </c>
      <c r="I24" s="654" t="s">
        <v>24</v>
      </c>
      <c r="J24" s="660" t="s">
        <v>1143</v>
      </c>
      <c r="K24" s="661" t="s">
        <v>1136</v>
      </c>
      <c r="L24" s="310">
        <v>44557</v>
      </c>
      <c r="M24" s="178"/>
      <c r="N24" s="178"/>
      <c r="O24" s="311" t="s">
        <v>496</v>
      </c>
      <c r="P24" s="311" t="s">
        <v>1241</v>
      </c>
      <c r="Q24" s="178"/>
      <c r="R24" s="178"/>
      <c r="S24" s="178"/>
      <c r="W24" s="34" t="s">
        <v>1234</v>
      </c>
    </row>
    <row r="25" spans="1:38" ht="15" customHeight="1">
      <c r="A25" s="393">
        <v>1</v>
      </c>
      <c r="B25" s="180">
        <v>81213014</v>
      </c>
      <c r="C25" s="337" t="s">
        <v>38</v>
      </c>
      <c r="D25" s="507" t="s">
        <v>938</v>
      </c>
      <c r="E25" s="337" t="s">
        <v>53</v>
      </c>
      <c r="F25" s="851" t="s">
        <v>1097</v>
      </c>
      <c r="G25" s="172">
        <v>642</v>
      </c>
      <c r="H25" s="392" t="s">
        <v>1098</v>
      </c>
      <c r="I25" s="654" t="s">
        <v>24</v>
      </c>
      <c r="J25" s="660" t="s">
        <v>1099</v>
      </c>
      <c r="K25" s="661" t="s">
        <v>1100</v>
      </c>
      <c r="L25" s="310">
        <v>44552</v>
      </c>
      <c r="M25" s="178"/>
      <c r="N25" s="178"/>
      <c r="O25" s="311" t="s">
        <v>496</v>
      </c>
      <c r="P25" s="311" t="s">
        <v>1173</v>
      </c>
      <c r="Q25" s="178"/>
      <c r="W25" s="13">
        <v>1</v>
      </c>
      <c r="X25" s="14">
        <v>83140301</v>
      </c>
      <c r="Y25" s="12" t="s">
        <v>40</v>
      </c>
      <c r="Z25" s="15" t="s">
        <v>168</v>
      </c>
      <c r="AA25" s="328" t="s">
        <v>270</v>
      </c>
      <c r="AB25" s="12"/>
      <c r="AC25" s="12">
        <v>477</v>
      </c>
      <c r="AD25" s="297" t="s">
        <v>1188</v>
      </c>
      <c r="AE25" s="12" t="s">
        <v>24</v>
      </c>
      <c r="AF25" s="759" t="s">
        <v>1190</v>
      </c>
      <c r="AG25" s="760" t="s">
        <v>1189</v>
      </c>
      <c r="AH25" s="12"/>
      <c r="AI25" s="17">
        <v>44569</v>
      </c>
      <c r="AJ25" s="12"/>
      <c r="AK25" s="12"/>
      <c r="AL25" s="12"/>
    </row>
    <row r="26" spans="1:38" ht="15" customHeight="1">
      <c r="A26" s="122">
        <v>1</v>
      </c>
      <c r="B26" s="275">
        <v>281831024</v>
      </c>
      <c r="C26" s="650" t="s">
        <v>38</v>
      </c>
      <c r="D26" s="290" t="s">
        <v>1101</v>
      </c>
      <c r="E26" s="650" t="s">
        <v>1102</v>
      </c>
      <c r="F26" s="111" t="s">
        <v>1103</v>
      </c>
      <c r="G26" s="165">
        <v>643</v>
      </c>
      <c r="H26" s="2" t="s">
        <v>1104</v>
      </c>
      <c r="I26" s="712" t="s">
        <v>24</v>
      </c>
      <c r="J26" s="124" t="s">
        <v>1105</v>
      </c>
      <c r="K26" s="84" t="s">
        <v>1106</v>
      </c>
      <c r="L26" s="25">
        <v>44552</v>
      </c>
      <c r="O26" s="57" t="s">
        <v>496</v>
      </c>
      <c r="W26" s="13">
        <v>1</v>
      </c>
      <c r="X26" s="14">
        <v>83140101</v>
      </c>
      <c r="Y26" s="418" t="s">
        <v>40</v>
      </c>
      <c r="Z26" s="15" t="s">
        <v>386</v>
      </c>
      <c r="AA26" s="328" t="s">
        <v>1196</v>
      </c>
      <c r="AB26" s="12"/>
      <c r="AC26" s="12">
        <v>477</v>
      </c>
      <c r="AD26" s="303" t="s">
        <v>1195</v>
      </c>
      <c r="AE26" s="418" t="s">
        <v>24</v>
      </c>
      <c r="AF26" s="759" t="s">
        <v>1194</v>
      </c>
      <c r="AG26" s="760" t="s">
        <v>1193</v>
      </c>
      <c r="AH26" s="12"/>
      <c r="AI26" s="17">
        <v>44569</v>
      </c>
      <c r="AJ26" s="12"/>
      <c r="AK26" s="12"/>
      <c r="AL26" s="12"/>
    </row>
    <row r="27" spans="1:38" ht="15" customHeight="1">
      <c r="A27" s="10"/>
      <c r="W27" s="18">
        <v>1</v>
      </c>
      <c r="X27" s="19">
        <v>814600106</v>
      </c>
      <c r="Y27" s="418" t="s">
        <v>39</v>
      </c>
      <c r="Z27" s="252" t="s">
        <v>1198</v>
      </c>
      <c r="AA27" s="328" t="s">
        <v>669</v>
      </c>
      <c r="AB27" s="12"/>
      <c r="AC27" s="12">
        <v>477</v>
      </c>
      <c r="AD27" s="303" t="s">
        <v>1199</v>
      </c>
      <c r="AE27" s="418" t="s">
        <v>24</v>
      </c>
      <c r="AF27" s="761" t="s">
        <v>1201</v>
      </c>
      <c r="AG27" s="852" t="s">
        <v>1200</v>
      </c>
      <c r="AH27" s="12">
        <v>925</v>
      </c>
      <c r="AI27" s="17">
        <v>44571</v>
      </c>
      <c r="AJ27" s="12"/>
      <c r="AK27" s="12"/>
      <c r="AL27" s="12"/>
    </row>
    <row r="28" spans="1:38" ht="15" customHeight="1">
      <c r="A28" s="591">
        <v>1</v>
      </c>
      <c r="B28" s="650">
        <v>81297210</v>
      </c>
      <c r="C28" s="650" t="s">
        <v>38</v>
      </c>
      <c r="D28" s="298" t="s">
        <v>156</v>
      </c>
      <c r="E28" s="110" t="s">
        <v>996</v>
      </c>
      <c r="F28" s="613" t="s">
        <v>997</v>
      </c>
      <c r="G28" s="449">
        <v>451</v>
      </c>
      <c r="H28" s="2" t="s">
        <v>998</v>
      </c>
      <c r="I28" s="449" t="s">
        <v>24</v>
      </c>
      <c r="J28" s="3" t="s">
        <v>999</v>
      </c>
      <c r="K28" s="5" t="s">
        <v>1000</v>
      </c>
      <c r="L28" s="25">
        <v>44544</v>
      </c>
      <c r="O28" s="10" t="s">
        <v>496</v>
      </c>
      <c r="W28" s="18">
        <v>1</v>
      </c>
      <c r="X28" s="19">
        <v>83140301</v>
      </c>
      <c r="Y28" s="418" t="s">
        <v>40</v>
      </c>
      <c r="Z28" s="252" t="s">
        <v>168</v>
      </c>
      <c r="AA28" s="328" t="s">
        <v>1202</v>
      </c>
      <c r="AB28" s="12"/>
      <c r="AC28" s="12">
        <v>477</v>
      </c>
      <c r="AD28" s="303" t="s">
        <v>1199</v>
      </c>
      <c r="AE28" s="418" t="s">
        <v>24</v>
      </c>
      <c r="AF28" s="761" t="s">
        <v>1201</v>
      </c>
      <c r="AG28" s="852" t="s">
        <v>1200</v>
      </c>
      <c r="AH28" s="12">
        <v>925</v>
      </c>
      <c r="AI28" s="17">
        <v>44571</v>
      </c>
      <c r="AJ28" s="12"/>
      <c r="AK28" s="12"/>
      <c r="AL28" s="12"/>
    </row>
    <row r="29" spans="1:38" ht="15" customHeight="1">
      <c r="A29" s="892">
        <v>1</v>
      </c>
      <c r="B29" s="893">
        <v>81297303</v>
      </c>
      <c r="C29" s="893" t="s">
        <v>38</v>
      </c>
      <c r="D29" s="894" t="s">
        <v>400</v>
      </c>
      <c r="E29" s="895" t="s">
        <v>996</v>
      </c>
      <c r="F29" s="896" t="s">
        <v>997</v>
      </c>
      <c r="G29" s="35">
        <v>451</v>
      </c>
      <c r="H29" s="353" t="s">
        <v>998</v>
      </c>
      <c r="I29" s="35" t="s">
        <v>24</v>
      </c>
      <c r="J29" s="354" t="s">
        <v>999</v>
      </c>
      <c r="K29" s="690" t="s">
        <v>1000</v>
      </c>
      <c r="L29" s="324">
        <v>44544</v>
      </c>
      <c r="M29" s="35"/>
      <c r="N29" s="35"/>
      <c r="O29" s="34" t="s">
        <v>496</v>
      </c>
      <c r="P29" s="34" t="s">
        <v>1269</v>
      </c>
      <c r="Q29" s="35"/>
      <c r="R29" s="35"/>
      <c r="S29" s="35"/>
      <c r="W29" s="18">
        <v>1</v>
      </c>
      <c r="X29" s="19">
        <v>83140201</v>
      </c>
      <c r="Y29" s="418" t="s">
        <v>40</v>
      </c>
      <c r="Z29" s="252" t="s">
        <v>156</v>
      </c>
      <c r="AA29" s="328" t="s">
        <v>1202</v>
      </c>
      <c r="AB29" s="12"/>
      <c r="AC29" s="12">
        <v>477</v>
      </c>
      <c r="AD29" s="303" t="s">
        <v>1199</v>
      </c>
      <c r="AE29" s="418" t="s">
        <v>24</v>
      </c>
      <c r="AF29" s="761" t="s">
        <v>1201</v>
      </c>
      <c r="AG29" s="852" t="s">
        <v>1200</v>
      </c>
      <c r="AH29" s="12">
        <v>925</v>
      </c>
      <c r="AI29" s="17">
        <v>44571</v>
      </c>
      <c r="AJ29" s="12"/>
      <c r="AK29" s="12"/>
      <c r="AL29" s="12"/>
    </row>
    <row r="30" spans="1:38" ht="15" customHeight="1">
      <c r="A30" s="179">
        <v>1</v>
      </c>
      <c r="B30" s="180">
        <v>83140636</v>
      </c>
      <c r="C30" s="180" t="s">
        <v>40</v>
      </c>
      <c r="D30" s="181" t="s">
        <v>968</v>
      </c>
      <c r="E30" s="181" t="s">
        <v>151</v>
      </c>
      <c r="F30" s="314" t="s">
        <v>1153</v>
      </c>
      <c r="G30" s="172">
        <v>470</v>
      </c>
      <c r="H30" s="887" t="s">
        <v>1154</v>
      </c>
      <c r="I30" s="178" t="s">
        <v>83</v>
      </c>
      <c r="J30" s="371" t="s">
        <v>1155</v>
      </c>
      <c r="K30" s="371" t="s">
        <v>1156</v>
      </c>
      <c r="L30" s="310">
        <v>44558</v>
      </c>
      <c r="M30" s="178"/>
      <c r="N30" s="178"/>
      <c r="O30" s="311" t="s">
        <v>496</v>
      </c>
      <c r="P30" s="311" t="s">
        <v>1121</v>
      </c>
      <c r="Q30" s="311" t="s">
        <v>1264</v>
      </c>
      <c r="R30" s="178"/>
    </row>
    <row r="31" spans="1:38" ht="15" customHeight="1">
      <c r="A31" s="179">
        <v>1</v>
      </c>
      <c r="B31" s="180">
        <v>83140236</v>
      </c>
      <c r="C31" s="180" t="s">
        <v>40</v>
      </c>
      <c r="D31" s="181" t="s">
        <v>1267</v>
      </c>
      <c r="E31" s="181" t="s">
        <v>151</v>
      </c>
      <c r="F31" s="314" t="s">
        <v>1153</v>
      </c>
      <c r="G31" s="172">
        <v>470</v>
      </c>
      <c r="H31" s="887" t="s">
        <v>1154</v>
      </c>
      <c r="I31" s="178" t="s">
        <v>83</v>
      </c>
      <c r="J31" s="371" t="s">
        <v>1155</v>
      </c>
      <c r="K31" s="371" t="s">
        <v>1156</v>
      </c>
      <c r="L31" s="310">
        <v>44558</v>
      </c>
      <c r="M31" s="178"/>
      <c r="N31" s="178"/>
      <c r="O31" s="311" t="s">
        <v>496</v>
      </c>
      <c r="P31" s="311" t="s">
        <v>1121</v>
      </c>
      <c r="Q31" s="311" t="s">
        <v>1264</v>
      </c>
      <c r="R31" s="178"/>
    </row>
    <row r="32" spans="1:38" ht="15" customHeight="1">
      <c r="A32" s="179">
        <v>1</v>
      </c>
      <c r="B32" s="180">
        <v>83130301</v>
      </c>
      <c r="C32" s="180" t="s">
        <v>40</v>
      </c>
      <c r="D32" s="180" t="s">
        <v>1268</v>
      </c>
      <c r="E32" s="181" t="s">
        <v>151</v>
      </c>
      <c r="F32" s="314" t="s">
        <v>1153</v>
      </c>
      <c r="G32" s="172">
        <v>470</v>
      </c>
      <c r="H32" s="887" t="s">
        <v>1154</v>
      </c>
      <c r="I32" s="178" t="s">
        <v>83</v>
      </c>
      <c r="J32" s="371" t="s">
        <v>1155</v>
      </c>
      <c r="K32" s="371" t="s">
        <v>1156</v>
      </c>
      <c r="L32" s="310">
        <v>44558</v>
      </c>
      <c r="M32" s="178"/>
      <c r="N32" s="178"/>
      <c r="O32" s="311" t="s">
        <v>496</v>
      </c>
      <c r="P32" s="311" t="s">
        <v>1121</v>
      </c>
      <c r="Q32" s="311" t="s">
        <v>1264</v>
      </c>
      <c r="R32" s="178"/>
    </row>
    <row r="33" spans="1:38" ht="15" customHeight="1">
      <c r="A33" s="179">
        <v>1</v>
      </c>
      <c r="B33" s="373">
        <v>93172390</v>
      </c>
      <c r="C33" s="373" t="s">
        <v>17</v>
      </c>
      <c r="D33" s="374" t="s">
        <v>471</v>
      </c>
      <c r="E33" s="313" t="s">
        <v>472</v>
      </c>
      <c r="F33" s="375" t="s">
        <v>1157</v>
      </c>
      <c r="G33" s="172">
        <v>471</v>
      </c>
      <c r="H33" s="392" t="s">
        <v>927</v>
      </c>
      <c r="I33" s="178" t="s">
        <v>24</v>
      </c>
      <c r="J33" s="330" t="s">
        <v>544</v>
      </c>
      <c r="K33" s="331" t="s">
        <v>1159</v>
      </c>
      <c r="L33" s="310">
        <v>44560</v>
      </c>
      <c r="M33" s="178"/>
      <c r="N33" s="178"/>
      <c r="O33" s="311" t="s">
        <v>496</v>
      </c>
      <c r="P33" s="311" t="s">
        <v>1121</v>
      </c>
      <c r="Q33" s="311" t="s">
        <v>1264</v>
      </c>
      <c r="R33" s="178"/>
    </row>
    <row r="34" spans="1:38" ht="15" customHeight="1" thickBot="1">
      <c r="A34" s="880">
        <v>1</v>
      </c>
      <c r="B34" s="180">
        <v>93172200</v>
      </c>
      <c r="C34" s="180" t="s">
        <v>17</v>
      </c>
      <c r="D34" s="881" t="s">
        <v>1158</v>
      </c>
      <c r="E34" s="886" t="s">
        <v>472</v>
      </c>
      <c r="F34" s="882" t="s">
        <v>1157</v>
      </c>
      <c r="G34" s="172">
        <v>471</v>
      </c>
      <c r="H34" s="392" t="s">
        <v>927</v>
      </c>
      <c r="I34" s="178" t="s">
        <v>24</v>
      </c>
      <c r="J34" s="330" t="s">
        <v>544</v>
      </c>
      <c r="K34" s="331" t="s">
        <v>1159</v>
      </c>
      <c r="L34" s="310">
        <v>44560</v>
      </c>
      <c r="M34" s="178"/>
      <c r="N34" s="178"/>
      <c r="O34" s="311" t="s">
        <v>496</v>
      </c>
      <c r="P34" s="311" t="s">
        <v>1187</v>
      </c>
      <c r="Q34" s="311" t="s">
        <v>1264</v>
      </c>
      <c r="R34" s="178"/>
    </row>
    <row r="35" spans="1:38" ht="15" customHeight="1">
      <c r="A35" s="444"/>
      <c r="B35" s="253"/>
      <c r="C35" s="445"/>
      <c r="D35" s="446"/>
      <c r="E35" s="446"/>
      <c r="F35" s="254"/>
      <c r="G35" s="240"/>
      <c r="H35" s="2"/>
      <c r="J35" s="558"/>
      <c r="K35" s="5"/>
      <c r="L35" s="25"/>
      <c r="O35" s="57"/>
      <c r="P35" s="10"/>
      <c r="W35" s="669">
        <v>1</v>
      </c>
      <c r="X35" s="627">
        <v>93162226</v>
      </c>
      <c r="Y35" s="669" t="s">
        <v>17</v>
      </c>
      <c r="Z35" s="628" t="s">
        <v>951</v>
      </c>
      <c r="AA35" s="673" t="s">
        <v>276</v>
      </c>
      <c r="AB35" s="663"/>
      <c r="AC35" s="680">
        <v>472</v>
      </c>
      <c r="AD35" s="668" t="s">
        <v>954</v>
      </c>
      <c r="AE35" s="673" t="s">
        <v>83</v>
      </c>
      <c r="AF35" s="674" t="s">
        <v>953</v>
      </c>
      <c r="AG35" s="675" t="s">
        <v>952</v>
      </c>
      <c r="AH35" s="673">
        <v>872</v>
      </c>
      <c r="AI35" s="671">
        <v>44543</v>
      </c>
      <c r="AJ35" s="663"/>
      <c r="AK35" s="663"/>
      <c r="AL35" s="663"/>
    </row>
    <row r="36" spans="1:38" ht="15" customHeight="1" thickBot="1">
      <c r="A36" s="205"/>
      <c r="B36" s="275"/>
      <c r="C36" s="275"/>
      <c r="D36" s="275"/>
      <c r="E36" s="609"/>
      <c r="F36" s="42"/>
      <c r="G36" s="240"/>
      <c r="H36" s="2"/>
      <c r="J36" s="558"/>
      <c r="K36" s="5"/>
      <c r="L36" s="25"/>
      <c r="O36" s="57"/>
      <c r="P36" s="10"/>
      <c r="W36" s="669">
        <v>1</v>
      </c>
      <c r="X36" s="627">
        <v>93162239</v>
      </c>
      <c r="Y36" s="669" t="s">
        <v>17</v>
      </c>
      <c r="Z36" s="628" t="s">
        <v>274</v>
      </c>
      <c r="AA36" s="673" t="s">
        <v>276</v>
      </c>
      <c r="AB36" s="663"/>
      <c r="AC36" s="680">
        <v>472</v>
      </c>
      <c r="AD36" s="668" t="s">
        <v>954</v>
      </c>
      <c r="AE36" s="673" t="s">
        <v>83</v>
      </c>
      <c r="AF36" s="674" t="s">
        <v>953</v>
      </c>
      <c r="AG36" s="675" t="s">
        <v>952</v>
      </c>
      <c r="AH36" s="673">
        <v>872</v>
      </c>
      <c r="AI36" s="671">
        <v>44543</v>
      </c>
      <c r="AJ36" s="663"/>
      <c r="AK36" s="663"/>
      <c r="AL36" s="663"/>
    </row>
    <row r="37" spans="1:38" ht="15" customHeight="1" thickBot="1">
      <c r="A37" s="304">
        <v>1</v>
      </c>
      <c r="B37" s="306">
        <v>83130670</v>
      </c>
      <c r="C37" s="306" t="s">
        <v>40</v>
      </c>
      <c r="D37" s="306" t="s">
        <v>84</v>
      </c>
      <c r="E37" s="307" t="s">
        <v>85</v>
      </c>
      <c r="F37" s="389" t="s">
        <v>1178</v>
      </c>
      <c r="G37" s="172">
        <v>474</v>
      </c>
      <c r="H37" s="392" t="s">
        <v>1179</v>
      </c>
      <c r="I37" s="178" t="s">
        <v>1002</v>
      </c>
      <c r="J37" s="883" t="s">
        <v>1180</v>
      </c>
      <c r="K37" s="391" t="s">
        <v>1181</v>
      </c>
      <c r="L37" s="310">
        <v>44565</v>
      </c>
      <c r="M37" s="178"/>
      <c r="N37" s="178"/>
      <c r="O37" s="311" t="s">
        <v>496</v>
      </c>
      <c r="P37" s="311" t="s">
        <v>1121</v>
      </c>
      <c r="Q37" s="311" t="s">
        <v>1264</v>
      </c>
      <c r="R37" s="178"/>
      <c r="W37" s="669">
        <v>1</v>
      </c>
      <c r="X37" s="627">
        <v>97172128</v>
      </c>
      <c r="Y37" s="669" t="s">
        <v>17</v>
      </c>
      <c r="Z37" s="628" t="s">
        <v>474</v>
      </c>
      <c r="AA37" s="673" t="s">
        <v>276</v>
      </c>
      <c r="AB37" s="663"/>
      <c r="AC37" s="680">
        <v>472</v>
      </c>
      <c r="AD37" s="668" t="s">
        <v>954</v>
      </c>
      <c r="AE37" s="673" t="s">
        <v>83</v>
      </c>
      <c r="AF37" s="674" t="s">
        <v>953</v>
      </c>
      <c r="AG37" s="675" t="s">
        <v>952</v>
      </c>
      <c r="AH37" s="673">
        <v>872</v>
      </c>
      <c r="AI37" s="671">
        <v>44543</v>
      </c>
      <c r="AJ37" s="663"/>
      <c r="AK37" s="663"/>
      <c r="AL37" s="663"/>
    </row>
    <row r="38" spans="1:38" ht="15" customHeight="1" thickBot="1">
      <c r="A38" s="337">
        <v>1</v>
      </c>
      <c r="B38" s="184">
        <v>81212050</v>
      </c>
      <c r="C38" s="180" t="s">
        <v>38</v>
      </c>
      <c r="D38" s="184" t="s">
        <v>1263</v>
      </c>
      <c r="E38" s="888" t="s">
        <v>664</v>
      </c>
      <c r="F38" s="549" t="s">
        <v>926</v>
      </c>
      <c r="G38" s="172">
        <v>444</v>
      </c>
      <c r="H38" s="376" t="s">
        <v>927</v>
      </c>
      <c r="I38" s="654" t="s">
        <v>24</v>
      </c>
      <c r="J38" s="660" t="s">
        <v>928</v>
      </c>
      <c r="K38" s="889" t="s">
        <v>929</v>
      </c>
      <c r="L38" s="310">
        <v>44539</v>
      </c>
      <c r="M38" s="178"/>
      <c r="N38" s="178"/>
      <c r="O38" s="311" t="s">
        <v>496</v>
      </c>
      <c r="P38" s="311" t="s">
        <v>1121</v>
      </c>
      <c r="Q38" s="311" t="s">
        <v>1264</v>
      </c>
      <c r="R38" s="311" t="s">
        <v>750</v>
      </c>
      <c r="W38" s="733">
        <v>2</v>
      </c>
      <c r="X38" s="130">
        <v>81598300</v>
      </c>
      <c r="Y38" s="129" t="s">
        <v>564</v>
      </c>
      <c r="Z38" s="734" t="s">
        <v>563</v>
      </c>
      <c r="AA38" s="673" t="s">
        <v>78</v>
      </c>
      <c r="AB38" s="28"/>
      <c r="AC38" s="680">
        <v>472</v>
      </c>
      <c r="AD38" s="668" t="s">
        <v>990</v>
      </c>
      <c r="AE38" s="673" t="s">
        <v>126</v>
      </c>
      <c r="AF38" s="731" t="s">
        <v>989</v>
      </c>
      <c r="AG38" s="679" t="s">
        <v>991</v>
      </c>
      <c r="AH38" s="28"/>
      <c r="AI38" s="563">
        <v>44545</v>
      </c>
      <c r="AJ38" s="28"/>
      <c r="AK38" s="28"/>
      <c r="AL38" s="28"/>
    </row>
    <row r="39" spans="1:38" ht="15" customHeight="1" thickBot="1">
      <c r="A39" s="304">
        <v>1</v>
      </c>
      <c r="B39" s="306">
        <v>83141104</v>
      </c>
      <c r="C39" s="306" t="s">
        <v>40</v>
      </c>
      <c r="D39" s="306" t="s">
        <v>1206</v>
      </c>
      <c r="E39" s="307" t="s">
        <v>1207</v>
      </c>
      <c r="F39" s="389" t="s">
        <v>1208</v>
      </c>
      <c r="G39" s="172">
        <v>478</v>
      </c>
      <c r="H39" s="392" t="s">
        <v>1209</v>
      </c>
      <c r="I39" s="178" t="s">
        <v>24</v>
      </c>
      <c r="J39" s="883" t="s">
        <v>1210</v>
      </c>
      <c r="K39" s="391" t="s">
        <v>1211</v>
      </c>
      <c r="L39" s="310">
        <v>44572</v>
      </c>
      <c r="M39" s="178"/>
      <c r="N39" s="178"/>
      <c r="O39" s="311" t="s">
        <v>496</v>
      </c>
      <c r="P39" s="311" t="s">
        <v>1121</v>
      </c>
      <c r="Q39" s="178"/>
      <c r="R39" s="178"/>
      <c r="W39" s="669">
        <v>1</v>
      </c>
      <c r="X39" s="630">
        <v>81552002</v>
      </c>
      <c r="Y39" s="669" t="s">
        <v>40</v>
      </c>
      <c r="Z39" s="631" t="s">
        <v>174</v>
      </c>
      <c r="AA39" s="673" t="s">
        <v>1031</v>
      </c>
      <c r="AB39" s="28"/>
      <c r="AC39" s="680">
        <v>472</v>
      </c>
      <c r="AD39" s="668" t="s">
        <v>1034</v>
      </c>
      <c r="AE39" s="673" t="s">
        <v>24</v>
      </c>
      <c r="AF39" s="731" t="s">
        <v>1033</v>
      </c>
      <c r="AG39" s="679" t="s">
        <v>1032</v>
      </c>
      <c r="AH39" s="673">
        <v>901</v>
      </c>
      <c r="AI39" s="563">
        <v>44548</v>
      </c>
      <c r="AJ39" s="28"/>
      <c r="AK39" s="28"/>
      <c r="AL39" s="28"/>
    </row>
    <row r="40" spans="1:38" ht="15" customHeight="1">
      <c r="A40" s="304">
        <v>1</v>
      </c>
      <c r="B40" s="306">
        <v>81483131</v>
      </c>
      <c r="C40" s="306" t="s">
        <v>39</v>
      </c>
      <c r="D40" s="306" t="s">
        <v>1242</v>
      </c>
      <c r="E40" s="307" t="s">
        <v>779</v>
      </c>
      <c r="F40" s="389" t="s">
        <v>1216</v>
      </c>
      <c r="G40" s="890" t="s">
        <v>1217</v>
      </c>
      <c r="H40" s="392" t="s">
        <v>1218</v>
      </c>
      <c r="I40" s="178" t="s">
        <v>83</v>
      </c>
      <c r="J40" s="885" t="s">
        <v>1219</v>
      </c>
      <c r="K40" s="387" t="s">
        <v>1220</v>
      </c>
      <c r="L40" s="310">
        <v>44573</v>
      </c>
      <c r="M40" s="178"/>
      <c r="N40" s="178"/>
      <c r="O40" s="311" t="s">
        <v>496</v>
      </c>
      <c r="P40" s="311" t="s">
        <v>1121</v>
      </c>
      <c r="Q40" s="311" t="s">
        <v>1264</v>
      </c>
      <c r="R40" s="178"/>
      <c r="W40" s="569">
        <v>2</v>
      </c>
      <c r="X40" s="570">
        <v>83115011</v>
      </c>
      <c r="Y40" s="669" t="s">
        <v>40</v>
      </c>
      <c r="Z40" s="571" t="s">
        <v>1058</v>
      </c>
      <c r="AA40" s="564" t="s">
        <v>169</v>
      </c>
      <c r="AB40" s="28"/>
      <c r="AC40" s="680">
        <v>472</v>
      </c>
      <c r="AD40" s="844" t="s">
        <v>1060</v>
      </c>
      <c r="AE40" s="673" t="s">
        <v>93</v>
      </c>
      <c r="AF40" s="845" t="s">
        <v>1062</v>
      </c>
      <c r="AG40" s="675" t="s">
        <v>1061</v>
      </c>
      <c r="AH40" s="673">
        <v>891</v>
      </c>
      <c r="AI40" s="842">
        <v>44546</v>
      </c>
      <c r="AJ40" s="28"/>
      <c r="AK40" s="28"/>
      <c r="AL40" s="28"/>
    </row>
    <row r="41" spans="1:38" ht="15" customHeight="1">
      <c r="A41" s="383">
        <v>1</v>
      </c>
      <c r="B41" s="181">
        <v>93172390</v>
      </c>
      <c r="C41" s="181" t="s">
        <v>17</v>
      </c>
      <c r="D41" s="181" t="s">
        <v>471</v>
      </c>
      <c r="E41" s="384" t="s">
        <v>578</v>
      </c>
      <c r="F41" s="385" t="s">
        <v>1221</v>
      </c>
      <c r="G41" s="891" t="s">
        <v>1223</v>
      </c>
      <c r="H41" s="392" t="s">
        <v>1224</v>
      </c>
      <c r="I41" s="552" t="s">
        <v>83</v>
      </c>
      <c r="J41" s="330" t="s">
        <v>1225</v>
      </c>
      <c r="K41" s="387" t="s">
        <v>1226</v>
      </c>
      <c r="L41" s="310">
        <v>44573</v>
      </c>
      <c r="M41" s="178"/>
      <c r="N41" s="178"/>
      <c r="O41" s="311" t="s">
        <v>496</v>
      </c>
      <c r="P41" s="311" t="s">
        <v>1121</v>
      </c>
      <c r="Q41" s="311" t="s">
        <v>1264</v>
      </c>
      <c r="R41" s="178"/>
      <c r="W41" s="569">
        <v>1</v>
      </c>
      <c r="X41" s="570">
        <v>83310400</v>
      </c>
      <c r="Y41" s="669" t="s">
        <v>40</v>
      </c>
      <c r="Z41" s="571" t="s">
        <v>1059</v>
      </c>
      <c r="AA41" s="564" t="s">
        <v>169</v>
      </c>
      <c r="AB41" s="28"/>
      <c r="AC41" s="680">
        <v>472</v>
      </c>
      <c r="AD41" s="846" t="s">
        <v>1060</v>
      </c>
      <c r="AE41" s="673" t="s">
        <v>93</v>
      </c>
      <c r="AF41" s="845" t="s">
        <v>1062</v>
      </c>
      <c r="AG41" s="675" t="s">
        <v>1061</v>
      </c>
      <c r="AH41" s="673">
        <v>891</v>
      </c>
      <c r="AI41" s="842">
        <v>44546</v>
      </c>
      <c r="AJ41" s="28"/>
      <c r="AK41" s="28"/>
      <c r="AL41" s="28"/>
    </row>
    <row r="42" spans="1:38" ht="15" customHeight="1">
      <c r="A42" s="383">
        <v>1</v>
      </c>
      <c r="B42" s="181">
        <v>93172324</v>
      </c>
      <c r="C42" s="181" t="s">
        <v>17</v>
      </c>
      <c r="D42" s="181" t="s">
        <v>1222</v>
      </c>
      <c r="E42" s="313" t="s">
        <v>578</v>
      </c>
      <c r="F42" s="385" t="s">
        <v>1221</v>
      </c>
      <c r="G42" s="891" t="s">
        <v>1223</v>
      </c>
      <c r="H42" s="392" t="s">
        <v>1224</v>
      </c>
      <c r="I42" s="552" t="s">
        <v>83</v>
      </c>
      <c r="J42" s="330" t="s">
        <v>1225</v>
      </c>
      <c r="K42" s="387" t="s">
        <v>1226</v>
      </c>
      <c r="L42" s="310">
        <v>44573</v>
      </c>
      <c r="M42" s="178"/>
      <c r="N42" s="178"/>
      <c r="O42" s="311" t="s">
        <v>496</v>
      </c>
      <c r="P42" s="311" t="s">
        <v>1121</v>
      </c>
      <c r="Q42" s="311" t="s">
        <v>1264</v>
      </c>
      <c r="R42" s="178"/>
      <c r="W42" s="569">
        <v>2</v>
      </c>
      <c r="X42" s="570">
        <v>60904257</v>
      </c>
      <c r="Y42" s="669" t="s">
        <v>38</v>
      </c>
      <c r="Z42" s="571" t="s">
        <v>722</v>
      </c>
      <c r="AA42" s="564" t="s">
        <v>191</v>
      </c>
      <c r="AB42" s="28"/>
      <c r="AC42" s="680">
        <v>472</v>
      </c>
      <c r="AD42" s="846" t="s">
        <v>1066</v>
      </c>
      <c r="AE42" s="673" t="s">
        <v>93</v>
      </c>
      <c r="AF42" s="568" t="s">
        <v>1068</v>
      </c>
      <c r="AG42" s="575" t="s">
        <v>1067</v>
      </c>
      <c r="AH42" s="673">
        <v>899</v>
      </c>
      <c r="AI42" s="563">
        <v>44546</v>
      </c>
      <c r="AJ42" s="28"/>
      <c r="AK42" s="28"/>
      <c r="AL42" s="28"/>
    </row>
    <row r="43" spans="1:38" ht="15" customHeight="1" thickBot="1">
      <c r="A43" s="856">
        <v>1</v>
      </c>
      <c r="B43" s="857">
        <v>93172200</v>
      </c>
      <c r="C43" s="857" t="s">
        <v>17</v>
      </c>
      <c r="D43" s="857" t="s">
        <v>1158</v>
      </c>
      <c r="E43" s="858" t="s">
        <v>578</v>
      </c>
      <c r="F43" s="859" t="s">
        <v>1221</v>
      </c>
      <c r="G43" s="860" t="s">
        <v>1223</v>
      </c>
      <c r="H43" s="2" t="s">
        <v>1224</v>
      </c>
      <c r="I43" s="861" t="s">
        <v>83</v>
      </c>
      <c r="J43" s="3" t="s">
        <v>1225</v>
      </c>
      <c r="K43" s="5" t="s">
        <v>1226</v>
      </c>
      <c r="L43" s="25">
        <v>44573</v>
      </c>
      <c r="O43" s="57" t="s">
        <v>496</v>
      </c>
      <c r="P43" s="10"/>
      <c r="W43" s="569">
        <v>1</v>
      </c>
      <c r="X43" s="570">
        <v>81220029</v>
      </c>
      <c r="Y43" s="669" t="s">
        <v>38</v>
      </c>
      <c r="Z43" s="571" t="s">
        <v>461</v>
      </c>
      <c r="AA43" s="564" t="s">
        <v>191</v>
      </c>
      <c r="AB43" s="28"/>
      <c r="AC43" s="680">
        <v>472</v>
      </c>
      <c r="AD43" s="846" t="s">
        <v>1066</v>
      </c>
      <c r="AE43" s="673" t="s">
        <v>93</v>
      </c>
      <c r="AF43" s="568" t="s">
        <v>1068</v>
      </c>
      <c r="AG43" s="575" t="s">
        <v>1067</v>
      </c>
      <c r="AH43" s="673">
        <v>899</v>
      </c>
      <c r="AI43" s="563">
        <v>44546</v>
      </c>
      <c r="AJ43" s="28"/>
      <c r="AK43" s="28"/>
      <c r="AL43" s="28"/>
    </row>
    <row r="44" spans="1:38" ht="15" customHeight="1">
      <c r="A44" s="911">
        <v>1</v>
      </c>
      <c r="B44" s="912">
        <v>81552002</v>
      </c>
      <c r="C44" s="912" t="s">
        <v>40</v>
      </c>
      <c r="D44" s="912" t="s">
        <v>195</v>
      </c>
      <c r="E44" s="913" t="s">
        <v>1031</v>
      </c>
      <c r="F44" s="914" t="s">
        <v>1237</v>
      </c>
      <c r="G44" s="915" t="s">
        <v>1236</v>
      </c>
      <c r="H44" s="916" t="s">
        <v>1238</v>
      </c>
      <c r="I44" s="917" t="s">
        <v>126</v>
      </c>
      <c r="J44" s="918" t="s">
        <v>1239</v>
      </c>
      <c r="K44" s="919" t="s">
        <v>1240</v>
      </c>
      <c r="L44" s="920">
        <v>44574</v>
      </c>
      <c r="M44" s="921"/>
      <c r="N44" s="921"/>
      <c r="O44" s="922" t="s">
        <v>496</v>
      </c>
      <c r="P44" s="922" t="s">
        <v>1269</v>
      </c>
      <c r="Q44" s="921"/>
      <c r="W44" s="569">
        <v>2</v>
      </c>
      <c r="X44" s="570">
        <v>81221020</v>
      </c>
      <c r="Y44" s="28" t="s">
        <v>38</v>
      </c>
      <c r="Z44" s="571" t="s">
        <v>724</v>
      </c>
      <c r="AA44" s="564" t="s">
        <v>191</v>
      </c>
      <c r="AB44" s="28"/>
      <c r="AC44" s="680">
        <v>472</v>
      </c>
      <c r="AD44" s="846" t="s">
        <v>1066</v>
      </c>
      <c r="AE44" s="673" t="s">
        <v>93</v>
      </c>
      <c r="AF44" s="568" t="s">
        <v>1068</v>
      </c>
      <c r="AG44" s="575" t="s">
        <v>1067</v>
      </c>
      <c r="AH44" s="673">
        <v>899</v>
      </c>
      <c r="AI44" s="563">
        <v>44546</v>
      </c>
      <c r="AJ44" s="28"/>
      <c r="AK44" s="28"/>
      <c r="AL44" s="28"/>
    </row>
    <row r="45" spans="1:38" ht="15" customHeight="1">
      <c r="W45" s="569">
        <v>1</v>
      </c>
      <c r="X45" s="570">
        <v>81219016</v>
      </c>
      <c r="Y45" s="669" t="s">
        <v>38</v>
      </c>
      <c r="Z45" s="571" t="s">
        <v>1063</v>
      </c>
      <c r="AA45" s="564" t="s">
        <v>191</v>
      </c>
      <c r="AB45" s="28"/>
      <c r="AC45" s="680">
        <v>472</v>
      </c>
      <c r="AD45" s="846" t="s">
        <v>1066</v>
      </c>
      <c r="AE45" s="673" t="s">
        <v>93</v>
      </c>
      <c r="AF45" s="568" t="s">
        <v>1068</v>
      </c>
      <c r="AG45" s="575" t="s">
        <v>1067</v>
      </c>
      <c r="AH45" s="673">
        <v>899</v>
      </c>
      <c r="AI45" s="563">
        <v>44546</v>
      </c>
      <c r="AJ45" s="28"/>
      <c r="AK45" s="28"/>
      <c r="AL45" s="28"/>
    </row>
    <row r="46" spans="1:38" ht="15" customHeight="1">
      <c r="W46" s="569">
        <v>1</v>
      </c>
      <c r="X46" s="570">
        <v>81220016</v>
      </c>
      <c r="Y46" s="669" t="s">
        <v>38</v>
      </c>
      <c r="Z46" s="571" t="s">
        <v>29</v>
      </c>
      <c r="AA46" s="564" t="s">
        <v>191</v>
      </c>
      <c r="AB46" s="28"/>
      <c r="AC46" s="680">
        <v>472</v>
      </c>
      <c r="AD46" s="846" t="s">
        <v>1066</v>
      </c>
      <c r="AE46" s="673" t="s">
        <v>93</v>
      </c>
      <c r="AF46" s="568" t="s">
        <v>1068</v>
      </c>
      <c r="AG46" s="575" t="s">
        <v>1067</v>
      </c>
      <c r="AH46" s="673">
        <v>899</v>
      </c>
      <c r="AI46" s="563">
        <v>44546</v>
      </c>
      <c r="AJ46" s="28"/>
      <c r="AK46" s="28"/>
      <c r="AL46" s="28"/>
    </row>
    <row r="47" spans="1:38" ht="15" customHeight="1">
      <c r="W47" s="569">
        <v>2</v>
      </c>
      <c r="X47" s="570">
        <v>81220017</v>
      </c>
      <c r="Y47" s="28" t="s">
        <v>38</v>
      </c>
      <c r="Z47" s="571" t="s">
        <v>30</v>
      </c>
      <c r="AA47" s="564" t="s">
        <v>191</v>
      </c>
      <c r="AB47" s="28"/>
      <c r="AC47" s="680">
        <v>472</v>
      </c>
      <c r="AD47" s="846" t="s">
        <v>1066</v>
      </c>
      <c r="AE47" s="673" t="s">
        <v>93</v>
      </c>
      <c r="AF47" s="568" t="s">
        <v>1068</v>
      </c>
      <c r="AG47" s="575" t="s">
        <v>1067</v>
      </c>
      <c r="AH47" s="673">
        <v>899</v>
      </c>
      <c r="AI47" s="563">
        <v>44546</v>
      </c>
      <c r="AJ47" s="28"/>
      <c r="AK47" s="28"/>
      <c r="AL47" s="28"/>
    </row>
    <row r="48" spans="1:38" ht="15" customHeight="1">
      <c r="W48" s="569">
        <v>1</v>
      </c>
      <c r="X48" s="570">
        <v>81220018</v>
      </c>
      <c r="Y48" s="669" t="s">
        <v>38</v>
      </c>
      <c r="Z48" s="571" t="s">
        <v>31</v>
      </c>
      <c r="AA48" s="564" t="s">
        <v>191</v>
      </c>
      <c r="AB48" s="28"/>
      <c r="AC48" s="680">
        <v>472</v>
      </c>
      <c r="AD48" s="846" t="s">
        <v>1066</v>
      </c>
      <c r="AE48" s="673" t="s">
        <v>93</v>
      </c>
      <c r="AF48" s="568" t="s">
        <v>1068</v>
      </c>
      <c r="AG48" s="575" t="s">
        <v>1067</v>
      </c>
      <c r="AH48" s="673">
        <v>899</v>
      </c>
      <c r="AI48" s="563">
        <v>44546</v>
      </c>
      <c r="AJ48" s="28"/>
      <c r="AK48" s="28"/>
      <c r="AL48" s="28"/>
    </row>
    <row r="49" spans="23:38">
      <c r="W49" s="569">
        <v>1</v>
      </c>
      <c r="X49" s="570">
        <v>81220019</v>
      </c>
      <c r="Y49" s="669" t="s">
        <v>38</v>
      </c>
      <c r="Z49" s="571" t="s">
        <v>1064</v>
      </c>
      <c r="AA49" s="564" t="s">
        <v>191</v>
      </c>
      <c r="AB49" s="28"/>
      <c r="AC49" s="680">
        <v>472</v>
      </c>
      <c r="AD49" s="862" t="s">
        <v>1066</v>
      </c>
      <c r="AE49" s="673" t="s">
        <v>93</v>
      </c>
      <c r="AF49" s="568" t="s">
        <v>1068</v>
      </c>
      <c r="AG49" s="575" t="s">
        <v>1067</v>
      </c>
      <c r="AH49" s="673">
        <v>899</v>
      </c>
      <c r="AI49" s="563">
        <v>44546</v>
      </c>
      <c r="AJ49" s="28"/>
      <c r="AK49" s="28"/>
      <c r="AL49" s="28"/>
    </row>
    <row r="50" spans="23:38">
      <c r="W50" s="569">
        <v>1</v>
      </c>
      <c r="X50" s="570">
        <v>81220022</v>
      </c>
      <c r="Y50" s="28" t="s">
        <v>38</v>
      </c>
      <c r="Z50" s="571" t="s">
        <v>1065</v>
      </c>
      <c r="AA50" s="564" t="s">
        <v>191</v>
      </c>
      <c r="AB50" s="28"/>
      <c r="AC50" s="680">
        <v>472</v>
      </c>
      <c r="AD50" s="862" t="s">
        <v>1066</v>
      </c>
      <c r="AE50" s="673" t="s">
        <v>93</v>
      </c>
      <c r="AF50" s="568" t="s">
        <v>1068</v>
      </c>
      <c r="AG50" s="575" t="s">
        <v>1067</v>
      </c>
      <c r="AH50" s="673">
        <v>899</v>
      </c>
      <c r="AI50" s="563">
        <v>44546</v>
      </c>
      <c r="AJ50" s="28"/>
      <c r="AK50" s="28"/>
      <c r="AL50" s="28"/>
    </row>
    <row r="51" spans="23:38">
      <c r="W51" s="569">
        <v>1</v>
      </c>
      <c r="X51" s="570">
        <v>60904258</v>
      </c>
      <c r="Y51" s="669" t="s">
        <v>38</v>
      </c>
      <c r="Z51" s="571" t="s">
        <v>461</v>
      </c>
      <c r="AA51" s="564" t="s">
        <v>899</v>
      </c>
      <c r="AB51" s="28"/>
      <c r="AC51" s="680">
        <v>472</v>
      </c>
      <c r="AD51" s="846" t="s">
        <v>1072</v>
      </c>
      <c r="AE51" s="673" t="s">
        <v>93</v>
      </c>
      <c r="AF51" s="847" t="s">
        <v>1074</v>
      </c>
      <c r="AG51" s="575" t="s">
        <v>1073</v>
      </c>
      <c r="AH51" s="673">
        <v>898</v>
      </c>
      <c r="AI51" s="563">
        <v>44546</v>
      </c>
      <c r="AJ51" s="28"/>
      <c r="AK51" s="28"/>
      <c r="AL51" s="28"/>
    </row>
    <row r="52" spans="23:38">
      <c r="W52" s="569">
        <v>2</v>
      </c>
      <c r="X52" s="570">
        <v>60904259</v>
      </c>
      <c r="Y52" s="669" t="s">
        <v>38</v>
      </c>
      <c r="Z52" s="571" t="s">
        <v>462</v>
      </c>
      <c r="AA52" s="564" t="s">
        <v>899</v>
      </c>
      <c r="AB52" s="28"/>
      <c r="AC52" s="680">
        <v>472</v>
      </c>
      <c r="AD52" s="846" t="s">
        <v>1072</v>
      </c>
      <c r="AE52" s="673" t="s">
        <v>93</v>
      </c>
      <c r="AF52" s="847" t="s">
        <v>1074</v>
      </c>
      <c r="AG52" s="575" t="s">
        <v>1073</v>
      </c>
      <c r="AH52" s="673">
        <v>898</v>
      </c>
      <c r="AI52" s="563">
        <v>44546</v>
      </c>
      <c r="AJ52" s="28"/>
      <c r="AK52" s="28"/>
      <c r="AL52" s="28"/>
    </row>
    <row r="53" spans="23:38">
      <c r="W53" s="569">
        <v>2</v>
      </c>
      <c r="X53" s="570">
        <v>60904260</v>
      </c>
      <c r="Y53" s="669" t="s">
        <v>38</v>
      </c>
      <c r="Z53" s="571" t="s">
        <v>463</v>
      </c>
      <c r="AA53" s="564" t="s">
        <v>899</v>
      </c>
      <c r="AB53" s="28"/>
      <c r="AC53" s="680">
        <v>472</v>
      </c>
      <c r="AD53" s="846" t="s">
        <v>1072</v>
      </c>
      <c r="AE53" s="673" t="s">
        <v>93</v>
      </c>
      <c r="AF53" s="847" t="s">
        <v>1074</v>
      </c>
      <c r="AG53" s="575" t="s">
        <v>1073</v>
      </c>
      <c r="AH53" s="673">
        <v>898</v>
      </c>
      <c r="AI53" s="563">
        <v>44546</v>
      </c>
      <c r="AJ53" s="28"/>
      <c r="AK53" s="28"/>
      <c r="AL53" s="28"/>
    </row>
    <row r="54" spans="23:38">
      <c r="W54" s="569">
        <v>5</v>
      </c>
      <c r="X54" s="570">
        <v>61004114</v>
      </c>
      <c r="Y54" s="28" t="s">
        <v>38</v>
      </c>
      <c r="Z54" s="571" t="s">
        <v>690</v>
      </c>
      <c r="AA54" s="564" t="s">
        <v>899</v>
      </c>
      <c r="AB54" s="28"/>
      <c r="AC54" s="680">
        <v>472</v>
      </c>
      <c r="AD54" s="846" t="s">
        <v>1072</v>
      </c>
      <c r="AE54" s="673" t="s">
        <v>93</v>
      </c>
      <c r="AF54" s="847" t="s">
        <v>1074</v>
      </c>
      <c r="AG54" s="575" t="s">
        <v>1073</v>
      </c>
      <c r="AH54" s="673">
        <v>898</v>
      </c>
      <c r="AI54" s="563">
        <v>44546</v>
      </c>
      <c r="AJ54" s="28"/>
      <c r="AK54" s="28"/>
      <c r="AL54" s="28"/>
    </row>
    <row r="55" spans="23:38">
      <c r="W55" s="569">
        <v>1</v>
      </c>
      <c r="X55" s="570">
        <v>60906005</v>
      </c>
      <c r="Y55" s="669" t="s">
        <v>38</v>
      </c>
      <c r="Z55" s="571" t="s">
        <v>1069</v>
      </c>
      <c r="AA55" s="564" t="s">
        <v>899</v>
      </c>
      <c r="AB55" s="28"/>
      <c r="AC55" s="680">
        <v>472</v>
      </c>
      <c r="AD55" s="846" t="s">
        <v>1072</v>
      </c>
      <c r="AE55" s="673" t="s">
        <v>93</v>
      </c>
      <c r="AF55" s="847" t="s">
        <v>1074</v>
      </c>
      <c r="AG55" s="575" t="s">
        <v>1073</v>
      </c>
      <c r="AH55" s="673">
        <v>898</v>
      </c>
      <c r="AI55" s="563">
        <v>44546</v>
      </c>
      <c r="AJ55" s="28"/>
      <c r="AK55" s="28"/>
      <c r="AL55" s="28"/>
    </row>
    <row r="56" spans="23:38">
      <c r="W56" s="569">
        <v>1</v>
      </c>
      <c r="X56" s="570">
        <v>60904225</v>
      </c>
      <c r="Y56" s="669" t="s">
        <v>38</v>
      </c>
      <c r="Z56" s="571" t="s">
        <v>1070</v>
      </c>
      <c r="AA56" s="564" t="s">
        <v>899</v>
      </c>
      <c r="AB56" s="28"/>
      <c r="AC56" s="680">
        <v>472</v>
      </c>
      <c r="AD56" s="846" t="s">
        <v>1072</v>
      </c>
      <c r="AE56" s="673" t="s">
        <v>93</v>
      </c>
      <c r="AF56" s="847" t="s">
        <v>1074</v>
      </c>
      <c r="AG56" s="575" t="s">
        <v>1073</v>
      </c>
      <c r="AH56" s="673">
        <v>898</v>
      </c>
      <c r="AI56" s="563">
        <v>44546</v>
      </c>
      <c r="AJ56" s="28"/>
      <c r="AK56" s="28"/>
      <c r="AL56" s="28"/>
    </row>
    <row r="57" spans="23:38">
      <c r="W57" s="569">
        <v>1</v>
      </c>
      <c r="X57" s="570">
        <v>60504023</v>
      </c>
      <c r="Y57" s="669" t="s">
        <v>38</v>
      </c>
      <c r="Z57" s="571" t="s">
        <v>1071</v>
      </c>
      <c r="AA57" s="564" t="s">
        <v>899</v>
      </c>
      <c r="AB57" s="28"/>
      <c r="AC57" s="680">
        <v>472</v>
      </c>
      <c r="AD57" s="846" t="s">
        <v>1072</v>
      </c>
      <c r="AE57" s="673" t="s">
        <v>93</v>
      </c>
      <c r="AF57" s="847" t="s">
        <v>1074</v>
      </c>
      <c r="AG57" s="575" t="s">
        <v>1073</v>
      </c>
      <c r="AH57" s="673">
        <v>898</v>
      </c>
      <c r="AI57" s="563">
        <v>44546</v>
      </c>
      <c r="AJ57" s="28"/>
      <c r="AK57" s="28"/>
      <c r="AL57" s="28"/>
    </row>
    <row r="58" spans="23:38">
      <c r="W58" s="572">
        <v>1</v>
      </c>
      <c r="X58" s="841">
        <v>61001302</v>
      </c>
      <c r="Y58" s="65"/>
      <c r="Z58" s="848" t="s">
        <v>1123</v>
      </c>
      <c r="AA58" s="65"/>
      <c r="AB58" s="28"/>
      <c r="AC58" s="680">
        <v>472</v>
      </c>
      <c r="AD58" s="28" t="s">
        <v>1137</v>
      </c>
      <c r="AE58" s="28" t="s">
        <v>836</v>
      </c>
      <c r="AF58" s="732" t="s">
        <v>862</v>
      </c>
      <c r="AG58" s="843" t="s">
        <v>1138</v>
      </c>
      <c r="AH58" s="28"/>
      <c r="AI58" s="563">
        <v>44557</v>
      </c>
      <c r="AJ58" s="28"/>
      <c r="AK58" s="28"/>
      <c r="AL58" s="28"/>
    </row>
    <row r="59" spans="23:38" ht="30">
      <c r="W59" s="572">
        <v>1</v>
      </c>
      <c r="X59" s="841">
        <v>61001300</v>
      </c>
      <c r="Y59" s="65"/>
      <c r="Z59" s="848" t="s">
        <v>1124</v>
      </c>
      <c r="AA59" s="74"/>
      <c r="AB59" s="28"/>
      <c r="AC59" s="680">
        <v>472</v>
      </c>
      <c r="AD59" s="28" t="s">
        <v>1137</v>
      </c>
      <c r="AE59" s="28" t="s">
        <v>836</v>
      </c>
      <c r="AF59" s="732" t="s">
        <v>862</v>
      </c>
      <c r="AG59" s="28"/>
      <c r="AH59" s="28"/>
      <c r="AI59" s="563">
        <v>44557</v>
      </c>
      <c r="AJ59" s="28"/>
      <c r="AK59" s="28"/>
      <c r="AL59" s="28"/>
    </row>
    <row r="60" spans="23:38">
      <c r="W60" s="572">
        <v>1</v>
      </c>
      <c r="X60" s="559" t="s">
        <v>1126</v>
      </c>
      <c r="Y60" s="28"/>
      <c r="Z60" s="593" t="s">
        <v>1127</v>
      </c>
      <c r="AA60" s="28"/>
      <c r="AB60" s="28"/>
      <c r="AC60" s="680">
        <v>472</v>
      </c>
      <c r="AD60" s="28" t="s">
        <v>1128</v>
      </c>
      <c r="AE60" s="673" t="s">
        <v>237</v>
      </c>
      <c r="AF60" s="732" t="s">
        <v>1129</v>
      </c>
      <c r="AG60" s="28"/>
      <c r="AH60" s="28"/>
      <c r="AI60" s="563">
        <v>44557</v>
      </c>
      <c r="AJ60" s="849"/>
      <c r="AK60" s="28"/>
      <c r="AL60" s="28"/>
    </row>
    <row r="61" spans="23:38">
      <c r="W61" s="215">
        <v>1</v>
      </c>
      <c r="X61" s="275" t="s">
        <v>439</v>
      </c>
      <c r="Y61" s="215" t="s">
        <v>438</v>
      </c>
      <c r="Z61" s="291" t="s">
        <v>440</v>
      </c>
      <c r="AA61" s="293"/>
      <c r="AB61" s="276"/>
      <c r="AC61" s="680">
        <v>472</v>
      </c>
      <c r="AD61" s="291" t="s">
        <v>437</v>
      </c>
      <c r="AE61" s="215" t="s">
        <v>237</v>
      </c>
      <c r="AF61" s="294" t="s">
        <v>442</v>
      </c>
      <c r="AG61" s="211" t="s">
        <v>441</v>
      </c>
      <c r="AH61" s="28">
        <v>723</v>
      </c>
      <c r="AI61" s="28"/>
      <c r="AJ61" s="849"/>
      <c r="AK61" s="28"/>
      <c r="AL61" s="28"/>
    </row>
    <row r="63" spans="23:38">
      <c r="W63" s="572">
        <v>1</v>
      </c>
      <c r="X63" s="12">
        <v>83130106</v>
      </c>
      <c r="Y63" s="12" t="s">
        <v>40</v>
      </c>
      <c r="Z63" s="12" t="s">
        <v>1167</v>
      </c>
      <c r="AA63" s="12"/>
      <c r="AB63" s="12"/>
      <c r="AC63" s="680">
        <v>472</v>
      </c>
      <c r="AD63" s="564" t="s">
        <v>1169</v>
      </c>
      <c r="AE63" s="12"/>
      <c r="AF63" s="12"/>
      <c r="AG63" s="12"/>
      <c r="AH63" s="12"/>
      <c r="AI63" s="12"/>
    </row>
    <row r="64" spans="23:38">
      <c r="W64" s="572">
        <v>1</v>
      </c>
      <c r="X64" s="12">
        <v>83130139</v>
      </c>
      <c r="Y64" s="418" t="s">
        <v>40</v>
      </c>
      <c r="Z64" s="12" t="s">
        <v>1168</v>
      </c>
      <c r="AA64" s="12"/>
      <c r="AB64" s="12"/>
      <c r="AC64" s="680">
        <v>472</v>
      </c>
      <c r="AD64" s="12"/>
      <c r="AE64" s="12"/>
      <c r="AF64" s="12"/>
      <c r="AG64" s="12"/>
      <c r="AH64" s="12"/>
      <c r="AI64" s="12"/>
    </row>
    <row r="65" spans="23:38">
      <c r="W65" s="572">
        <v>1</v>
      </c>
      <c r="X65" s="12">
        <v>83130101</v>
      </c>
      <c r="Y65" s="418" t="s">
        <v>40</v>
      </c>
      <c r="Z65" s="12" t="s">
        <v>1144</v>
      </c>
      <c r="AA65" s="12"/>
      <c r="AB65" s="12"/>
      <c r="AC65" s="680">
        <v>472</v>
      </c>
      <c r="AD65" s="12"/>
      <c r="AE65" s="12"/>
      <c r="AF65" s="12"/>
      <c r="AG65" s="12"/>
      <c r="AH65" s="12"/>
      <c r="AI65" s="12"/>
    </row>
    <row r="77" spans="23:38">
      <c r="W77" s="13">
        <v>2</v>
      </c>
      <c r="X77" s="14">
        <v>60904260</v>
      </c>
      <c r="Y77" s="432" t="s">
        <v>38</v>
      </c>
      <c r="Z77" s="14" t="s">
        <v>463</v>
      </c>
      <c r="AA77" s="431" t="s">
        <v>899</v>
      </c>
      <c r="AB77" s="431"/>
      <c r="AC77" s="431">
        <v>439</v>
      </c>
      <c r="AD77" s="431" t="s">
        <v>902</v>
      </c>
      <c r="AE77" s="431" t="s">
        <v>24</v>
      </c>
      <c r="AF77" s="640" t="s">
        <v>901</v>
      </c>
      <c r="AG77" s="641" t="s">
        <v>900</v>
      </c>
      <c r="AH77" s="431">
        <v>803</v>
      </c>
      <c r="AI77" s="431"/>
      <c r="AJ77" s="480">
        <v>44538</v>
      </c>
      <c r="AK77" s="431"/>
      <c r="AL77" s="431"/>
    </row>
    <row r="78" spans="23:38">
      <c r="W78" s="13">
        <v>1</v>
      </c>
      <c r="X78" s="14">
        <v>60904258</v>
      </c>
      <c r="Y78" s="432" t="s">
        <v>38</v>
      </c>
      <c r="Z78" s="14" t="s">
        <v>461</v>
      </c>
      <c r="AA78" s="431" t="s">
        <v>899</v>
      </c>
      <c r="AB78" s="431"/>
      <c r="AC78" s="431">
        <v>439</v>
      </c>
      <c r="AD78" s="431" t="s">
        <v>902</v>
      </c>
      <c r="AE78" s="431" t="s">
        <v>24</v>
      </c>
      <c r="AF78" s="640" t="s">
        <v>901</v>
      </c>
      <c r="AG78" s="641" t="s">
        <v>900</v>
      </c>
      <c r="AH78" s="431">
        <v>803</v>
      </c>
      <c r="AI78" s="431"/>
      <c r="AJ78" s="480">
        <v>44538</v>
      </c>
      <c r="AK78" s="431"/>
      <c r="AL78" s="431"/>
    </row>
    <row r="81" spans="22:38">
      <c r="W81" s="34" t="s">
        <v>867</v>
      </c>
      <c r="X81" s="35"/>
      <c r="Y81" s="35"/>
    </row>
    <row r="82" spans="22:38">
      <c r="W82" s="618">
        <v>2</v>
      </c>
      <c r="X82" s="619">
        <v>60904257</v>
      </c>
      <c r="Y82" s="620" t="s">
        <v>38</v>
      </c>
      <c r="Z82" s="621" t="s">
        <v>722</v>
      </c>
      <c r="AA82" s="622" t="s">
        <v>731</v>
      </c>
      <c r="AB82" s="622"/>
      <c r="AC82" s="623">
        <v>444</v>
      </c>
      <c r="AD82" s="624" t="s">
        <v>732</v>
      </c>
      <c r="AE82" s="625" t="s">
        <v>24</v>
      </c>
      <c r="AF82" s="599" t="s">
        <v>728</v>
      </c>
      <c r="AG82" s="620" t="s">
        <v>729</v>
      </c>
      <c r="AH82" s="624">
        <v>676</v>
      </c>
      <c r="AI82" s="622"/>
      <c r="AJ82" s="622" t="s">
        <v>730</v>
      </c>
      <c r="AK82" s="622"/>
      <c r="AL82" s="622"/>
    </row>
    <row r="83" spans="22:38">
      <c r="W83" s="626">
        <v>1</v>
      </c>
      <c r="X83" s="627">
        <v>81227106</v>
      </c>
      <c r="Y83" s="620" t="s">
        <v>38</v>
      </c>
      <c r="Z83" s="628" t="s">
        <v>723</v>
      </c>
      <c r="AA83" s="622" t="s">
        <v>731</v>
      </c>
      <c r="AB83" s="622"/>
      <c r="AC83" s="623">
        <v>444</v>
      </c>
      <c r="AD83" s="624" t="s">
        <v>732</v>
      </c>
      <c r="AE83" s="625" t="s">
        <v>24</v>
      </c>
      <c r="AF83" s="599" t="s">
        <v>728</v>
      </c>
      <c r="AG83" s="620" t="s">
        <v>729</v>
      </c>
      <c r="AH83" s="624">
        <v>676</v>
      </c>
      <c r="AI83" s="622"/>
      <c r="AJ83" s="622" t="s">
        <v>730</v>
      </c>
      <c r="AK83" s="622"/>
      <c r="AL83" s="622"/>
    </row>
    <row r="84" spans="22:38">
      <c r="W84" s="626">
        <v>2</v>
      </c>
      <c r="X84" s="627">
        <v>81221020</v>
      </c>
      <c r="Y84" s="620" t="s">
        <v>38</v>
      </c>
      <c r="Z84" s="628" t="s">
        <v>724</v>
      </c>
      <c r="AA84" s="622" t="s">
        <v>731</v>
      </c>
      <c r="AB84" s="622"/>
      <c r="AC84" s="623">
        <v>444</v>
      </c>
      <c r="AD84" s="624" t="s">
        <v>732</v>
      </c>
      <c r="AE84" s="625" t="s">
        <v>24</v>
      </c>
      <c r="AF84" s="599" t="s">
        <v>728</v>
      </c>
      <c r="AG84" s="620" t="s">
        <v>729</v>
      </c>
      <c r="AH84" s="624">
        <v>676</v>
      </c>
      <c r="AI84" s="622"/>
      <c r="AJ84" s="622" t="s">
        <v>730</v>
      </c>
      <c r="AK84" s="622"/>
      <c r="AL84" s="622"/>
    </row>
    <row r="85" spans="22:38">
      <c r="W85" s="626">
        <v>1</v>
      </c>
      <c r="X85" s="627">
        <v>81215079</v>
      </c>
      <c r="Y85" s="620" t="s">
        <v>38</v>
      </c>
      <c r="Z85" s="628" t="s">
        <v>725</v>
      </c>
      <c r="AA85" s="622" t="s">
        <v>731</v>
      </c>
      <c r="AB85" s="622"/>
      <c r="AC85" s="623">
        <v>444</v>
      </c>
      <c r="AD85" s="624" t="s">
        <v>732</v>
      </c>
      <c r="AE85" s="625" t="s">
        <v>24</v>
      </c>
      <c r="AF85" s="599" t="s">
        <v>728</v>
      </c>
      <c r="AG85" s="620" t="s">
        <v>729</v>
      </c>
      <c r="AH85" s="624">
        <v>676</v>
      </c>
      <c r="AI85" s="622"/>
      <c r="AJ85" s="622" t="s">
        <v>730</v>
      </c>
      <c r="AK85" s="622"/>
      <c r="AL85" s="622"/>
    </row>
    <row r="86" spans="22:38">
      <c r="W86" s="626">
        <v>1</v>
      </c>
      <c r="X86" s="627">
        <v>81221072</v>
      </c>
      <c r="Y86" s="620" t="s">
        <v>38</v>
      </c>
      <c r="Z86" s="628" t="s">
        <v>72</v>
      </c>
      <c r="AA86" s="622" t="s">
        <v>731</v>
      </c>
      <c r="AB86" s="622"/>
      <c r="AC86" s="623">
        <v>444</v>
      </c>
      <c r="AD86" s="624" t="s">
        <v>732</v>
      </c>
      <c r="AE86" s="625" t="s">
        <v>24</v>
      </c>
      <c r="AF86" s="599" t="s">
        <v>728</v>
      </c>
      <c r="AG86" s="620" t="s">
        <v>729</v>
      </c>
      <c r="AH86" s="624">
        <v>676</v>
      </c>
      <c r="AI86" s="622"/>
      <c r="AJ86" s="622" t="s">
        <v>730</v>
      </c>
      <c r="AK86" s="622"/>
      <c r="AL86" s="622"/>
    </row>
    <row r="87" spans="22:38">
      <c r="W87" s="626">
        <v>1</v>
      </c>
      <c r="X87" s="627">
        <v>81227114</v>
      </c>
      <c r="Y87" s="620" t="s">
        <v>38</v>
      </c>
      <c r="Z87" s="628" t="s">
        <v>72</v>
      </c>
      <c r="AA87" s="622" t="s">
        <v>731</v>
      </c>
      <c r="AB87" s="622"/>
      <c r="AC87" s="623">
        <v>444</v>
      </c>
      <c r="AD87" s="624" t="s">
        <v>732</v>
      </c>
      <c r="AE87" s="625" t="s">
        <v>24</v>
      </c>
      <c r="AF87" s="599" t="s">
        <v>728</v>
      </c>
      <c r="AG87" s="620" t="s">
        <v>729</v>
      </c>
      <c r="AH87" s="624">
        <v>676</v>
      </c>
      <c r="AI87" s="622"/>
      <c r="AJ87" s="622" t="s">
        <v>730</v>
      </c>
      <c r="AK87" s="622"/>
      <c r="AL87" s="622"/>
    </row>
    <row r="88" spans="22:38">
      <c r="W88" s="626">
        <v>1</v>
      </c>
      <c r="X88" s="627">
        <v>81221079</v>
      </c>
      <c r="Y88" s="620" t="s">
        <v>38</v>
      </c>
      <c r="Z88" s="628" t="s">
        <v>726</v>
      </c>
      <c r="AA88" s="622" t="s">
        <v>731</v>
      </c>
      <c r="AB88" s="622"/>
      <c r="AC88" s="623">
        <v>444</v>
      </c>
      <c r="AD88" s="624" t="s">
        <v>732</v>
      </c>
      <c r="AE88" s="625" t="s">
        <v>24</v>
      </c>
      <c r="AF88" s="599" t="s">
        <v>728</v>
      </c>
      <c r="AG88" s="620" t="s">
        <v>729</v>
      </c>
      <c r="AH88" s="624">
        <v>676</v>
      </c>
      <c r="AI88" s="622"/>
      <c r="AJ88" s="622" t="s">
        <v>730</v>
      </c>
      <c r="AK88" s="622"/>
      <c r="AL88" s="622"/>
    </row>
    <row r="89" spans="22:38">
      <c r="W89" s="626">
        <v>1</v>
      </c>
      <c r="X89" s="627">
        <v>81221080</v>
      </c>
      <c r="Y89" s="620" t="s">
        <v>38</v>
      </c>
      <c r="Z89" s="628" t="s">
        <v>727</v>
      </c>
      <c r="AA89" s="622" t="s">
        <v>731</v>
      </c>
      <c r="AB89" s="622"/>
      <c r="AC89" s="623">
        <v>444</v>
      </c>
      <c r="AD89" s="624" t="s">
        <v>732</v>
      </c>
      <c r="AE89" s="625" t="s">
        <v>24</v>
      </c>
      <c r="AF89" s="599" t="s">
        <v>728</v>
      </c>
      <c r="AG89" s="620" t="s">
        <v>729</v>
      </c>
      <c r="AH89" s="624">
        <v>676</v>
      </c>
      <c r="AI89" s="622"/>
      <c r="AJ89" s="622" t="s">
        <v>730</v>
      </c>
      <c r="AK89" s="622"/>
      <c r="AL89" s="622"/>
    </row>
    <row r="90" spans="22:38">
      <c r="W90" s="629">
        <v>1</v>
      </c>
      <c r="X90" s="630">
        <v>60803247</v>
      </c>
      <c r="Y90" s="620" t="s">
        <v>38</v>
      </c>
      <c r="Z90" s="628" t="s">
        <v>753</v>
      </c>
      <c r="AA90" s="622"/>
      <c r="AB90" s="622"/>
      <c r="AC90" s="623">
        <v>444</v>
      </c>
      <c r="AD90" s="622"/>
      <c r="AE90" s="625" t="s">
        <v>83</v>
      </c>
      <c r="AF90" s="600" t="s">
        <v>755</v>
      </c>
      <c r="AG90" s="625"/>
      <c r="AH90" s="622"/>
      <c r="AI90" s="622"/>
      <c r="AJ90" s="622" t="s">
        <v>754</v>
      </c>
      <c r="AK90" s="622"/>
      <c r="AL90" s="622"/>
    </row>
    <row r="91" spans="22:38">
      <c r="V91" s="10"/>
      <c r="W91" s="629">
        <v>1</v>
      </c>
      <c r="X91" s="630">
        <v>89160226</v>
      </c>
      <c r="Y91" s="620" t="s">
        <v>39</v>
      </c>
      <c r="Z91" s="631" t="s">
        <v>796</v>
      </c>
      <c r="AA91" s="632" t="s">
        <v>793</v>
      </c>
      <c r="AB91" s="622"/>
      <c r="AC91" s="623">
        <v>444</v>
      </c>
      <c r="AD91" s="624" t="s">
        <v>795</v>
      </c>
      <c r="AE91" s="620" t="s">
        <v>56</v>
      </c>
      <c r="AF91" s="633" t="s">
        <v>794</v>
      </c>
      <c r="AG91" s="620" t="s">
        <v>797</v>
      </c>
      <c r="AH91" s="624">
        <v>853</v>
      </c>
      <c r="AI91" s="634">
        <v>44530</v>
      </c>
      <c r="AJ91" s="622"/>
      <c r="AK91" s="622"/>
      <c r="AL91" s="622"/>
    </row>
    <row r="92" spans="22:38">
      <c r="W92" s="635">
        <v>1</v>
      </c>
      <c r="X92" s="635">
        <v>81597039</v>
      </c>
      <c r="Y92" s="620" t="s">
        <v>708</v>
      </c>
      <c r="Z92" s="631" t="s">
        <v>37</v>
      </c>
      <c r="AA92" s="632" t="s">
        <v>802</v>
      </c>
      <c r="AB92" s="622"/>
      <c r="AC92" s="623">
        <v>444</v>
      </c>
      <c r="AD92" s="624" t="s">
        <v>803</v>
      </c>
      <c r="AE92" s="620" t="s">
        <v>25</v>
      </c>
      <c r="AF92" s="604" t="s">
        <v>804</v>
      </c>
      <c r="AG92" s="607" t="s">
        <v>805</v>
      </c>
      <c r="AH92" s="624">
        <v>396</v>
      </c>
      <c r="AI92" s="634">
        <v>44531</v>
      </c>
      <c r="AJ92" s="622"/>
      <c r="AK92" s="622"/>
      <c r="AL92" s="622"/>
    </row>
    <row r="93" spans="22:38">
      <c r="W93" s="626">
        <v>1</v>
      </c>
      <c r="X93" s="627" t="s">
        <v>833</v>
      </c>
      <c r="Y93" s="620" t="s">
        <v>438</v>
      </c>
      <c r="Z93" s="628" t="s">
        <v>834</v>
      </c>
      <c r="AA93" s="622"/>
      <c r="AB93" s="622"/>
      <c r="AC93" s="623">
        <v>444</v>
      </c>
      <c r="AD93" s="624" t="s">
        <v>849</v>
      </c>
      <c r="AE93" s="625" t="s">
        <v>836</v>
      </c>
      <c r="AF93" s="599" t="s">
        <v>835</v>
      </c>
      <c r="AG93" s="620" t="s">
        <v>837</v>
      </c>
      <c r="AH93" s="624">
        <v>865</v>
      </c>
      <c r="AI93" s="634">
        <v>44533</v>
      </c>
      <c r="AJ93" s="622"/>
      <c r="AK93" s="622"/>
      <c r="AL93" s="622"/>
    </row>
    <row r="94" spans="22:38">
      <c r="W94" s="626">
        <v>1</v>
      </c>
      <c r="X94" s="627" t="s">
        <v>838</v>
      </c>
      <c r="Y94" s="620" t="s">
        <v>438</v>
      </c>
      <c r="Z94" s="628" t="s">
        <v>839</v>
      </c>
      <c r="AA94" s="622"/>
      <c r="AB94" s="622"/>
      <c r="AC94" s="623">
        <v>444</v>
      </c>
      <c r="AD94" s="624" t="s">
        <v>841</v>
      </c>
      <c r="AE94" s="625" t="s">
        <v>836</v>
      </c>
      <c r="AF94" s="599" t="s">
        <v>842</v>
      </c>
      <c r="AG94" s="620" t="s">
        <v>840</v>
      </c>
      <c r="AH94" s="624">
        <v>867</v>
      </c>
      <c r="AI94" s="634">
        <v>44534</v>
      </c>
      <c r="AJ94" s="622"/>
      <c r="AK94" s="622"/>
      <c r="AL94" s="622"/>
    </row>
    <row r="95" spans="22:38">
      <c r="W95" s="629">
        <v>1</v>
      </c>
      <c r="X95" s="630" t="s">
        <v>833</v>
      </c>
      <c r="Y95" s="620" t="s">
        <v>438</v>
      </c>
      <c r="Z95" s="628" t="s">
        <v>834</v>
      </c>
      <c r="AA95" s="636"/>
      <c r="AB95" s="636"/>
      <c r="AC95" s="623">
        <v>444</v>
      </c>
      <c r="AD95" s="624" t="s">
        <v>853</v>
      </c>
      <c r="AE95" s="620" t="s">
        <v>237</v>
      </c>
      <c r="AF95" s="633" t="s">
        <v>852</v>
      </c>
      <c r="AG95" s="620" t="s">
        <v>854</v>
      </c>
      <c r="AH95" s="624">
        <v>864</v>
      </c>
      <c r="AI95" s="634">
        <v>44533</v>
      </c>
      <c r="AJ95" s="622"/>
      <c r="AK95" s="622"/>
      <c r="AL95" s="622"/>
    </row>
    <row r="96" spans="22:38">
      <c r="W96" s="629">
        <v>2</v>
      </c>
      <c r="X96" s="622">
        <v>61001302</v>
      </c>
      <c r="Y96" s="620" t="s">
        <v>485</v>
      </c>
      <c r="Z96" s="631" t="s">
        <v>860</v>
      </c>
      <c r="AA96" s="622"/>
      <c r="AB96" s="622"/>
      <c r="AC96" s="623">
        <v>444</v>
      </c>
      <c r="AD96" s="622" t="s">
        <v>861</v>
      </c>
      <c r="AE96" s="620" t="s">
        <v>836</v>
      </c>
      <c r="AF96" s="633" t="s">
        <v>862</v>
      </c>
      <c r="AG96" s="622"/>
      <c r="AH96" s="632">
        <v>857</v>
      </c>
      <c r="AI96" s="622"/>
      <c r="AJ96" s="622"/>
      <c r="AK96" s="622"/>
      <c r="AL96" s="622"/>
    </row>
    <row r="100" spans="24:40">
      <c r="AA100" s="244"/>
    </row>
    <row r="101" spans="24:40">
      <c r="Z101" s="10" t="s">
        <v>145</v>
      </c>
    </row>
    <row r="102" spans="24:40">
      <c r="X102" s="10" t="s">
        <v>62</v>
      </c>
    </row>
    <row r="104" spans="24:40">
      <c r="X104" s="10" t="s">
        <v>546</v>
      </c>
    </row>
    <row r="105" spans="24:40">
      <c r="X105" s="285">
        <v>2</v>
      </c>
      <c r="Y105" s="286">
        <v>81220017</v>
      </c>
      <c r="Z105" s="218" t="s">
        <v>38</v>
      </c>
      <c r="AA105" s="287" t="s">
        <v>30</v>
      </c>
      <c r="AB105" s="288" t="s">
        <v>41</v>
      </c>
      <c r="AC105" s="218" t="s">
        <v>51</v>
      </c>
      <c r="AD105" s="218">
        <v>370</v>
      </c>
      <c r="AE105" s="218" t="s">
        <v>44</v>
      </c>
      <c r="AF105" s="218" t="s">
        <v>24</v>
      </c>
      <c r="AG105" s="218" t="s">
        <v>43</v>
      </c>
      <c r="AH105" s="218" t="s">
        <v>45</v>
      </c>
      <c r="AI105" s="218">
        <v>699</v>
      </c>
      <c r="AJ105" s="219">
        <v>44489</v>
      </c>
      <c r="AK105" s="219">
        <v>44489</v>
      </c>
      <c r="AL105" s="218"/>
      <c r="AM105" s="218"/>
      <c r="AN105" s="34"/>
    </row>
    <row r="106" spans="24:40">
      <c r="X106" s="285">
        <v>1</v>
      </c>
      <c r="Y106" s="286">
        <v>81220018</v>
      </c>
      <c r="Z106" s="218" t="s">
        <v>38</v>
      </c>
      <c r="AA106" s="287" t="s">
        <v>31</v>
      </c>
      <c r="AB106" s="288" t="s">
        <v>41</v>
      </c>
      <c r="AC106" s="218" t="s">
        <v>51</v>
      </c>
      <c r="AD106" s="218">
        <v>370</v>
      </c>
      <c r="AE106" s="218" t="s">
        <v>44</v>
      </c>
      <c r="AF106" s="218" t="s">
        <v>24</v>
      </c>
      <c r="AG106" s="218" t="s">
        <v>43</v>
      </c>
      <c r="AH106" s="218" t="s">
        <v>45</v>
      </c>
      <c r="AI106" s="218">
        <v>699</v>
      </c>
      <c r="AJ106" s="219">
        <v>44489</v>
      </c>
      <c r="AK106" s="219">
        <v>44489</v>
      </c>
      <c r="AL106" s="218"/>
      <c r="AM106" s="218"/>
      <c r="AN106" s="34"/>
    </row>
    <row r="107" spans="24:40">
      <c r="X107" s="285">
        <v>1</v>
      </c>
      <c r="Y107" s="286">
        <v>81443085</v>
      </c>
      <c r="Z107" s="218" t="s">
        <v>40</v>
      </c>
      <c r="AA107" s="287" t="s">
        <v>36</v>
      </c>
      <c r="AB107" s="288" t="s">
        <v>42</v>
      </c>
      <c r="AC107" s="218" t="s">
        <v>51</v>
      </c>
      <c r="AD107" s="218">
        <v>370</v>
      </c>
      <c r="AE107" s="218" t="s">
        <v>44</v>
      </c>
      <c r="AF107" s="218" t="s">
        <v>24</v>
      </c>
      <c r="AG107" s="218" t="s">
        <v>43</v>
      </c>
      <c r="AH107" s="218" t="s">
        <v>45</v>
      </c>
      <c r="AI107" s="218">
        <v>699</v>
      </c>
      <c r="AJ107" s="219">
        <v>44489</v>
      </c>
      <c r="AK107" s="219">
        <v>44489</v>
      </c>
      <c r="AL107" s="218"/>
      <c r="AM107" s="218"/>
      <c r="AN107" s="34"/>
    </row>
    <row r="108" spans="24:40">
      <c r="X108" s="285">
        <v>1</v>
      </c>
      <c r="Y108" s="286">
        <v>81543209</v>
      </c>
      <c r="Z108" s="218" t="s">
        <v>40</v>
      </c>
      <c r="AA108" s="287" t="s">
        <v>37</v>
      </c>
      <c r="AB108" s="288" t="s">
        <v>42</v>
      </c>
      <c r="AC108" s="218" t="s">
        <v>51</v>
      </c>
      <c r="AD108" s="218">
        <v>370</v>
      </c>
      <c r="AE108" s="218" t="s">
        <v>44</v>
      </c>
      <c r="AF108" s="218" t="s">
        <v>24</v>
      </c>
      <c r="AG108" s="218" t="s">
        <v>43</v>
      </c>
      <c r="AH108" s="218" t="s">
        <v>45</v>
      </c>
      <c r="AI108" s="218">
        <v>699</v>
      </c>
      <c r="AJ108" s="219">
        <v>44489</v>
      </c>
      <c r="AK108" s="219">
        <v>44489</v>
      </c>
      <c r="AL108" s="218"/>
      <c r="AM108" s="218"/>
      <c r="AN108" s="34"/>
    </row>
    <row r="109" spans="24:40">
      <c r="X109" s="34" t="s">
        <v>547</v>
      </c>
    </row>
    <row r="110" spans="24:40">
      <c r="X110" s="226">
        <v>2</v>
      </c>
      <c r="Y110" s="226">
        <v>61806040</v>
      </c>
      <c r="Z110" s="226" t="s">
        <v>39</v>
      </c>
      <c r="AA110" s="226" t="s">
        <v>444</v>
      </c>
      <c r="AB110" s="226" t="s">
        <v>443</v>
      </c>
      <c r="AC110" s="289"/>
      <c r="AD110" s="226">
        <v>381</v>
      </c>
      <c r="AE110" s="226" t="s">
        <v>56</v>
      </c>
      <c r="AF110" s="226" t="s">
        <v>56</v>
      </c>
      <c r="AG110" s="92"/>
      <c r="AH110" s="92"/>
      <c r="AI110" s="92"/>
      <c r="AJ110" s="92"/>
      <c r="AK110" s="92"/>
      <c r="AL110" s="92"/>
      <c r="AM110" s="92"/>
    </row>
    <row r="111" spans="24:40">
      <c r="X111" s="299">
        <v>1</v>
      </c>
      <c r="Y111" s="300">
        <v>81212026</v>
      </c>
      <c r="Z111" s="215" t="s">
        <v>38</v>
      </c>
      <c r="AA111" s="301" t="s">
        <v>479</v>
      </c>
      <c r="AB111" s="292" t="s">
        <v>481</v>
      </c>
      <c r="AC111" s="298"/>
      <c r="AD111" s="215">
        <v>394</v>
      </c>
      <c r="AE111" s="292" t="s">
        <v>482</v>
      </c>
      <c r="AF111" s="211" t="s">
        <v>83</v>
      </c>
      <c r="AG111" s="249" t="s">
        <v>483</v>
      </c>
      <c r="AH111" s="298"/>
      <c r="AI111" s="211">
        <v>666</v>
      </c>
      <c r="AJ111" s="12"/>
      <c r="AK111" s="12"/>
      <c r="AL111" s="12"/>
      <c r="AM111" s="12"/>
    </row>
    <row r="112" spans="24:40">
      <c r="X112" s="299">
        <v>1</v>
      </c>
      <c r="Y112" s="296">
        <v>115890011</v>
      </c>
      <c r="Z112" s="215" t="s">
        <v>38</v>
      </c>
      <c r="AA112" s="297" t="s">
        <v>480</v>
      </c>
      <c r="AB112" s="292" t="s">
        <v>481</v>
      </c>
      <c r="AC112" s="298"/>
      <c r="AD112" s="650">
        <v>394</v>
      </c>
      <c r="AE112" s="292" t="s">
        <v>482</v>
      </c>
      <c r="AF112" s="211" t="s">
        <v>83</v>
      </c>
      <c r="AG112" s="249" t="s">
        <v>483</v>
      </c>
      <c r="AH112" s="298"/>
      <c r="AI112" s="211">
        <v>666</v>
      </c>
      <c r="AJ112" s="12"/>
      <c r="AK112" s="12"/>
      <c r="AL112" s="12"/>
      <c r="AM112" s="12"/>
    </row>
    <row r="113" spans="24:39">
      <c r="X113" s="299">
        <v>1</v>
      </c>
      <c r="Y113" s="302">
        <v>20204366</v>
      </c>
      <c r="Z113" s="215" t="s">
        <v>38</v>
      </c>
      <c r="AA113" s="303" t="s">
        <v>503</v>
      </c>
      <c r="AB113" s="292" t="s">
        <v>504</v>
      </c>
      <c r="AC113" s="298"/>
      <c r="AD113" s="215">
        <v>394</v>
      </c>
      <c r="AE113" s="292" t="s">
        <v>505</v>
      </c>
      <c r="AF113" s="211" t="s">
        <v>83</v>
      </c>
      <c r="AG113" s="294" t="s">
        <v>506</v>
      </c>
      <c r="AH113" s="298" t="s">
        <v>507</v>
      </c>
      <c r="AI113" s="211">
        <v>782</v>
      </c>
      <c r="AJ113" s="12"/>
      <c r="AK113" s="12"/>
      <c r="AL113" s="12"/>
      <c r="AM113" s="12"/>
    </row>
    <row r="115" spans="24:39">
      <c r="X115" s="34" t="s">
        <v>576</v>
      </c>
    </row>
    <row r="116" spans="24:39">
      <c r="X116" s="275">
        <v>1</v>
      </c>
      <c r="Y116" s="275">
        <v>89720018</v>
      </c>
      <c r="Z116" s="275" t="s">
        <v>17</v>
      </c>
      <c r="AA116" s="650" t="s">
        <v>111</v>
      </c>
      <c r="AB116" s="292" t="s">
        <v>110</v>
      </c>
      <c r="AC116" s="650" t="s">
        <v>51</v>
      </c>
      <c r="AD116" s="650">
        <v>394</v>
      </c>
      <c r="AE116" s="290" t="s">
        <v>112</v>
      </c>
      <c r="AF116" s="650" t="s">
        <v>24</v>
      </c>
      <c r="AG116" s="212" t="s">
        <v>113</v>
      </c>
      <c r="AH116" s="650" t="s">
        <v>114</v>
      </c>
      <c r="AI116" s="650">
        <v>762</v>
      </c>
      <c r="AJ116" s="213">
        <v>44494</v>
      </c>
      <c r="AK116" s="213">
        <v>44494</v>
      </c>
      <c r="AL116" s="12"/>
      <c r="AM116" s="12"/>
    </row>
    <row r="117" spans="24:39" ht="45">
      <c r="X117" s="215">
        <v>1</v>
      </c>
      <c r="Y117" s="275" t="s">
        <v>439</v>
      </c>
      <c r="Z117" s="215" t="s">
        <v>438</v>
      </c>
      <c r="AA117" s="217" t="s">
        <v>440</v>
      </c>
      <c r="AB117" s="293"/>
      <c r="AC117" s="276"/>
      <c r="AD117" s="215">
        <v>394</v>
      </c>
      <c r="AE117" s="291" t="s">
        <v>437</v>
      </c>
      <c r="AF117" s="215" t="s">
        <v>237</v>
      </c>
      <c r="AG117" s="294" t="s">
        <v>442</v>
      </c>
      <c r="AH117" s="211" t="s">
        <v>441</v>
      </c>
      <c r="AI117" s="12">
        <v>723</v>
      </c>
      <c r="AJ117" s="12"/>
      <c r="AK117" s="12"/>
      <c r="AL117" s="12"/>
      <c r="AM117" s="12"/>
    </row>
    <row r="118" spans="24:39">
      <c r="X118" s="295">
        <v>2</v>
      </c>
      <c r="Y118" s="296">
        <v>81220016</v>
      </c>
      <c r="Z118" s="215" t="s">
        <v>38</v>
      </c>
      <c r="AA118" s="297" t="s">
        <v>29</v>
      </c>
      <c r="AB118" s="292" t="s">
        <v>464</v>
      </c>
      <c r="AC118" s="298"/>
      <c r="AD118" s="650">
        <v>394</v>
      </c>
      <c r="AE118" s="292" t="s">
        <v>465</v>
      </c>
      <c r="AF118" s="650" t="s">
        <v>24</v>
      </c>
      <c r="AG118" s="249" t="s">
        <v>467</v>
      </c>
      <c r="AH118" s="298"/>
      <c r="AI118" s="211">
        <v>708</v>
      </c>
      <c r="AJ118" s="12"/>
      <c r="AK118" s="12"/>
      <c r="AL118" s="12"/>
      <c r="AM118" s="12"/>
    </row>
    <row r="119" spans="24:39" ht="25.5">
      <c r="X119" s="295">
        <v>5</v>
      </c>
      <c r="Y119" s="296">
        <v>61205009</v>
      </c>
      <c r="Z119" s="215" t="s">
        <v>38</v>
      </c>
      <c r="AA119" s="297" t="s">
        <v>457</v>
      </c>
      <c r="AB119" s="292" t="s">
        <v>464</v>
      </c>
      <c r="AC119" s="298"/>
      <c r="AD119" s="215">
        <v>394</v>
      </c>
      <c r="AE119" s="292" t="s">
        <v>465</v>
      </c>
      <c r="AF119" s="650" t="s">
        <v>24</v>
      </c>
      <c r="AG119" s="249" t="s">
        <v>467</v>
      </c>
      <c r="AH119" s="298"/>
      <c r="AI119" s="211">
        <v>708</v>
      </c>
      <c r="AJ119" s="12"/>
      <c r="AK119" s="12"/>
      <c r="AL119" s="12"/>
      <c r="AM119" s="12"/>
    </row>
    <row r="120" spans="24:39">
      <c r="X120" s="295">
        <v>2</v>
      </c>
      <c r="Y120" s="296">
        <v>61604033</v>
      </c>
      <c r="Z120" s="215" t="s">
        <v>38</v>
      </c>
      <c r="AA120" s="297" t="s">
        <v>459</v>
      </c>
      <c r="AB120" s="292" t="s">
        <v>464</v>
      </c>
      <c r="AC120" s="298"/>
      <c r="AD120" s="650">
        <v>394</v>
      </c>
      <c r="AE120" s="292" t="s">
        <v>465</v>
      </c>
      <c r="AF120" s="650" t="s">
        <v>24</v>
      </c>
      <c r="AG120" s="249" t="s">
        <v>467</v>
      </c>
      <c r="AH120" s="298"/>
      <c r="AI120" s="211">
        <v>708</v>
      </c>
      <c r="AJ120" s="12"/>
      <c r="AK120" s="12"/>
      <c r="AL120" s="12"/>
      <c r="AM120" s="12"/>
    </row>
    <row r="122" spans="24:39">
      <c r="X122" s="34" t="s">
        <v>631</v>
      </c>
    </row>
    <row r="123" spans="24:39">
      <c r="X123" s="397">
        <v>12</v>
      </c>
      <c r="Y123" s="397">
        <v>81229085</v>
      </c>
      <c r="Z123" s="397" t="s">
        <v>38</v>
      </c>
      <c r="AA123" s="397" t="s">
        <v>583</v>
      </c>
      <c r="AB123" s="129" t="s">
        <v>530</v>
      </c>
      <c r="AC123" s="129" t="s">
        <v>51</v>
      </c>
      <c r="AD123" s="129">
        <v>402</v>
      </c>
      <c r="AE123" s="129" t="s">
        <v>527</v>
      </c>
      <c r="AF123" s="129" t="s">
        <v>24</v>
      </c>
      <c r="AG123" s="146" t="s">
        <v>528</v>
      </c>
      <c r="AH123" s="395" t="s">
        <v>529</v>
      </c>
      <c r="AI123" s="398">
        <v>779</v>
      </c>
      <c r="AJ123" s="399">
        <v>44510</v>
      </c>
      <c r="AK123" s="397"/>
      <c r="AL123" s="397"/>
      <c r="AM123" s="397"/>
    </row>
    <row r="124" spans="24:39">
      <c r="X124" s="397">
        <v>12</v>
      </c>
      <c r="Y124" s="397">
        <v>81229085</v>
      </c>
      <c r="Z124" s="397" t="s">
        <v>38</v>
      </c>
      <c r="AA124" s="397" t="s">
        <v>583</v>
      </c>
      <c r="AB124" s="129" t="s">
        <v>530</v>
      </c>
      <c r="AC124" s="397"/>
      <c r="AD124" s="397">
        <v>402</v>
      </c>
      <c r="AE124" s="215" t="s">
        <v>541</v>
      </c>
      <c r="AF124" s="215" t="s">
        <v>24</v>
      </c>
      <c r="AG124" s="401" t="s">
        <v>540</v>
      </c>
      <c r="AH124" s="396" t="s">
        <v>539</v>
      </c>
      <c r="AI124" s="397">
        <v>775</v>
      </c>
      <c r="AJ124" s="400">
        <v>44515</v>
      </c>
      <c r="AK124" s="397"/>
      <c r="AL124" s="397"/>
      <c r="AM124" s="397"/>
    </row>
    <row r="126" spans="24:39">
      <c r="X126" s="35" t="s">
        <v>692</v>
      </c>
      <c r="AB126" s="449" t="s">
        <v>693</v>
      </c>
    </row>
    <row r="127" spans="24:39">
      <c r="X127" s="402">
        <v>4</v>
      </c>
      <c r="Y127" s="418">
        <v>81221020</v>
      </c>
      <c r="Z127" s="418" t="s">
        <v>38</v>
      </c>
      <c r="AA127" s="418" t="s">
        <v>54</v>
      </c>
      <c r="AB127" s="418" t="s">
        <v>91</v>
      </c>
      <c r="AC127" s="12"/>
      <c r="AD127" s="12">
        <v>411</v>
      </c>
      <c r="AE127" s="418" t="s">
        <v>675</v>
      </c>
      <c r="AF127" s="479" t="s">
        <v>24</v>
      </c>
      <c r="AG127" s="31" t="s">
        <v>677</v>
      </c>
      <c r="AH127" s="418" t="s">
        <v>667</v>
      </c>
      <c r="AI127" s="12">
        <v>814</v>
      </c>
      <c r="AJ127" s="17">
        <v>44522</v>
      </c>
      <c r="AK127" s="12"/>
      <c r="AL127" s="12"/>
      <c r="AM127" s="12"/>
    </row>
    <row r="128" spans="24:39">
      <c r="X128" s="402">
        <v>1</v>
      </c>
      <c r="Y128" s="418">
        <v>81221072</v>
      </c>
      <c r="Z128" s="418" t="s">
        <v>38</v>
      </c>
      <c r="AA128" s="418" t="s">
        <v>72</v>
      </c>
      <c r="AB128" s="418" t="s">
        <v>91</v>
      </c>
      <c r="AC128" s="12"/>
      <c r="AD128" s="12">
        <v>411</v>
      </c>
      <c r="AE128" s="418" t="s">
        <v>675</v>
      </c>
      <c r="AF128" s="479" t="s">
        <v>24</v>
      </c>
      <c r="AG128" s="31" t="s">
        <v>677</v>
      </c>
      <c r="AH128" s="418" t="s">
        <v>667</v>
      </c>
      <c r="AI128" s="12">
        <v>814</v>
      </c>
      <c r="AJ128" s="17">
        <v>44522</v>
      </c>
      <c r="AK128" s="12"/>
      <c r="AL128" s="12"/>
      <c r="AM128" s="12"/>
    </row>
    <row r="130" spans="23:38">
      <c r="W130" s="226">
        <v>2</v>
      </c>
      <c r="X130" s="226">
        <v>61806040</v>
      </c>
      <c r="Y130" s="226" t="s">
        <v>39</v>
      </c>
      <c r="Z130" s="226" t="s">
        <v>444</v>
      </c>
      <c r="AA130" s="226" t="s">
        <v>443</v>
      </c>
      <c r="AB130" s="289"/>
      <c r="AC130" s="226">
        <v>381</v>
      </c>
      <c r="AD130" s="226" t="s">
        <v>56</v>
      </c>
      <c r="AE130" s="226" t="s">
        <v>56</v>
      </c>
      <c r="AF130" s="92"/>
      <c r="AG130" s="92"/>
      <c r="AH130" s="92"/>
      <c r="AI130" s="92"/>
      <c r="AJ130" s="92"/>
      <c r="AK130" s="92"/>
      <c r="AL130" s="92"/>
    </row>
    <row r="131" spans="23:38">
      <c r="W131" s="299">
        <v>1</v>
      </c>
      <c r="X131" s="300">
        <v>81212026</v>
      </c>
      <c r="Y131" s="215" t="s">
        <v>38</v>
      </c>
      <c r="Z131" s="301" t="s">
        <v>479</v>
      </c>
      <c r="AA131" s="292" t="s">
        <v>481</v>
      </c>
      <c r="AB131" s="298"/>
      <c r="AC131" s="215">
        <v>394</v>
      </c>
      <c r="AD131" s="292" t="s">
        <v>482</v>
      </c>
      <c r="AE131" s="211" t="s">
        <v>83</v>
      </c>
      <c r="AF131" s="249" t="s">
        <v>483</v>
      </c>
      <c r="AG131" s="298"/>
      <c r="AH131" s="211">
        <v>666</v>
      </c>
      <c r="AI131" s="12"/>
      <c r="AJ131" s="12"/>
      <c r="AK131" s="12"/>
      <c r="AL131" s="12"/>
    </row>
    <row r="132" spans="23:38">
      <c r="W132" s="299">
        <v>1</v>
      </c>
      <c r="X132" s="296">
        <v>115890011</v>
      </c>
      <c r="Y132" s="215" t="s">
        <v>38</v>
      </c>
      <c r="Z132" s="297" t="s">
        <v>480</v>
      </c>
      <c r="AA132" s="292" t="s">
        <v>481</v>
      </c>
      <c r="AB132" s="298"/>
      <c r="AC132" s="650">
        <v>394</v>
      </c>
      <c r="AD132" s="292" t="s">
        <v>482</v>
      </c>
      <c r="AE132" s="211" t="s">
        <v>83</v>
      </c>
      <c r="AF132" s="249" t="s">
        <v>483</v>
      </c>
      <c r="AG132" s="298"/>
      <c r="AH132" s="211">
        <v>666</v>
      </c>
      <c r="AI132" s="12"/>
      <c r="AJ132" s="12"/>
      <c r="AK132" s="12"/>
      <c r="AL132" s="12"/>
    </row>
    <row r="133" spans="23:38">
      <c r="W133" s="299">
        <v>1</v>
      </c>
      <c r="X133" s="302">
        <v>20204366</v>
      </c>
      <c r="Y133" s="215" t="s">
        <v>38</v>
      </c>
      <c r="Z133" s="303" t="s">
        <v>503</v>
      </c>
      <c r="AA133" s="292" t="s">
        <v>504</v>
      </c>
      <c r="AB133" s="298"/>
      <c r="AC133" s="215">
        <v>394</v>
      </c>
      <c r="AD133" s="292" t="s">
        <v>505</v>
      </c>
      <c r="AE133" s="211" t="s">
        <v>83</v>
      </c>
      <c r="AF133" s="294" t="s">
        <v>506</v>
      </c>
      <c r="AG133" s="298" t="s">
        <v>507</v>
      </c>
      <c r="AH133" s="211">
        <v>782</v>
      </c>
      <c r="AI133" s="12"/>
      <c r="AJ133" s="12"/>
      <c r="AK133" s="12"/>
      <c r="AL133" s="12"/>
    </row>
    <row r="135" spans="23:38">
      <c r="W135" s="34" t="s">
        <v>576</v>
      </c>
    </row>
    <row r="136" spans="23:38">
      <c r="W136" s="275">
        <v>1</v>
      </c>
      <c r="X136" s="275">
        <v>89720018</v>
      </c>
      <c r="Y136" s="275" t="s">
        <v>17</v>
      </c>
      <c r="Z136" s="650" t="s">
        <v>111</v>
      </c>
      <c r="AA136" s="292" t="s">
        <v>110</v>
      </c>
      <c r="AB136" s="650" t="s">
        <v>51</v>
      </c>
      <c r="AC136" s="650">
        <v>394</v>
      </c>
      <c r="AD136" s="290" t="s">
        <v>112</v>
      </c>
      <c r="AE136" s="650" t="s">
        <v>24</v>
      </c>
      <c r="AF136" s="212" t="s">
        <v>113</v>
      </c>
      <c r="AG136" s="650" t="s">
        <v>114</v>
      </c>
      <c r="AH136" s="650">
        <v>762</v>
      </c>
      <c r="AI136" s="213">
        <v>44494</v>
      </c>
      <c r="AJ136" s="213">
        <v>44494</v>
      </c>
      <c r="AK136" s="12"/>
      <c r="AL136" s="12"/>
    </row>
    <row r="137" spans="23:38" ht="30">
      <c r="W137" s="215">
        <v>1</v>
      </c>
      <c r="X137" s="275" t="s">
        <v>439</v>
      </c>
      <c r="Y137" s="215" t="s">
        <v>438</v>
      </c>
      <c r="Z137" s="217" t="s">
        <v>440</v>
      </c>
      <c r="AA137" s="293"/>
      <c r="AB137" s="276"/>
      <c r="AC137" s="215">
        <v>394</v>
      </c>
      <c r="AD137" s="291" t="s">
        <v>437</v>
      </c>
      <c r="AE137" s="215" t="s">
        <v>237</v>
      </c>
      <c r="AF137" s="294" t="s">
        <v>442</v>
      </c>
      <c r="AG137" s="211" t="s">
        <v>441</v>
      </c>
      <c r="AH137" s="12">
        <v>723</v>
      </c>
      <c r="AI137" s="12"/>
      <c r="AJ137" s="12"/>
      <c r="AK137" s="12"/>
      <c r="AL137" s="12"/>
    </row>
    <row r="138" spans="23:38">
      <c r="W138" s="295">
        <v>2</v>
      </c>
      <c r="X138" s="296">
        <v>81220016</v>
      </c>
      <c r="Y138" s="215" t="s">
        <v>38</v>
      </c>
      <c r="Z138" s="297" t="s">
        <v>29</v>
      </c>
      <c r="AA138" s="292" t="s">
        <v>464</v>
      </c>
      <c r="AB138" s="298"/>
      <c r="AC138" s="650">
        <v>394</v>
      </c>
      <c r="AD138" s="292" t="s">
        <v>465</v>
      </c>
      <c r="AE138" s="650" t="s">
        <v>24</v>
      </c>
      <c r="AF138" s="249" t="s">
        <v>467</v>
      </c>
      <c r="AG138" s="298"/>
      <c r="AH138" s="211">
        <v>708</v>
      </c>
      <c r="AI138" s="12"/>
      <c r="AJ138" s="12"/>
      <c r="AK138" s="12"/>
      <c r="AL138" s="12"/>
    </row>
    <row r="139" spans="23:38">
      <c r="W139" s="295">
        <v>5</v>
      </c>
      <c r="X139" s="296">
        <v>61205009</v>
      </c>
      <c r="Y139" s="215" t="s">
        <v>38</v>
      </c>
      <c r="Z139" s="297" t="s">
        <v>457</v>
      </c>
      <c r="AA139" s="292" t="s">
        <v>464</v>
      </c>
      <c r="AB139" s="298"/>
      <c r="AC139" s="215">
        <v>394</v>
      </c>
      <c r="AD139" s="292" t="s">
        <v>465</v>
      </c>
      <c r="AE139" s="650" t="s">
        <v>24</v>
      </c>
      <c r="AF139" s="249" t="s">
        <v>467</v>
      </c>
      <c r="AG139" s="298"/>
      <c r="AH139" s="211">
        <v>708</v>
      </c>
      <c r="AI139" s="12"/>
      <c r="AJ139" s="12"/>
      <c r="AK139" s="12"/>
      <c r="AL139" s="12"/>
    </row>
    <row r="140" spans="23:38">
      <c r="W140" s="295">
        <v>2</v>
      </c>
      <c r="X140" s="296">
        <v>61604033</v>
      </c>
      <c r="Y140" s="215" t="s">
        <v>38</v>
      </c>
      <c r="Z140" s="297" t="s">
        <v>459</v>
      </c>
      <c r="AA140" s="292" t="s">
        <v>464</v>
      </c>
      <c r="AB140" s="298"/>
      <c r="AC140" s="650">
        <v>394</v>
      </c>
      <c r="AD140" s="292" t="s">
        <v>465</v>
      </c>
      <c r="AE140" s="650" t="s">
        <v>24</v>
      </c>
      <c r="AF140" s="249" t="s">
        <v>467</v>
      </c>
      <c r="AG140" s="298"/>
      <c r="AH140" s="211">
        <v>708</v>
      </c>
      <c r="AI140" s="12"/>
      <c r="AJ140" s="12"/>
      <c r="AK140" s="12"/>
      <c r="AL140" s="12"/>
    </row>
    <row r="142" spans="23:38">
      <c r="W142" s="34" t="s">
        <v>631</v>
      </c>
    </row>
    <row r="143" spans="23:38">
      <c r="W143" s="397">
        <v>12</v>
      </c>
      <c r="X143" s="397">
        <v>81229085</v>
      </c>
      <c r="Y143" s="397" t="s">
        <v>38</v>
      </c>
      <c r="Z143" s="397" t="s">
        <v>583</v>
      </c>
      <c r="AA143" s="129" t="s">
        <v>530</v>
      </c>
      <c r="AB143" s="129" t="s">
        <v>51</v>
      </c>
      <c r="AC143" s="129">
        <v>402</v>
      </c>
      <c r="AD143" s="129" t="s">
        <v>527</v>
      </c>
      <c r="AE143" s="129" t="s">
        <v>24</v>
      </c>
      <c r="AF143" s="146" t="s">
        <v>528</v>
      </c>
      <c r="AG143" s="395" t="s">
        <v>529</v>
      </c>
      <c r="AH143" s="398">
        <v>779</v>
      </c>
      <c r="AI143" s="399">
        <v>44510</v>
      </c>
      <c r="AJ143" s="397"/>
      <c r="AK143" s="397"/>
      <c r="AL143" s="397"/>
    </row>
    <row r="144" spans="23:38">
      <c r="W144" s="397">
        <v>12</v>
      </c>
      <c r="X144" s="397">
        <v>81229085</v>
      </c>
      <c r="Y144" s="397" t="s">
        <v>38</v>
      </c>
      <c r="Z144" s="397" t="s">
        <v>583</v>
      </c>
      <c r="AA144" s="129" t="s">
        <v>530</v>
      </c>
      <c r="AB144" s="397"/>
      <c r="AC144" s="397">
        <v>402</v>
      </c>
      <c r="AD144" s="215" t="s">
        <v>541</v>
      </c>
      <c r="AE144" s="215" t="s">
        <v>24</v>
      </c>
      <c r="AF144" s="401" t="s">
        <v>540</v>
      </c>
      <c r="AG144" s="396" t="s">
        <v>539</v>
      </c>
      <c r="AH144" s="397">
        <v>775</v>
      </c>
      <c r="AI144" s="400">
        <v>44515</v>
      </c>
      <c r="AJ144" s="397"/>
      <c r="AK144" s="397"/>
      <c r="AL144" s="397"/>
    </row>
    <row r="146" spans="23:38">
      <c r="W146" s="35" t="s">
        <v>692</v>
      </c>
      <c r="AA146" s="449" t="s">
        <v>693</v>
      </c>
    </row>
    <row r="147" spans="23:38">
      <c r="W147" s="402">
        <v>4</v>
      </c>
      <c r="X147" s="418">
        <v>81221020</v>
      </c>
      <c r="Y147" s="418" t="s">
        <v>38</v>
      </c>
      <c r="Z147" s="418" t="s">
        <v>54</v>
      </c>
      <c r="AA147" s="418" t="s">
        <v>91</v>
      </c>
      <c r="AB147" s="12"/>
      <c r="AC147" s="12">
        <v>411</v>
      </c>
      <c r="AD147" s="418" t="s">
        <v>675</v>
      </c>
      <c r="AE147" s="479" t="s">
        <v>24</v>
      </c>
      <c r="AF147" s="31" t="s">
        <v>677</v>
      </c>
      <c r="AG147" s="418" t="s">
        <v>667</v>
      </c>
      <c r="AH147" s="12">
        <v>814</v>
      </c>
      <c r="AI147" s="17">
        <v>44522</v>
      </c>
      <c r="AJ147" s="12"/>
      <c r="AK147" s="12"/>
      <c r="AL147" s="12"/>
    </row>
    <row r="148" spans="23:38">
      <c r="W148" s="402">
        <v>1</v>
      </c>
      <c r="X148" s="418">
        <v>81221072</v>
      </c>
      <c r="Y148" s="418" t="s">
        <v>38</v>
      </c>
      <c r="Z148" s="418" t="s">
        <v>72</v>
      </c>
      <c r="AA148" s="418" t="s">
        <v>91</v>
      </c>
      <c r="AB148" s="12"/>
      <c r="AC148" s="12">
        <v>411</v>
      </c>
      <c r="AD148" s="418" t="s">
        <v>675</v>
      </c>
      <c r="AE148" s="479" t="s">
        <v>24</v>
      </c>
      <c r="AF148" s="31" t="s">
        <v>677</v>
      </c>
      <c r="AG148" s="418" t="s">
        <v>667</v>
      </c>
      <c r="AH148" s="12">
        <v>814</v>
      </c>
      <c r="AI148" s="17">
        <v>44522</v>
      </c>
      <c r="AJ148" s="12"/>
      <c r="AK148" s="12"/>
      <c r="AL148" s="12"/>
    </row>
  </sheetData>
  <mergeCells count="4">
    <mergeCell ref="A2:F2"/>
    <mergeCell ref="W2:AB2"/>
    <mergeCell ref="A3:F3"/>
    <mergeCell ref="W3:AB3"/>
  </mergeCells>
  <hyperlinks>
    <hyperlink ref="AG58" r:id="rId1" xr:uid="{0D736B94-D74A-4C0D-B0D2-DCADBC9F1678}"/>
  </hyperlinks>
  <pageMargins left="0.33" right="0.61" top="0.22" bottom="0.16" header="0.16" footer="0.12"/>
  <pageSetup paperSize="9" orientation="landscape" r:id="rId2"/>
  <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B3173-C55C-4329-8A26-4A04D1F3ECF7}">
  <sheetPr>
    <tabColor rgb="FF00B050"/>
  </sheetPr>
  <dimension ref="A1:AN148"/>
  <sheetViews>
    <sheetView topLeftCell="N1" zoomScale="71" zoomScaleNormal="71" workbookViewId="0">
      <selection activeCell="Z21" sqref="Z21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16384" width="11.42578125" style="449"/>
  </cols>
  <sheetData>
    <row r="1" spans="1:38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38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38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38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38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38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38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44574</v>
      </c>
      <c r="AA7" s="420" t="s">
        <v>7</v>
      </c>
      <c r="AB7" s="425"/>
      <c r="AC7" s="58"/>
      <c r="AD7" s="58"/>
      <c r="AE7" s="58"/>
      <c r="AF7" s="58"/>
    </row>
    <row r="8" spans="1:38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/>
      <c r="AA8" s="420"/>
      <c r="AB8" s="429"/>
      <c r="AC8" s="58"/>
      <c r="AD8" s="58"/>
      <c r="AE8" s="58"/>
      <c r="AF8" s="58"/>
    </row>
    <row r="9" spans="1:38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38">
      <c r="A10" s="122">
        <v>1</v>
      </c>
      <c r="B10" s="650">
        <v>93162407</v>
      </c>
      <c r="C10" s="650" t="s">
        <v>17</v>
      </c>
      <c r="D10" s="650" t="s">
        <v>450</v>
      </c>
      <c r="E10" s="159" t="s">
        <v>210</v>
      </c>
      <c r="F10" s="220" t="s">
        <v>451</v>
      </c>
      <c r="G10" s="449">
        <v>381</v>
      </c>
      <c r="H10" s="2" t="s">
        <v>452</v>
      </c>
      <c r="I10" s="449" t="s">
        <v>83</v>
      </c>
      <c r="J10" s="124" t="s">
        <v>453</v>
      </c>
      <c r="K10" s="84" t="s">
        <v>454</v>
      </c>
      <c r="L10" s="25">
        <v>44466</v>
      </c>
      <c r="M10" s="25">
        <v>44466</v>
      </c>
      <c r="O10" s="449" t="s">
        <v>455</v>
      </c>
      <c r="W10" s="449">
        <v>1</v>
      </c>
      <c r="X10" s="449">
        <v>61004103</v>
      </c>
      <c r="Y10" s="449" t="s">
        <v>720</v>
      </c>
      <c r="Z10" s="449" t="s">
        <v>1291</v>
      </c>
      <c r="AC10" s="449" t="s">
        <v>1292</v>
      </c>
      <c r="AD10" s="449" t="s">
        <v>1293</v>
      </c>
      <c r="AE10" s="449" t="s">
        <v>56</v>
      </c>
      <c r="AF10" s="203" t="s">
        <v>1294</v>
      </c>
      <c r="AG10" s="449" t="s">
        <v>1295</v>
      </c>
      <c r="AH10" s="449">
        <v>933</v>
      </c>
    </row>
    <row r="11" spans="1:38">
      <c r="A11" s="610">
        <v>1</v>
      </c>
      <c r="B11" s="275">
        <v>81722066</v>
      </c>
      <c r="C11" s="275" t="s">
        <v>254</v>
      </c>
      <c r="D11" s="159" t="s">
        <v>490</v>
      </c>
      <c r="E11" s="159" t="s">
        <v>491</v>
      </c>
      <c r="F11" s="42" t="s">
        <v>492</v>
      </c>
      <c r="G11" s="240">
        <v>388</v>
      </c>
      <c r="H11" s="449" t="s">
        <v>494</v>
      </c>
      <c r="I11" s="240" t="s">
        <v>83</v>
      </c>
      <c r="J11" s="41" t="s">
        <v>493</v>
      </c>
      <c r="K11" s="41" t="s">
        <v>495</v>
      </c>
      <c r="L11" s="25">
        <v>44504</v>
      </c>
      <c r="O11" s="240" t="s">
        <v>496</v>
      </c>
      <c r="P11" s="10" t="s">
        <v>914</v>
      </c>
      <c r="W11" s="449">
        <v>1</v>
      </c>
      <c r="X11" s="449">
        <v>81214159</v>
      </c>
      <c r="Y11" s="449" t="s">
        <v>720</v>
      </c>
      <c r="Z11" s="449" t="s">
        <v>946</v>
      </c>
      <c r="AC11" s="449" t="s">
        <v>1292</v>
      </c>
      <c r="AD11" s="449" t="s">
        <v>1296</v>
      </c>
      <c r="AE11" s="449" t="s">
        <v>1297</v>
      </c>
    </row>
    <row r="12" spans="1:38">
      <c r="A12" s="483">
        <v>1</v>
      </c>
      <c r="B12" s="484">
        <v>81598299</v>
      </c>
      <c r="C12" s="275" t="s">
        <v>564</v>
      </c>
      <c r="D12" s="485" t="s">
        <v>704</v>
      </c>
      <c r="E12" s="485" t="s">
        <v>78</v>
      </c>
      <c r="F12" s="209" t="s">
        <v>705</v>
      </c>
      <c r="G12" s="449">
        <v>414</v>
      </c>
      <c r="H12" s="2" t="s">
        <v>79</v>
      </c>
      <c r="I12" s="240" t="s">
        <v>706</v>
      </c>
      <c r="J12" s="3" t="s">
        <v>707</v>
      </c>
      <c r="L12" s="25">
        <v>44525</v>
      </c>
      <c r="O12" s="10" t="s">
        <v>496</v>
      </c>
      <c r="W12" s="449">
        <v>1</v>
      </c>
      <c r="X12" s="582">
        <v>93162001</v>
      </c>
      <c r="Y12" s="449" t="s">
        <v>17</v>
      </c>
      <c r="Z12" s="900" t="s">
        <v>1298</v>
      </c>
      <c r="AA12" s="449" t="s">
        <v>695</v>
      </c>
      <c r="AC12" s="240" t="s">
        <v>1292</v>
      </c>
      <c r="AD12" s="744" t="s">
        <v>1304</v>
      </c>
      <c r="AE12" s="449" t="s">
        <v>1297</v>
      </c>
      <c r="AF12" s="901" t="s">
        <v>804</v>
      </c>
      <c r="AG12" s="585" t="s">
        <v>1305</v>
      </c>
    </row>
    <row r="13" spans="1:38" ht="15" customHeight="1" thickBot="1">
      <c r="A13" s="610">
        <v>1</v>
      </c>
      <c r="B13" s="611">
        <v>83340903</v>
      </c>
      <c r="C13" s="611" t="s">
        <v>708</v>
      </c>
      <c r="D13" s="612" t="s">
        <v>709</v>
      </c>
      <c r="E13" s="609" t="s">
        <v>710</v>
      </c>
      <c r="F13" s="42" t="s">
        <v>711</v>
      </c>
      <c r="G13" s="240">
        <v>415</v>
      </c>
      <c r="H13" s="2" t="s">
        <v>712</v>
      </c>
      <c r="I13" s="240" t="s">
        <v>419</v>
      </c>
      <c r="J13" s="3" t="s">
        <v>587</v>
      </c>
      <c r="K13" s="897" t="s">
        <v>713</v>
      </c>
      <c r="L13" s="715">
        <v>44525</v>
      </c>
      <c r="M13" s="58"/>
      <c r="N13" s="58"/>
      <c r="O13" s="58" t="s">
        <v>496</v>
      </c>
      <c r="W13" s="240">
        <v>1</v>
      </c>
      <c r="X13" s="224">
        <v>93166022</v>
      </c>
      <c r="Y13" s="240" t="s">
        <v>17</v>
      </c>
      <c r="Z13" s="222" t="s">
        <v>1299</v>
      </c>
      <c r="AA13" s="449" t="s">
        <v>695</v>
      </c>
      <c r="AC13" s="240" t="s">
        <v>1292</v>
      </c>
      <c r="AD13" s="743"/>
      <c r="AE13" s="240" t="s">
        <v>1297</v>
      </c>
      <c r="AF13" s="901" t="s">
        <v>804</v>
      </c>
      <c r="AG13" s="585" t="s">
        <v>1305</v>
      </c>
    </row>
    <row r="14" spans="1:38" ht="15" customHeight="1">
      <c r="A14" s="444">
        <v>1</v>
      </c>
      <c r="B14" s="253">
        <v>81213007</v>
      </c>
      <c r="C14" s="445" t="s">
        <v>38</v>
      </c>
      <c r="D14" s="446" t="s">
        <v>766</v>
      </c>
      <c r="E14" s="446" t="s">
        <v>53</v>
      </c>
      <c r="F14" s="254" t="s">
        <v>767</v>
      </c>
      <c r="G14" s="240">
        <v>421</v>
      </c>
      <c r="H14" s="2" t="s">
        <v>769</v>
      </c>
      <c r="I14" s="240" t="s">
        <v>83</v>
      </c>
      <c r="J14" s="558" t="s">
        <v>770</v>
      </c>
      <c r="K14" s="425" t="s">
        <v>771</v>
      </c>
      <c r="L14" s="715">
        <v>44529</v>
      </c>
      <c r="M14" s="58"/>
      <c r="N14" s="58"/>
      <c r="O14" s="58" t="s">
        <v>496</v>
      </c>
      <c r="W14" s="240">
        <v>1</v>
      </c>
      <c r="X14" s="449">
        <v>81220005</v>
      </c>
      <c r="Y14" s="240" t="s">
        <v>720</v>
      </c>
      <c r="Z14" s="449" t="s">
        <v>1300</v>
      </c>
      <c r="AA14" s="240" t="s">
        <v>1301</v>
      </c>
      <c r="AF14" s="901" t="s">
        <v>804</v>
      </c>
      <c r="AG14" s="585" t="s">
        <v>1305</v>
      </c>
    </row>
    <row r="15" spans="1:38" ht="15" customHeight="1">
      <c r="A15" s="591">
        <v>1</v>
      </c>
      <c r="B15" s="488">
        <v>82409602</v>
      </c>
      <c r="C15" s="488" t="s">
        <v>40</v>
      </c>
      <c r="D15" s="592" t="s">
        <v>817</v>
      </c>
      <c r="E15" s="110" t="s">
        <v>818</v>
      </c>
      <c r="F15" s="613" t="s">
        <v>819</v>
      </c>
      <c r="G15" s="240">
        <v>428</v>
      </c>
      <c r="H15" s="2" t="s">
        <v>820</v>
      </c>
      <c r="I15" s="240" t="s">
        <v>83</v>
      </c>
      <c r="J15" s="3" t="s">
        <v>821</v>
      </c>
      <c r="K15" s="5" t="s">
        <v>822</v>
      </c>
      <c r="L15" s="25">
        <v>44531</v>
      </c>
      <c r="O15" s="10" t="s">
        <v>496</v>
      </c>
      <c r="W15" s="240">
        <v>1</v>
      </c>
      <c r="X15" s="240">
        <v>83130630</v>
      </c>
      <c r="Y15" s="240" t="s">
        <v>40</v>
      </c>
      <c r="Z15" s="449" t="s">
        <v>1303</v>
      </c>
      <c r="AA15" s="240" t="s">
        <v>1302</v>
      </c>
      <c r="AF15" s="901" t="s">
        <v>804</v>
      </c>
      <c r="AG15" s="585" t="s">
        <v>1305</v>
      </c>
    </row>
    <row r="16" spans="1:38" ht="15" customHeight="1">
      <c r="A16" s="591">
        <v>1</v>
      </c>
      <c r="B16" s="650">
        <v>82032101</v>
      </c>
      <c r="C16" s="650" t="s">
        <v>38</v>
      </c>
      <c r="D16" s="298" t="s">
        <v>1015</v>
      </c>
      <c r="E16" s="110" t="s">
        <v>1016</v>
      </c>
      <c r="F16" s="613" t="s">
        <v>1017</v>
      </c>
      <c r="G16" s="165">
        <v>453</v>
      </c>
      <c r="H16" s="2" t="s">
        <v>1019</v>
      </c>
      <c r="I16" s="712" t="s">
        <v>83</v>
      </c>
      <c r="J16" s="3" t="s">
        <v>1020</v>
      </c>
      <c r="K16" s="5" t="s">
        <v>1021</v>
      </c>
      <c r="L16" s="25">
        <v>44549</v>
      </c>
      <c r="O16" s="57" t="s">
        <v>496</v>
      </c>
      <c r="Q16" s="58"/>
    </row>
    <row r="17" spans="1:38" ht="15" customHeight="1">
      <c r="A17" s="591">
        <v>1</v>
      </c>
      <c r="B17" s="488">
        <v>83340700</v>
      </c>
      <c r="C17" s="488" t="s">
        <v>38</v>
      </c>
      <c r="D17" s="592" t="s">
        <v>1018</v>
      </c>
      <c r="E17" s="110" t="s">
        <v>1016</v>
      </c>
      <c r="F17" s="613" t="s">
        <v>1017</v>
      </c>
      <c r="G17" s="165">
        <v>453</v>
      </c>
      <c r="H17" s="2" t="s">
        <v>1019</v>
      </c>
      <c r="I17" s="712" t="s">
        <v>83</v>
      </c>
      <c r="J17" s="3" t="s">
        <v>1020</v>
      </c>
      <c r="K17" s="5" t="s">
        <v>1021</v>
      </c>
      <c r="L17" s="25">
        <v>44549</v>
      </c>
      <c r="O17" s="57" t="s">
        <v>496</v>
      </c>
      <c r="Q17" s="58"/>
    </row>
    <row r="18" spans="1:38" ht="15" customHeight="1" thickBot="1">
      <c r="A18" s="610">
        <v>1</v>
      </c>
      <c r="B18" s="611">
        <v>81722067</v>
      </c>
      <c r="C18" s="611" t="s">
        <v>17</v>
      </c>
      <c r="D18" s="612" t="s">
        <v>1026</v>
      </c>
      <c r="E18" s="609" t="s">
        <v>812</v>
      </c>
      <c r="F18" s="613" t="s">
        <v>1027</v>
      </c>
      <c r="G18" s="165">
        <v>455</v>
      </c>
      <c r="H18" s="2" t="s">
        <v>1028</v>
      </c>
      <c r="I18" s="712" t="s">
        <v>83</v>
      </c>
      <c r="J18" s="3" t="s">
        <v>1029</v>
      </c>
      <c r="K18" s="617" t="s">
        <v>1030</v>
      </c>
      <c r="L18" s="25">
        <v>44549</v>
      </c>
      <c r="O18" s="57" t="s">
        <v>1043</v>
      </c>
    </row>
    <row r="19" spans="1:38" ht="15" customHeight="1">
      <c r="A19" s="444">
        <v>1</v>
      </c>
      <c r="B19" s="445">
        <v>81214004</v>
      </c>
      <c r="C19" s="445" t="s">
        <v>38</v>
      </c>
      <c r="D19" s="445" t="s">
        <v>1044</v>
      </c>
      <c r="E19" s="445" t="s">
        <v>1045</v>
      </c>
      <c r="F19" s="89" t="s">
        <v>1046</v>
      </c>
      <c r="G19" s="165">
        <v>457</v>
      </c>
      <c r="H19" s="2" t="s">
        <v>1048</v>
      </c>
      <c r="I19" s="712" t="s">
        <v>83</v>
      </c>
      <c r="J19" s="90" t="s">
        <v>1049</v>
      </c>
      <c r="K19" s="91" t="s">
        <v>1050</v>
      </c>
      <c r="L19" s="715">
        <v>44546</v>
      </c>
      <c r="M19" s="58"/>
      <c r="N19" s="58"/>
      <c r="O19" s="58" t="s">
        <v>1043</v>
      </c>
    </row>
    <row r="20" spans="1:38" ht="15" customHeight="1">
      <c r="A20" s="122">
        <v>1</v>
      </c>
      <c r="B20" s="275">
        <v>281831024</v>
      </c>
      <c r="C20" s="650" t="s">
        <v>38</v>
      </c>
      <c r="D20" s="290" t="s">
        <v>1101</v>
      </c>
      <c r="E20" s="650" t="s">
        <v>1102</v>
      </c>
      <c r="F20" s="111" t="s">
        <v>1103</v>
      </c>
      <c r="G20" s="165">
        <v>643</v>
      </c>
      <c r="H20" s="2" t="s">
        <v>1104</v>
      </c>
      <c r="I20" s="712" t="s">
        <v>24</v>
      </c>
      <c r="J20" s="124" t="s">
        <v>1105</v>
      </c>
      <c r="K20" s="84" t="s">
        <v>1106</v>
      </c>
      <c r="L20" s="25">
        <v>44552</v>
      </c>
      <c r="O20" s="57" t="s">
        <v>496</v>
      </c>
      <c r="W20" s="10" t="s">
        <v>1273</v>
      </c>
    </row>
    <row r="21" spans="1:38" ht="15" customHeight="1">
      <c r="A21" s="591">
        <v>1</v>
      </c>
      <c r="B21" s="650">
        <v>81297210</v>
      </c>
      <c r="C21" s="650" t="s">
        <v>38</v>
      </c>
      <c r="D21" s="298" t="s">
        <v>156</v>
      </c>
      <c r="E21" s="110" t="s">
        <v>996</v>
      </c>
      <c r="F21" s="613" t="s">
        <v>997</v>
      </c>
      <c r="G21" s="449">
        <v>451</v>
      </c>
      <c r="H21" s="2" t="s">
        <v>998</v>
      </c>
      <c r="I21" s="449" t="s">
        <v>24</v>
      </c>
      <c r="J21" s="3" t="s">
        <v>999</v>
      </c>
      <c r="K21" s="5" t="s">
        <v>1000</v>
      </c>
      <c r="L21" s="25">
        <v>44544</v>
      </c>
      <c r="O21" s="10" t="s">
        <v>496</v>
      </c>
      <c r="W21" s="853">
        <v>1</v>
      </c>
      <c r="X21" s="863">
        <v>81212026</v>
      </c>
      <c r="Y21" s="864" t="s">
        <v>38</v>
      </c>
      <c r="Z21" s="865" t="s">
        <v>479</v>
      </c>
      <c r="AA21" s="866" t="s">
        <v>1204</v>
      </c>
      <c r="AB21" s="864"/>
      <c r="AC21" s="864"/>
      <c r="AD21" s="867" t="s">
        <v>482</v>
      </c>
      <c r="AE21" s="868" t="s">
        <v>25</v>
      </c>
      <c r="AF21" s="869" t="s">
        <v>483</v>
      </c>
      <c r="AG21" s="760" t="s">
        <v>1205</v>
      </c>
      <c r="AH21" s="418">
        <v>666</v>
      </c>
      <c r="AI21" s="12"/>
      <c r="AJ21" s="12"/>
      <c r="AK21" s="12"/>
      <c r="AL21" s="12"/>
    </row>
    <row r="22" spans="1:38" ht="15" customHeight="1">
      <c r="A22" s="657">
        <v>1</v>
      </c>
      <c r="B22" s="555">
        <v>81297303</v>
      </c>
      <c r="C22" s="555" t="s">
        <v>38</v>
      </c>
      <c r="D22" s="658" t="s">
        <v>400</v>
      </c>
      <c r="E22" s="659" t="s">
        <v>996</v>
      </c>
      <c r="F22" s="375" t="s">
        <v>997</v>
      </c>
      <c r="G22" s="178">
        <v>451</v>
      </c>
      <c r="H22" s="392" t="s">
        <v>998</v>
      </c>
      <c r="I22" s="178" t="s">
        <v>24</v>
      </c>
      <c r="J22" s="330" t="s">
        <v>999</v>
      </c>
      <c r="K22" s="387" t="s">
        <v>1000</v>
      </c>
      <c r="L22" s="310">
        <v>44544</v>
      </c>
      <c r="M22" s="178"/>
      <c r="N22" s="178"/>
      <c r="O22" s="311" t="s">
        <v>496</v>
      </c>
      <c r="P22" s="311" t="s">
        <v>1269</v>
      </c>
      <c r="Q22" s="178"/>
      <c r="R22" s="178"/>
      <c r="S22" s="178" t="s">
        <v>1290</v>
      </c>
      <c r="W22" s="13">
        <v>1</v>
      </c>
      <c r="X22" s="870">
        <v>115890011</v>
      </c>
      <c r="Y22" s="864"/>
      <c r="Z22" s="871" t="s">
        <v>480</v>
      </c>
      <c r="AA22" s="872" t="s">
        <v>1235</v>
      </c>
      <c r="AB22" s="864"/>
      <c r="AC22" s="864"/>
      <c r="AD22" s="867" t="s">
        <v>482</v>
      </c>
      <c r="AE22" s="868" t="s">
        <v>25</v>
      </c>
      <c r="AF22" s="869" t="s">
        <v>483</v>
      </c>
      <c r="AG22" s="760" t="s">
        <v>1205</v>
      </c>
      <c r="AH22" s="418">
        <v>666</v>
      </c>
      <c r="AI22" s="12"/>
      <c r="AJ22" s="12"/>
      <c r="AK22" s="12"/>
      <c r="AL22" s="12"/>
    </row>
    <row r="23" spans="1:38" ht="15" customHeight="1" thickBot="1">
      <c r="A23" s="856">
        <v>1</v>
      </c>
      <c r="B23" s="857">
        <v>93172200</v>
      </c>
      <c r="C23" s="857" t="s">
        <v>17</v>
      </c>
      <c r="D23" s="857" t="s">
        <v>1158</v>
      </c>
      <c r="E23" s="858" t="s">
        <v>578</v>
      </c>
      <c r="F23" s="859" t="s">
        <v>1221</v>
      </c>
      <c r="G23" s="860" t="s">
        <v>1223</v>
      </c>
      <c r="H23" s="2" t="s">
        <v>1224</v>
      </c>
      <c r="I23" s="861" t="s">
        <v>83</v>
      </c>
      <c r="J23" s="3" t="s">
        <v>1225</v>
      </c>
      <c r="K23" s="5" t="s">
        <v>1226</v>
      </c>
      <c r="L23" s="25">
        <v>44573</v>
      </c>
      <c r="O23" s="57" t="s">
        <v>496</v>
      </c>
      <c r="P23" s="10"/>
    </row>
    <row r="24" spans="1:38" ht="15" customHeight="1" thickBot="1">
      <c r="A24" s="304">
        <v>1</v>
      </c>
      <c r="B24" s="306">
        <v>81552002</v>
      </c>
      <c r="C24" s="306" t="s">
        <v>40</v>
      </c>
      <c r="D24" s="306" t="s">
        <v>195</v>
      </c>
      <c r="E24" s="307" t="s">
        <v>1031</v>
      </c>
      <c r="F24" s="389" t="s">
        <v>1237</v>
      </c>
      <c r="G24" s="891" t="s">
        <v>1236</v>
      </c>
      <c r="H24" s="392" t="s">
        <v>1238</v>
      </c>
      <c r="I24" s="552" t="s">
        <v>126</v>
      </c>
      <c r="J24" s="883" t="s">
        <v>1239</v>
      </c>
      <c r="K24" s="391" t="s">
        <v>1240</v>
      </c>
      <c r="L24" s="310">
        <v>44574</v>
      </c>
      <c r="M24" s="178"/>
      <c r="N24" s="178"/>
      <c r="O24" s="311" t="s">
        <v>496</v>
      </c>
      <c r="P24" s="311" t="s">
        <v>1269</v>
      </c>
      <c r="Q24" s="178"/>
      <c r="R24" s="178"/>
      <c r="W24" s="34" t="s">
        <v>1234</v>
      </c>
    </row>
    <row r="25" spans="1:38" ht="15" customHeight="1">
      <c r="A25" s="444">
        <v>1</v>
      </c>
      <c r="B25" s="445">
        <v>81214250</v>
      </c>
      <c r="C25" s="445" t="s">
        <v>38</v>
      </c>
      <c r="D25" s="445" t="s">
        <v>54</v>
      </c>
      <c r="E25" s="446" t="s">
        <v>584</v>
      </c>
      <c r="F25" s="89" t="s">
        <v>1274</v>
      </c>
      <c r="G25" s="854" t="s">
        <v>1275</v>
      </c>
      <c r="H25" s="2" t="s">
        <v>1276</v>
      </c>
      <c r="I25" s="449" t="s">
        <v>83</v>
      </c>
      <c r="J25" s="124" t="s">
        <v>1277</v>
      </c>
      <c r="K25" s="84" t="s">
        <v>1278</v>
      </c>
      <c r="L25" s="25">
        <v>44576</v>
      </c>
      <c r="O25" s="57" t="s">
        <v>496</v>
      </c>
      <c r="W25" s="13">
        <v>1</v>
      </c>
      <c r="X25" s="14">
        <v>83140301</v>
      </c>
      <c r="Y25" s="12" t="s">
        <v>40</v>
      </c>
      <c r="Z25" s="15" t="s">
        <v>168</v>
      </c>
      <c r="AA25" s="328" t="s">
        <v>270</v>
      </c>
      <c r="AB25" s="12"/>
      <c r="AC25" s="12">
        <v>477</v>
      </c>
      <c r="AD25" s="297" t="s">
        <v>1188</v>
      </c>
      <c r="AE25" s="12" t="s">
        <v>24</v>
      </c>
      <c r="AF25" s="759" t="s">
        <v>1190</v>
      </c>
      <c r="AG25" s="760" t="s">
        <v>1189</v>
      </c>
      <c r="AH25" s="12"/>
      <c r="AI25" s="17">
        <v>44569</v>
      </c>
      <c r="AJ25" s="12"/>
      <c r="AK25" s="12"/>
      <c r="AL25" s="12"/>
    </row>
    <row r="26" spans="1:38" ht="15" customHeight="1">
      <c r="A26" s="179">
        <v>1</v>
      </c>
      <c r="B26" s="180">
        <v>81483131</v>
      </c>
      <c r="C26" s="180" t="s">
        <v>39</v>
      </c>
      <c r="D26" s="181" t="s">
        <v>1160</v>
      </c>
      <c r="E26" s="181" t="s">
        <v>1279</v>
      </c>
      <c r="F26" s="314" t="s">
        <v>1280</v>
      </c>
      <c r="G26" s="178" t="s">
        <v>1281</v>
      </c>
      <c r="H26" s="887" t="s">
        <v>1282</v>
      </c>
      <c r="I26" s="178" t="s">
        <v>56</v>
      </c>
      <c r="J26" s="371" t="s">
        <v>1283</v>
      </c>
      <c r="K26" s="178" t="s">
        <v>1284</v>
      </c>
      <c r="L26" s="310">
        <v>44577</v>
      </c>
      <c r="M26" s="178"/>
      <c r="N26" s="178"/>
      <c r="O26" s="311" t="s">
        <v>496</v>
      </c>
      <c r="P26" s="311" t="s">
        <v>1269</v>
      </c>
      <c r="Q26" s="178"/>
      <c r="R26" s="178"/>
    </row>
    <row r="27" spans="1:38" ht="15" customHeight="1">
      <c r="A27" s="393">
        <v>2</v>
      </c>
      <c r="B27" s="337">
        <v>81214276</v>
      </c>
      <c r="C27" s="337" t="s">
        <v>38</v>
      </c>
      <c r="D27" s="337" t="s">
        <v>626</v>
      </c>
      <c r="E27" s="337" t="s">
        <v>584</v>
      </c>
      <c r="F27" s="851" t="s">
        <v>1285</v>
      </c>
      <c r="G27" s="1139" t="s">
        <v>1286</v>
      </c>
      <c r="H27" s="392" t="s">
        <v>1287</v>
      </c>
      <c r="I27" s="654" t="s">
        <v>419</v>
      </c>
      <c r="J27" s="660" t="s">
        <v>1288</v>
      </c>
      <c r="K27" s="661" t="s">
        <v>1289</v>
      </c>
      <c r="L27" s="310">
        <v>44578</v>
      </c>
      <c r="M27" s="178"/>
      <c r="N27" s="178"/>
      <c r="O27" s="311" t="s">
        <v>496</v>
      </c>
      <c r="P27" s="311" t="s">
        <v>1269</v>
      </c>
      <c r="Q27" s="178"/>
      <c r="R27" s="178"/>
      <c r="W27" s="18">
        <v>1</v>
      </c>
      <c r="X27" s="19">
        <v>814600106</v>
      </c>
      <c r="Y27" s="418" t="s">
        <v>39</v>
      </c>
      <c r="Z27" s="252" t="s">
        <v>1198</v>
      </c>
      <c r="AA27" s="328" t="s">
        <v>669</v>
      </c>
      <c r="AB27" s="12"/>
      <c r="AC27" s="12">
        <v>477</v>
      </c>
      <c r="AD27" s="303" t="s">
        <v>1199</v>
      </c>
      <c r="AE27" s="418" t="s">
        <v>24</v>
      </c>
      <c r="AF27" s="761" t="s">
        <v>1201</v>
      </c>
      <c r="AG27" s="852" t="s">
        <v>1200</v>
      </c>
      <c r="AH27" s="12">
        <v>925</v>
      </c>
      <c r="AI27" s="17">
        <v>44571</v>
      </c>
      <c r="AJ27" s="12"/>
      <c r="AK27" s="12"/>
      <c r="AL27" s="12"/>
    </row>
    <row r="28" spans="1:38" ht="15" customHeight="1">
      <c r="W28" s="18">
        <v>1</v>
      </c>
      <c r="X28" s="19">
        <v>83140301</v>
      </c>
      <c r="Y28" s="418" t="s">
        <v>40</v>
      </c>
      <c r="Z28" s="252" t="s">
        <v>168</v>
      </c>
      <c r="AA28" s="328" t="s">
        <v>1202</v>
      </c>
      <c r="AB28" s="12"/>
      <c r="AC28" s="12">
        <v>477</v>
      </c>
      <c r="AD28" s="303" t="s">
        <v>1199</v>
      </c>
      <c r="AE28" s="418" t="s">
        <v>24</v>
      </c>
      <c r="AF28" s="761" t="s">
        <v>1201</v>
      </c>
      <c r="AG28" s="852" t="s">
        <v>1200</v>
      </c>
      <c r="AH28" s="12">
        <v>925</v>
      </c>
      <c r="AI28" s="17">
        <v>44571</v>
      </c>
      <c r="AJ28" s="12"/>
      <c r="AK28" s="12"/>
      <c r="AL28" s="12"/>
    </row>
    <row r="29" spans="1:38" ht="15" customHeight="1">
      <c r="W29" s="18">
        <v>1</v>
      </c>
      <c r="X29" s="19">
        <v>83140201</v>
      </c>
      <c r="Y29" s="418" t="s">
        <v>40</v>
      </c>
      <c r="Z29" s="252" t="s">
        <v>156</v>
      </c>
      <c r="AA29" s="328" t="s">
        <v>1202</v>
      </c>
      <c r="AB29" s="12"/>
      <c r="AC29" s="12">
        <v>477</v>
      </c>
      <c r="AD29" s="303" t="s">
        <v>1199</v>
      </c>
      <c r="AE29" s="418" t="s">
        <v>24</v>
      </c>
      <c r="AF29" s="761" t="s">
        <v>1201</v>
      </c>
      <c r="AG29" s="852" t="s">
        <v>1200</v>
      </c>
      <c r="AH29" s="12">
        <v>925</v>
      </c>
      <c r="AI29" s="17">
        <v>44571</v>
      </c>
      <c r="AJ29" s="12"/>
      <c r="AK29" s="12"/>
      <c r="AL29" s="12"/>
    </row>
    <row r="30" spans="1:38" ht="15" customHeight="1">
      <c r="H30" s="168"/>
    </row>
    <row r="31" spans="1:38" ht="15" customHeight="1"/>
    <row r="32" spans="1:38" ht="15" customHeight="1"/>
    <row r="33" spans="23:38" ht="15" customHeight="1"/>
    <row r="34" spans="23:38" ht="15" customHeight="1"/>
    <row r="35" spans="23:38" ht="15" customHeight="1">
      <c r="W35" s="669">
        <v>1</v>
      </c>
      <c r="X35" s="627">
        <v>93162226</v>
      </c>
      <c r="Y35" s="669" t="s">
        <v>17</v>
      </c>
      <c r="Z35" s="628" t="s">
        <v>951</v>
      </c>
      <c r="AA35" s="673" t="s">
        <v>276</v>
      </c>
      <c r="AB35" s="663"/>
      <c r="AC35" s="680">
        <v>472</v>
      </c>
      <c r="AD35" s="668" t="s">
        <v>954</v>
      </c>
      <c r="AE35" s="673" t="s">
        <v>83</v>
      </c>
      <c r="AF35" s="674" t="s">
        <v>953</v>
      </c>
      <c r="AG35" s="675" t="s">
        <v>952</v>
      </c>
      <c r="AH35" s="673">
        <v>872</v>
      </c>
      <c r="AI35" s="671">
        <v>44543</v>
      </c>
      <c r="AJ35" s="663"/>
      <c r="AK35" s="663"/>
      <c r="AL35" s="663"/>
    </row>
    <row r="36" spans="23:38" ht="15" customHeight="1">
      <c r="W36" s="669">
        <v>1</v>
      </c>
      <c r="X36" s="627">
        <v>93162239</v>
      </c>
      <c r="Y36" s="669" t="s">
        <v>17</v>
      </c>
      <c r="Z36" s="628" t="s">
        <v>274</v>
      </c>
      <c r="AA36" s="673" t="s">
        <v>276</v>
      </c>
      <c r="AB36" s="663"/>
      <c r="AC36" s="680">
        <v>472</v>
      </c>
      <c r="AD36" s="668" t="s">
        <v>954</v>
      </c>
      <c r="AE36" s="673" t="s">
        <v>83</v>
      </c>
      <c r="AF36" s="674" t="s">
        <v>953</v>
      </c>
      <c r="AG36" s="675" t="s">
        <v>952</v>
      </c>
      <c r="AH36" s="673">
        <v>872</v>
      </c>
      <c r="AI36" s="671">
        <v>44543</v>
      </c>
      <c r="AJ36" s="663"/>
      <c r="AK36" s="663"/>
      <c r="AL36" s="663"/>
    </row>
    <row r="37" spans="23:38" ht="15" customHeight="1">
      <c r="W37" s="669">
        <v>1</v>
      </c>
      <c r="X37" s="627">
        <v>97172128</v>
      </c>
      <c r="Y37" s="669" t="s">
        <v>17</v>
      </c>
      <c r="Z37" s="628" t="s">
        <v>474</v>
      </c>
      <c r="AA37" s="673" t="s">
        <v>276</v>
      </c>
      <c r="AB37" s="663"/>
      <c r="AC37" s="680">
        <v>472</v>
      </c>
      <c r="AD37" s="668" t="s">
        <v>954</v>
      </c>
      <c r="AE37" s="673" t="s">
        <v>83</v>
      </c>
      <c r="AF37" s="674" t="s">
        <v>953</v>
      </c>
      <c r="AG37" s="675" t="s">
        <v>952</v>
      </c>
      <c r="AH37" s="673">
        <v>872</v>
      </c>
      <c r="AI37" s="671">
        <v>44543</v>
      </c>
      <c r="AJ37" s="663"/>
      <c r="AK37" s="663"/>
      <c r="AL37" s="663"/>
    </row>
    <row r="38" spans="23:38" ht="15" customHeight="1">
      <c r="W38" s="733">
        <v>2</v>
      </c>
      <c r="X38" s="130">
        <v>81598300</v>
      </c>
      <c r="Y38" s="129" t="s">
        <v>564</v>
      </c>
      <c r="Z38" s="734" t="s">
        <v>563</v>
      </c>
      <c r="AA38" s="673" t="s">
        <v>78</v>
      </c>
      <c r="AB38" s="28"/>
      <c r="AC38" s="680">
        <v>472</v>
      </c>
      <c r="AD38" s="668" t="s">
        <v>990</v>
      </c>
      <c r="AE38" s="673" t="s">
        <v>126</v>
      </c>
      <c r="AF38" s="731" t="s">
        <v>989</v>
      </c>
      <c r="AG38" s="679" t="s">
        <v>991</v>
      </c>
      <c r="AH38" s="28"/>
      <c r="AI38" s="563">
        <v>44545</v>
      </c>
      <c r="AJ38" s="28"/>
      <c r="AK38" s="28"/>
      <c r="AL38" s="28"/>
    </row>
    <row r="39" spans="23:38" ht="15" customHeight="1">
      <c r="W39" s="669">
        <v>1</v>
      </c>
      <c r="X39" s="630">
        <v>81552002</v>
      </c>
      <c r="Y39" s="669" t="s">
        <v>40</v>
      </c>
      <c r="Z39" s="631" t="s">
        <v>174</v>
      </c>
      <c r="AA39" s="673" t="s">
        <v>1031</v>
      </c>
      <c r="AB39" s="28"/>
      <c r="AC39" s="680">
        <v>472</v>
      </c>
      <c r="AD39" s="668" t="s">
        <v>1034</v>
      </c>
      <c r="AE39" s="673" t="s">
        <v>24</v>
      </c>
      <c r="AF39" s="731" t="s">
        <v>1033</v>
      </c>
      <c r="AG39" s="679" t="s">
        <v>1032</v>
      </c>
      <c r="AH39" s="673">
        <v>901</v>
      </c>
      <c r="AI39" s="563">
        <v>44548</v>
      </c>
      <c r="AJ39" s="28"/>
      <c r="AK39" s="28"/>
      <c r="AL39" s="28"/>
    </row>
    <row r="40" spans="23:38" ht="15" customHeight="1">
      <c r="W40" s="569">
        <v>2</v>
      </c>
      <c r="X40" s="570">
        <v>83115011</v>
      </c>
      <c r="Y40" s="669" t="s">
        <v>40</v>
      </c>
      <c r="Z40" s="571" t="s">
        <v>1058</v>
      </c>
      <c r="AA40" s="564" t="s">
        <v>169</v>
      </c>
      <c r="AB40" s="28"/>
      <c r="AC40" s="680">
        <v>472</v>
      </c>
      <c r="AD40" s="844" t="s">
        <v>1060</v>
      </c>
      <c r="AE40" s="673" t="s">
        <v>93</v>
      </c>
      <c r="AF40" s="845" t="s">
        <v>1062</v>
      </c>
      <c r="AG40" s="675" t="s">
        <v>1061</v>
      </c>
      <c r="AH40" s="673">
        <v>891</v>
      </c>
      <c r="AI40" s="842">
        <v>44546</v>
      </c>
      <c r="AJ40" s="28"/>
      <c r="AK40" s="28"/>
      <c r="AL40" s="28"/>
    </row>
    <row r="41" spans="23:38" ht="15" customHeight="1">
      <c r="W41" s="569">
        <v>1</v>
      </c>
      <c r="X41" s="570">
        <v>83310400</v>
      </c>
      <c r="Y41" s="669" t="s">
        <v>40</v>
      </c>
      <c r="Z41" s="571" t="s">
        <v>1059</v>
      </c>
      <c r="AA41" s="564" t="s">
        <v>169</v>
      </c>
      <c r="AB41" s="28"/>
      <c r="AC41" s="680">
        <v>472</v>
      </c>
      <c r="AD41" s="846" t="s">
        <v>1060</v>
      </c>
      <c r="AE41" s="673" t="s">
        <v>93</v>
      </c>
      <c r="AF41" s="845" t="s">
        <v>1062</v>
      </c>
      <c r="AG41" s="675" t="s">
        <v>1061</v>
      </c>
      <c r="AH41" s="673">
        <v>891</v>
      </c>
      <c r="AI41" s="842">
        <v>44546</v>
      </c>
      <c r="AJ41" s="28"/>
      <c r="AK41" s="28"/>
      <c r="AL41" s="28"/>
    </row>
    <row r="42" spans="23:38" ht="15" customHeight="1">
      <c r="W42" s="569">
        <v>2</v>
      </c>
      <c r="X42" s="570">
        <v>60904257</v>
      </c>
      <c r="Y42" s="669" t="s">
        <v>38</v>
      </c>
      <c r="Z42" s="571" t="s">
        <v>722</v>
      </c>
      <c r="AA42" s="564" t="s">
        <v>191</v>
      </c>
      <c r="AB42" s="28"/>
      <c r="AC42" s="680">
        <v>472</v>
      </c>
      <c r="AD42" s="846" t="s">
        <v>1066</v>
      </c>
      <c r="AE42" s="673" t="s">
        <v>93</v>
      </c>
      <c r="AF42" s="568" t="s">
        <v>1068</v>
      </c>
      <c r="AG42" s="575" t="s">
        <v>1067</v>
      </c>
      <c r="AH42" s="673">
        <v>899</v>
      </c>
      <c r="AI42" s="563">
        <v>44546</v>
      </c>
      <c r="AJ42" s="28"/>
      <c r="AK42" s="28"/>
      <c r="AL42" s="28"/>
    </row>
    <row r="43" spans="23:38" ht="15" customHeight="1">
      <c r="W43" s="569">
        <v>1</v>
      </c>
      <c r="X43" s="570">
        <v>81220029</v>
      </c>
      <c r="Y43" s="669" t="s">
        <v>38</v>
      </c>
      <c r="Z43" s="571" t="s">
        <v>461</v>
      </c>
      <c r="AA43" s="564" t="s">
        <v>191</v>
      </c>
      <c r="AB43" s="28"/>
      <c r="AC43" s="680">
        <v>472</v>
      </c>
      <c r="AD43" s="846" t="s">
        <v>1066</v>
      </c>
      <c r="AE43" s="673" t="s">
        <v>93</v>
      </c>
      <c r="AF43" s="568" t="s">
        <v>1068</v>
      </c>
      <c r="AG43" s="575" t="s">
        <v>1067</v>
      </c>
      <c r="AH43" s="673">
        <v>899</v>
      </c>
      <c r="AI43" s="563">
        <v>44546</v>
      </c>
      <c r="AJ43" s="28"/>
      <c r="AK43" s="28"/>
      <c r="AL43" s="28"/>
    </row>
    <row r="44" spans="23:38" ht="15" customHeight="1">
      <c r="W44" s="569">
        <v>2</v>
      </c>
      <c r="X44" s="570">
        <v>81221020</v>
      </c>
      <c r="Y44" s="28" t="s">
        <v>38</v>
      </c>
      <c r="Z44" s="571" t="s">
        <v>724</v>
      </c>
      <c r="AA44" s="564" t="s">
        <v>191</v>
      </c>
      <c r="AB44" s="28"/>
      <c r="AC44" s="680">
        <v>472</v>
      </c>
      <c r="AD44" s="846" t="s">
        <v>1066</v>
      </c>
      <c r="AE44" s="673" t="s">
        <v>93</v>
      </c>
      <c r="AF44" s="568" t="s">
        <v>1068</v>
      </c>
      <c r="AG44" s="575" t="s">
        <v>1067</v>
      </c>
      <c r="AH44" s="673">
        <v>899</v>
      </c>
      <c r="AI44" s="563">
        <v>44546</v>
      </c>
      <c r="AJ44" s="28"/>
      <c r="AK44" s="28"/>
      <c r="AL44" s="28"/>
    </row>
    <row r="45" spans="23:38" ht="15" customHeight="1">
      <c r="W45" s="569">
        <v>1</v>
      </c>
      <c r="X45" s="570">
        <v>81219016</v>
      </c>
      <c r="Y45" s="669" t="s">
        <v>38</v>
      </c>
      <c r="Z45" s="571" t="s">
        <v>1063</v>
      </c>
      <c r="AA45" s="564" t="s">
        <v>191</v>
      </c>
      <c r="AB45" s="28"/>
      <c r="AC45" s="680">
        <v>472</v>
      </c>
      <c r="AD45" s="846" t="s">
        <v>1066</v>
      </c>
      <c r="AE45" s="673" t="s">
        <v>93</v>
      </c>
      <c r="AF45" s="568" t="s">
        <v>1068</v>
      </c>
      <c r="AG45" s="575" t="s">
        <v>1067</v>
      </c>
      <c r="AH45" s="673">
        <v>899</v>
      </c>
      <c r="AI45" s="563">
        <v>44546</v>
      </c>
      <c r="AJ45" s="28"/>
      <c r="AK45" s="28"/>
      <c r="AL45" s="28"/>
    </row>
    <row r="46" spans="23:38" ht="15" customHeight="1">
      <c r="W46" s="569">
        <v>1</v>
      </c>
      <c r="X46" s="570">
        <v>81220016</v>
      </c>
      <c r="Y46" s="669" t="s">
        <v>38</v>
      </c>
      <c r="Z46" s="571" t="s">
        <v>29</v>
      </c>
      <c r="AA46" s="564" t="s">
        <v>191</v>
      </c>
      <c r="AB46" s="28"/>
      <c r="AC46" s="680">
        <v>472</v>
      </c>
      <c r="AD46" s="846" t="s">
        <v>1066</v>
      </c>
      <c r="AE46" s="673" t="s">
        <v>93</v>
      </c>
      <c r="AF46" s="568" t="s">
        <v>1068</v>
      </c>
      <c r="AG46" s="575" t="s">
        <v>1067</v>
      </c>
      <c r="AH46" s="673">
        <v>899</v>
      </c>
      <c r="AI46" s="563">
        <v>44546</v>
      </c>
      <c r="AJ46" s="28"/>
      <c r="AK46" s="28"/>
      <c r="AL46" s="28"/>
    </row>
    <row r="47" spans="23:38" ht="15" customHeight="1">
      <c r="W47" s="569">
        <v>2</v>
      </c>
      <c r="X47" s="570">
        <v>81220017</v>
      </c>
      <c r="Y47" s="28" t="s">
        <v>38</v>
      </c>
      <c r="Z47" s="571" t="s">
        <v>30</v>
      </c>
      <c r="AA47" s="564" t="s">
        <v>191</v>
      </c>
      <c r="AB47" s="28"/>
      <c r="AC47" s="680">
        <v>472</v>
      </c>
      <c r="AD47" s="846" t="s">
        <v>1066</v>
      </c>
      <c r="AE47" s="673" t="s">
        <v>93</v>
      </c>
      <c r="AF47" s="568" t="s">
        <v>1068</v>
      </c>
      <c r="AG47" s="575" t="s">
        <v>1067</v>
      </c>
      <c r="AH47" s="673">
        <v>899</v>
      </c>
      <c r="AI47" s="563">
        <v>44546</v>
      </c>
      <c r="AJ47" s="28"/>
      <c r="AK47" s="28"/>
      <c r="AL47" s="28"/>
    </row>
    <row r="48" spans="23:38" ht="15" customHeight="1">
      <c r="W48" s="569">
        <v>1</v>
      </c>
      <c r="X48" s="570">
        <v>81220018</v>
      </c>
      <c r="Y48" s="669" t="s">
        <v>38</v>
      </c>
      <c r="Z48" s="571" t="s">
        <v>31</v>
      </c>
      <c r="AA48" s="564" t="s">
        <v>191</v>
      </c>
      <c r="AB48" s="28"/>
      <c r="AC48" s="680">
        <v>472</v>
      </c>
      <c r="AD48" s="846" t="s">
        <v>1066</v>
      </c>
      <c r="AE48" s="673" t="s">
        <v>93</v>
      </c>
      <c r="AF48" s="568" t="s">
        <v>1068</v>
      </c>
      <c r="AG48" s="575" t="s">
        <v>1067</v>
      </c>
      <c r="AH48" s="673">
        <v>899</v>
      </c>
      <c r="AI48" s="563">
        <v>44546</v>
      </c>
      <c r="AJ48" s="28"/>
      <c r="AK48" s="28"/>
      <c r="AL48" s="28"/>
    </row>
    <row r="49" spans="23:38">
      <c r="W49" s="569">
        <v>1</v>
      </c>
      <c r="X49" s="570">
        <v>81220019</v>
      </c>
      <c r="Y49" s="669" t="s">
        <v>38</v>
      </c>
      <c r="Z49" s="571" t="s">
        <v>1064</v>
      </c>
      <c r="AA49" s="564" t="s">
        <v>191</v>
      </c>
      <c r="AB49" s="28"/>
      <c r="AC49" s="680">
        <v>472</v>
      </c>
      <c r="AD49" s="862" t="s">
        <v>1066</v>
      </c>
      <c r="AE49" s="673" t="s">
        <v>93</v>
      </c>
      <c r="AF49" s="568" t="s">
        <v>1068</v>
      </c>
      <c r="AG49" s="575" t="s">
        <v>1067</v>
      </c>
      <c r="AH49" s="673">
        <v>899</v>
      </c>
      <c r="AI49" s="563">
        <v>44546</v>
      </c>
      <c r="AJ49" s="28"/>
      <c r="AK49" s="28"/>
      <c r="AL49" s="28"/>
    </row>
    <row r="50" spans="23:38">
      <c r="W50" s="569">
        <v>1</v>
      </c>
      <c r="X50" s="570">
        <v>81220022</v>
      </c>
      <c r="Y50" s="28" t="s">
        <v>38</v>
      </c>
      <c r="Z50" s="571" t="s">
        <v>1065</v>
      </c>
      <c r="AA50" s="564" t="s">
        <v>191</v>
      </c>
      <c r="AB50" s="28"/>
      <c r="AC50" s="680">
        <v>472</v>
      </c>
      <c r="AD50" s="862" t="s">
        <v>1066</v>
      </c>
      <c r="AE50" s="673" t="s">
        <v>93</v>
      </c>
      <c r="AF50" s="568" t="s">
        <v>1068</v>
      </c>
      <c r="AG50" s="575" t="s">
        <v>1067</v>
      </c>
      <c r="AH50" s="673">
        <v>899</v>
      </c>
      <c r="AI50" s="563">
        <v>44546</v>
      </c>
      <c r="AJ50" s="28"/>
      <c r="AK50" s="28"/>
      <c r="AL50" s="28"/>
    </row>
    <row r="51" spans="23:38">
      <c r="W51" s="569">
        <v>1</v>
      </c>
      <c r="X51" s="570">
        <v>60904258</v>
      </c>
      <c r="Y51" s="669" t="s">
        <v>38</v>
      </c>
      <c r="Z51" s="571" t="s">
        <v>461</v>
      </c>
      <c r="AA51" s="564" t="s">
        <v>899</v>
      </c>
      <c r="AB51" s="28"/>
      <c r="AC51" s="680">
        <v>472</v>
      </c>
      <c r="AD51" s="846" t="s">
        <v>1072</v>
      </c>
      <c r="AE51" s="673" t="s">
        <v>93</v>
      </c>
      <c r="AF51" s="847" t="s">
        <v>1074</v>
      </c>
      <c r="AG51" s="575" t="s">
        <v>1073</v>
      </c>
      <c r="AH51" s="673">
        <v>898</v>
      </c>
      <c r="AI51" s="563">
        <v>44546</v>
      </c>
      <c r="AJ51" s="28"/>
      <c r="AK51" s="28"/>
      <c r="AL51" s="28"/>
    </row>
    <row r="52" spans="23:38">
      <c r="W52" s="569">
        <v>2</v>
      </c>
      <c r="X52" s="570">
        <v>60904259</v>
      </c>
      <c r="Y52" s="669" t="s">
        <v>38</v>
      </c>
      <c r="Z52" s="571" t="s">
        <v>462</v>
      </c>
      <c r="AA52" s="564" t="s">
        <v>899</v>
      </c>
      <c r="AB52" s="28"/>
      <c r="AC52" s="680">
        <v>472</v>
      </c>
      <c r="AD52" s="846" t="s">
        <v>1072</v>
      </c>
      <c r="AE52" s="673" t="s">
        <v>93</v>
      </c>
      <c r="AF52" s="847" t="s">
        <v>1074</v>
      </c>
      <c r="AG52" s="575" t="s">
        <v>1073</v>
      </c>
      <c r="AH52" s="673">
        <v>898</v>
      </c>
      <c r="AI52" s="563">
        <v>44546</v>
      </c>
      <c r="AJ52" s="28"/>
      <c r="AK52" s="28"/>
      <c r="AL52" s="28"/>
    </row>
    <row r="53" spans="23:38">
      <c r="W53" s="569">
        <v>2</v>
      </c>
      <c r="X53" s="570">
        <v>60904260</v>
      </c>
      <c r="Y53" s="669" t="s">
        <v>38</v>
      </c>
      <c r="Z53" s="571" t="s">
        <v>463</v>
      </c>
      <c r="AA53" s="564" t="s">
        <v>899</v>
      </c>
      <c r="AB53" s="28"/>
      <c r="AC53" s="680">
        <v>472</v>
      </c>
      <c r="AD53" s="846" t="s">
        <v>1072</v>
      </c>
      <c r="AE53" s="673" t="s">
        <v>93</v>
      </c>
      <c r="AF53" s="847" t="s">
        <v>1074</v>
      </c>
      <c r="AG53" s="575" t="s">
        <v>1073</v>
      </c>
      <c r="AH53" s="673">
        <v>898</v>
      </c>
      <c r="AI53" s="563">
        <v>44546</v>
      </c>
      <c r="AJ53" s="28"/>
      <c r="AK53" s="28"/>
      <c r="AL53" s="28"/>
    </row>
    <row r="54" spans="23:38">
      <c r="W54" s="569">
        <v>5</v>
      </c>
      <c r="X54" s="570">
        <v>61004114</v>
      </c>
      <c r="Y54" s="28" t="s">
        <v>38</v>
      </c>
      <c r="Z54" s="571" t="s">
        <v>690</v>
      </c>
      <c r="AA54" s="564" t="s">
        <v>899</v>
      </c>
      <c r="AB54" s="28"/>
      <c r="AC54" s="680">
        <v>472</v>
      </c>
      <c r="AD54" s="846" t="s">
        <v>1072</v>
      </c>
      <c r="AE54" s="673" t="s">
        <v>93</v>
      </c>
      <c r="AF54" s="847" t="s">
        <v>1074</v>
      </c>
      <c r="AG54" s="575" t="s">
        <v>1073</v>
      </c>
      <c r="AH54" s="673">
        <v>898</v>
      </c>
      <c r="AI54" s="563">
        <v>44546</v>
      </c>
      <c r="AJ54" s="28"/>
      <c r="AK54" s="28"/>
      <c r="AL54" s="28"/>
    </row>
    <row r="55" spans="23:38">
      <c r="W55" s="569">
        <v>1</v>
      </c>
      <c r="X55" s="570">
        <v>60906005</v>
      </c>
      <c r="Y55" s="669" t="s">
        <v>38</v>
      </c>
      <c r="Z55" s="571" t="s">
        <v>1069</v>
      </c>
      <c r="AA55" s="564" t="s">
        <v>899</v>
      </c>
      <c r="AB55" s="28"/>
      <c r="AC55" s="680">
        <v>472</v>
      </c>
      <c r="AD55" s="846" t="s">
        <v>1072</v>
      </c>
      <c r="AE55" s="673" t="s">
        <v>93</v>
      </c>
      <c r="AF55" s="847" t="s">
        <v>1074</v>
      </c>
      <c r="AG55" s="575" t="s">
        <v>1073</v>
      </c>
      <c r="AH55" s="673">
        <v>898</v>
      </c>
      <c r="AI55" s="563">
        <v>44546</v>
      </c>
      <c r="AJ55" s="28"/>
      <c r="AK55" s="28"/>
      <c r="AL55" s="28"/>
    </row>
    <row r="56" spans="23:38">
      <c r="W56" s="569">
        <v>1</v>
      </c>
      <c r="X56" s="570">
        <v>60904225</v>
      </c>
      <c r="Y56" s="669" t="s">
        <v>38</v>
      </c>
      <c r="Z56" s="571" t="s">
        <v>1070</v>
      </c>
      <c r="AA56" s="564" t="s">
        <v>899</v>
      </c>
      <c r="AB56" s="28"/>
      <c r="AC56" s="680">
        <v>472</v>
      </c>
      <c r="AD56" s="846" t="s">
        <v>1072</v>
      </c>
      <c r="AE56" s="673" t="s">
        <v>93</v>
      </c>
      <c r="AF56" s="847" t="s">
        <v>1074</v>
      </c>
      <c r="AG56" s="575" t="s">
        <v>1073</v>
      </c>
      <c r="AH56" s="673">
        <v>898</v>
      </c>
      <c r="AI56" s="563">
        <v>44546</v>
      </c>
      <c r="AJ56" s="28"/>
      <c r="AK56" s="28"/>
      <c r="AL56" s="28"/>
    </row>
    <row r="57" spans="23:38">
      <c r="W57" s="569">
        <v>1</v>
      </c>
      <c r="X57" s="570">
        <v>60504023</v>
      </c>
      <c r="Y57" s="669" t="s">
        <v>38</v>
      </c>
      <c r="Z57" s="571" t="s">
        <v>1071</v>
      </c>
      <c r="AA57" s="564" t="s">
        <v>899</v>
      </c>
      <c r="AB57" s="28"/>
      <c r="AC57" s="680">
        <v>472</v>
      </c>
      <c r="AD57" s="846" t="s">
        <v>1072</v>
      </c>
      <c r="AE57" s="673" t="s">
        <v>93</v>
      </c>
      <c r="AF57" s="847" t="s">
        <v>1074</v>
      </c>
      <c r="AG57" s="575" t="s">
        <v>1073</v>
      </c>
      <c r="AH57" s="673">
        <v>898</v>
      </c>
      <c r="AI57" s="563">
        <v>44546</v>
      </c>
      <c r="AJ57" s="28"/>
      <c r="AK57" s="28"/>
      <c r="AL57" s="28"/>
    </row>
    <row r="58" spans="23:38">
      <c r="W58" s="572">
        <v>1</v>
      </c>
      <c r="X58" s="841">
        <v>61001302</v>
      </c>
      <c r="Y58" s="65"/>
      <c r="Z58" s="848" t="s">
        <v>1123</v>
      </c>
      <c r="AA58" s="65"/>
      <c r="AB58" s="28"/>
      <c r="AC58" s="680">
        <v>472</v>
      </c>
      <c r="AD58" s="28" t="s">
        <v>1137</v>
      </c>
      <c r="AE58" s="28" t="s">
        <v>836</v>
      </c>
      <c r="AF58" s="732" t="s">
        <v>862</v>
      </c>
      <c r="AG58" s="843" t="s">
        <v>1138</v>
      </c>
      <c r="AH58" s="28"/>
      <c r="AI58" s="563">
        <v>44557</v>
      </c>
      <c r="AJ58" s="28"/>
      <c r="AK58" s="28"/>
      <c r="AL58" s="28"/>
    </row>
    <row r="59" spans="23:38" ht="30">
      <c r="W59" s="572">
        <v>1</v>
      </c>
      <c r="X59" s="841">
        <v>61001300</v>
      </c>
      <c r="Y59" s="65"/>
      <c r="Z59" s="848" t="s">
        <v>1124</v>
      </c>
      <c r="AA59" s="74"/>
      <c r="AB59" s="28"/>
      <c r="AC59" s="680">
        <v>472</v>
      </c>
      <c r="AD59" s="28" t="s">
        <v>1137</v>
      </c>
      <c r="AE59" s="28" t="s">
        <v>836</v>
      </c>
      <c r="AF59" s="732" t="s">
        <v>862</v>
      </c>
      <c r="AG59" s="28"/>
      <c r="AH59" s="28"/>
      <c r="AI59" s="563">
        <v>44557</v>
      </c>
      <c r="AJ59" s="28"/>
      <c r="AK59" s="28"/>
      <c r="AL59" s="28"/>
    </row>
    <row r="60" spans="23:38">
      <c r="W60" s="572">
        <v>1</v>
      </c>
      <c r="X60" s="559" t="s">
        <v>1126</v>
      </c>
      <c r="Y60" s="28"/>
      <c r="Z60" s="593" t="s">
        <v>1127</v>
      </c>
      <c r="AA60" s="28"/>
      <c r="AB60" s="28"/>
      <c r="AC60" s="680">
        <v>472</v>
      </c>
      <c r="AD60" s="28" t="s">
        <v>1128</v>
      </c>
      <c r="AE60" s="673" t="s">
        <v>237</v>
      </c>
      <c r="AF60" s="732" t="s">
        <v>1129</v>
      </c>
      <c r="AG60" s="28"/>
      <c r="AH60" s="28"/>
      <c r="AI60" s="563">
        <v>44557</v>
      </c>
      <c r="AJ60" s="849"/>
      <c r="AK60" s="28"/>
      <c r="AL60" s="28"/>
    </row>
    <row r="61" spans="23:38">
      <c r="W61" s="215">
        <v>1</v>
      </c>
      <c r="X61" s="275" t="s">
        <v>439</v>
      </c>
      <c r="Y61" s="215" t="s">
        <v>438</v>
      </c>
      <c r="Z61" s="291" t="s">
        <v>440</v>
      </c>
      <c r="AA61" s="293"/>
      <c r="AB61" s="276"/>
      <c r="AC61" s="680">
        <v>472</v>
      </c>
      <c r="AD61" s="291" t="s">
        <v>437</v>
      </c>
      <c r="AE61" s="215" t="s">
        <v>237</v>
      </c>
      <c r="AF61" s="294" t="s">
        <v>442</v>
      </c>
      <c r="AG61" s="211" t="s">
        <v>441</v>
      </c>
      <c r="AH61" s="28">
        <v>723</v>
      </c>
      <c r="AI61" s="28"/>
      <c r="AJ61" s="849"/>
      <c r="AK61" s="28"/>
      <c r="AL61" s="28"/>
    </row>
    <row r="63" spans="23:38">
      <c r="W63" s="572">
        <v>1</v>
      </c>
      <c r="X63" s="12">
        <v>83130106</v>
      </c>
      <c r="Y63" s="12" t="s">
        <v>40</v>
      </c>
      <c r="Z63" s="12" t="s">
        <v>1167</v>
      </c>
      <c r="AA63" s="12"/>
      <c r="AB63" s="12"/>
      <c r="AC63" s="680">
        <v>472</v>
      </c>
      <c r="AD63" s="564" t="s">
        <v>1169</v>
      </c>
      <c r="AE63" s="12"/>
      <c r="AF63" s="12"/>
      <c r="AG63" s="12"/>
      <c r="AH63" s="12"/>
      <c r="AI63" s="12"/>
    </row>
    <row r="64" spans="23:38">
      <c r="W64" s="572">
        <v>1</v>
      </c>
      <c r="X64" s="12">
        <v>83130139</v>
      </c>
      <c r="Y64" s="418" t="s">
        <v>40</v>
      </c>
      <c r="Z64" s="12" t="s">
        <v>1168</v>
      </c>
      <c r="AA64" s="12"/>
      <c r="AB64" s="12"/>
      <c r="AC64" s="680">
        <v>472</v>
      </c>
      <c r="AD64" s="12"/>
      <c r="AE64" s="12"/>
      <c r="AF64" s="12"/>
      <c r="AG64" s="12"/>
      <c r="AH64" s="12"/>
      <c r="AI64" s="12"/>
    </row>
    <row r="65" spans="23:38">
      <c r="W65" s="572">
        <v>1</v>
      </c>
      <c r="X65" s="12">
        <v>83130101</v>
      </c>
      <c r="Y65" s="418" t="s">
        <v>40</v>
      </c>
      <c r="Z65" s="12" t="s">
        <v>1144</v>
      </c>
      <c r="AA65" s="12"/>
      <c r="AB65" s="12"/>
      <c r="AC65" s="680">
        <v>472</v>
      </c>
      <c r="AD65" s="12"/>
      <c r="AE65" s="12"/>
      <c r="AF65" s="12"/>
      <c r="AG65" s="12"/>
      <c r="AH65" s="12"/>
      <c r="AI65" s="12"/>
    </row>
    <row r="77" spans="23:38">
      <c r="W77" s="13">
        <v>2</v>
      </c>
      <c r="X77" s="14">
        <v>60904260</v>
      </c>
      <c r="Y77" s="432" t="s">
        <v>38</v>
      </c>
      <c r="Z77" s="14" t="s">
        <v>463</v>
      </c>
      <c r="AA77" s="431" t="s">
        <v>899</v>
      </c>
      <c r="AB77" s="431"/>
      <c r="AC77" s="431">
        <v>439</v>
      </c>
      <c r="AD77" s="431" t="s">
        <v>902</v>
      </c>
      <c r="AE77" s="431" t="s">
        <v>24</v>
      </c>
      <c r="AF77" s="640" t="s">
        <v>901</v>
      </c>
      <c r="AG77" s="641" t="s">
        <v>900</v>
      </c>
      <c r="AH77" s="431">
        <v>803</v>
      </c>
      <c r="AI77" s="431"/>
      <c r="AJ77" s="480">
        <v>44538</v>
      </c>
      <c r="AK77" s="431"/>
      <c r="AL77" s="431"/>
    </row>
    <row r="78" spans="23:38">
      <c r="W78" s="13">
        <v>1</v>
      </c>
      <c r="X78" s="14">
        <v>60904258</v>
      </c>
      <c r="Y78" s="432" t="s">
        <v>38</v>
      </c>
      <c r="Z78" s="14" t="s">
        <v>461</v>
      </c>
      <c r="AA78" s="431" t="s">
        <v>899</v>
      </c>
      <c r="AB78" s="431"/>
      <c r="AC78" s="431">
        <v>439</v>
      </c>
      <c r="AD78" s="431" t="s">
        <v>902</v>
      </c>
      <c r="AE78" s="431" t="s">
        <v>24</v>
      </c>
      <c r="AF78" s="640" t="s">
        <v>901</v>
      </c>
      <c r="AG78" s="641" t="s">
        <v>900</v>
      </c>
      <c r="AH78" s="431">
        <v>803</v>
      </c>
      <c r="AI78" s="431"/>
      <c r="AJ78" s="480">
        <v>44538</v>
      </c>
      <c r="AK78" s="431"/>
      <c r="AL78" s="431"/>
    </row>
    <row r="81" spans="22:38">
      <c r="W81" s="34" t="s">
        <v>867</v>
      </c>
      <c r="X81" s="35"/>
      <c r="Y81" s="35"/>
    </row>
    <row r="82" spans="22:38">
      <c r="W82" s="618">
        <v>2</v>
      </c>
      <c r="X82" s="619">
        <v>60904257</v>
      </c>
      <c r="Y82" s="620" t="s">
        <v>38</v>
      </c>
      <c r="Z82" s="621" t="s">
        <v>722</v>
      </c>
      <c r="AA82" s="622" t="s">
        <v>731</v>
      </c>
      <c r="AB82" s="622"/>
      <c r="AC82" s="623">
        <v>444</v>
      </c>
      <c r="AD82" s="624" t="s">
        <v>732</v>
      </c>
      <c r="AE82" s="625" t="s">
        <v>24</v>
      </c>
      <c r="AF82" s="599" t="s">
        <v>728</v>
      </c>
      <c r="AG82" s="620" t="s">
        <v>729</v>
      </c>
      <c r="AH82" s="624">
        <v>676</v>
      </c>
      <c r="AI82" s="622"/>
      <c r="AJ82" s="622" t="s">
        <v>730</v>
      </c>
      <c r="AK82" s="622"/>
      <c r="AL82" s="622"/>
    </row>
    <row r="83" spans="22:38">
      <c r="W83" s="626">
        <v>1</v>
      </c>
      <c r="X83" s="627">
        <v>81227106</v>
      </c>
      <c r="Y83" s="620" t="s">
        <v>38</v>
      </c>
      <c r="Z83" s="628" t="s">
        <v>723</v>
      </c>
      <c r="AA83" s="622" t="s">
        <v>731</v>
      </c>
      <c r="AB83" s="622"/>
      <c r="AC83" s="623">
        <v>444</v>
      </c>
      <c r="AD83" s="624" t="s">
        <v>732</v>
      </c>
      <c r="AE83" s="625" t="s">
        <v>24</v>
      </c>
      <c r="AF83" s="599" t="s">
        <v>728</v>
      </c>
      <c r="AG83" s="620" t="s">
        <v>729</v>
      </c>
      <c r="AH83" s="624">
        <v>676</v>
      </c>
      <c r="AI83" s="622"/>
      <c r="AJ83" s="622" t="s">
        <v>730</v>
      </c>
      <c r="AK83" s="622"/>
      <c r="AL83" s="622"/>
    </row>
    <row r="84" spans="22:38">
      <c r="W84" s="626">
        <v>2</v>
      </c>
      <c r="X84" s="627">
        <v>81221020</v>
      </c>
      <c r="Y84" s="620" t="s">
        <v>38</v>
      </c>
      <c r="Z84" s="628" t="s">
        <v>724</v>
      </c>
      <c r="AA84" s="622" t="s">
        <v>731</v>
      </c>
      <c r="AB84" s="622"/>
      <c r="AC84" s="623">
        <v>444</v>
      </c>
      <c r="AD84" s="624" t="s">
        <v>732</v>
      </c>
      <c r="AE84" s="625" t="s">
        <v>24</v>
      </c>
      <c r="AF84" s="599" t="s">
        <v>728</v>
      </c>
      <c r="AG84" s="620" t="s">
        <v>729</v>
      </c>
      <c r="AH84" s="624">
        <v>676</v>
      </c>
      <c r="AI84" s="622"/>
      <c r="AJ84" s="622" t="s">
        <v>730</v>
      </c>
      <c r="AK84" s="622"/>
      <c r="AL84" s="622"/>
    </row>
    <row r="85" spans="22:38">
      <c r="W85" s="626">
        <v>1</v>
      </c>
      <c r="X85" s="627">
        <v>81215079</v>
      </c>
      <c r="Y85" s="620" t="s">
        <v>38</v>
      </c>
      <c r="Z85" s="628" t="s">
        <v>725</v>
      </c>
      <c r="AA85" s="622" t="s">
        <v>731</v>
      </c>
      <c r="AB85" s="622"/>
      <c r="AC85" s="623">
        <v>444</v>
      </c>
      <c r="AD85" s="624" t="s">
        <v>732</v>
      </c>
      <c r="AE85" s="625" t="s">
        <v>24</v>
      </c>
      <c r="AF85" s="599" t="s">
        <v>728</v>
      </c>
      <c r="AG85" s="620" t="s">
        <v>729</v>
      </c>
      <c r="AH85" s="624">
        <v>676</v>
      </c>
      <c r="AI85" s="622"/>
      <c r="AJ85" s="622" t="s">
        <v>730</v>
      </c>
      <c r="AK85" s="622"/>
      <c r="AL85" s="622"/>
    </row>
    <row r="86" spans="22:38">
      <c r="W86" s="626">
        <v>1</v>
      </c>
      <c r="X86" s="627">
        <v>81221072</v>
      </c>
      <c r="Y86" s="620" t="s">
        <v>38</v>
      </c>
      <c r="Z86" s="628" t="s">
        <v>72</v>
      </c>
      <c r="AA86" s="622" t="s">
        <v>731</v>
      </c>
      <c r="AB86" s="622"/>
      <c r="AC86" s="623">
        <v>444</v>
      </c>
      <c r="AD86" s="624" t="s">
        <v>732</v>
      </c>
      <c r="AE86" s="625" t="s">
        <v>24</v>
      </c>
      <c r="AF86" s="599" t="s">
        <v>728</v>
      </c>
      <c r="AG86" s="620" t="s">
        <v>729</v>
      </c>
      <c r="AH86" s="624">
        <v>676</v>
      </c>
      <c r="AI86" s="622"/>
      <c r="AJ86" s="622" t="s">
        <v>730</v>
      </c>
      <c r="AK86" s="622"/>
      <c r="AL86" s="622"/>
    </row>
    <row r="87" spans="22:38">
      <c r="W87" s="626">
        <v>1</v>
      </c>
      <c r="X87" s="627">
        <v>81227114</v>
      </c>
      <c r="Y87" s="620" t="s">
        <v>38</v>
      </c>
      <c r="Z87" s="628" t="s">
        <v>72</v>
      </c>
      <c r="AA87" s="622" t="s">
        <v>731</v>
      </c>
      <c r="AB87" s="622"/>
      <c r="AC87" s="623">
        <v>444</v>
      </c>
      <c r="AD87" s="624" t="s">
        <v>732</v>
      </c>
      <c r="AE87" s="625" t="s">
        <v>24</v>
      </c>
      <c r="AF87" s="599" t="s">
        <v>728</v>
      </c>
      <c r="AG87" s="620" t="s">
        <v>729</v>
      </c>
      <c r="AH87" s="624">
        <v>676</v>
      </c>
      <c r="AI87" s="622"/>
      <c r="AJ87" s="622" t="s">
        <v>730</v>
      </c>
      <c r="AK87" s="622"/>
      <c r="AL87" s="622"/>
    </row>
    <row r="88" spans="22:38">
      <c r="W88" s="626">
        <v>1</v>
      </c>
      <c r="X88" s="627">
        <v>81221079</v>
      </c>
      <c r="Y88" s="620" t="s">
        <v>38</v>
      </c>
      <c r="Z88" s="628" t="s">
        <v>726</v>
      </c>
      <c r="AA88" s="622" t="s">
        <v>731</v>
      </c>
      <c r="AB88" s="622"/>
      <c r="AC88" s="623">
        <v>444</v>
      </c>
      <c r="AD88" s="624" t="s">
        <v>732</v>
      </c>
      <c r="AE88" s="625" t="s">
        <v>24</v>
      </c>
      <c r="AF88" s="599" t="s">
        <v>728</v>
      </c>
      <c r="AG88" s="620" t="s">
        <v>729</v>
      </c>
      <c r="AH88" s="624">
        <v>676</v>
      </c>
      <c r="AI88" s="622"/>
      <c r="AJ88" s="622" t="s">
        <v>730</v>
      </c>
      <c r="AK88" s="622"/>
      <c r="AL88" s="622"/>
    </row>
    <row r="89" spans="22:38">
      <c r="W89" s="626">
        <v>1</v>
      </c>
      <c r="X89" s="627">
        <v>81221080</v>
      </c>
      <c r="Y89" s="620" t="s">
        <v>38</v>
      </c>
      <c r="Z89" s="628" t="s">
        <v>727</v>
      </c>
      <c r="AA89" s="622" t="s">
        <v>731</v>
      </c>
      <c r="AB89" s="622"/>
      <c r="AC89" s="623">
        <v>444</v>
      </c>
      <c r="AD89" s="624" t="s">
        <v>732</v>
      </c>
      <c r="AE89" s="625" t="s">
        <v>24</v>
      </c>
      <c r="AF89" s="599" t="s">
        <v>728</v>
      </c>
      <c r="AG89" s="620" t="s">
        <v>729</v>
      </c>
      <c r="AH89" s="624">
        <v>676</v>
      </c>
      <c r="AI89" s="622"/>
      <c r="AJ89" s="622" t="s">
        <v>730</v>
      </c>
      <c r="AK89" s="622"/>
      <c r="AL89" s="622"/>
    </row>
    <row r="90" spans="22:38">
      <c r="W90" s="629">
        <v>1</v>
      </c>
      <c r="X90" s="630">
        <v>60803247</v>
      </c>
      <c r="Y90" s="620" t="s">
        <v>38</v>
      </c>
      <c r="Z90" s="628" t="s">
        <v>753</v>
      </c>
      <c r="AA90" s="622"/>
      <c r="AB90" s="622"/>
      <c r="AC90" s="623">
        <v>444</v>
      </c>
      <c r="AD90" s="622"/>
      <c r="AE90" s="625" t="s">
        <v>83</v>
      </c>
      <c r="AF90" s="600" t="s">
        <v>755</v>
      </c>
      <c r="AG90" s="625"/>
      <c r="AH90" s="622"/>
      <c r="AI90" s="622"/>
      <c r="AJ90" s="622" t="s">
        <v>754</v>
      </c>
      <c r="AK90" s="622"/>
      <c r="AL90" s="622"/>
    </row>
    <row r="91" spans="22:38">
      <c r="V91" s="10"/>
      <c r="W91" s="629">
        <v>1</v>
      </c>
      <c r="X91" s="630">
        <v>89160226</v>
      </c>
      <c r="Y91" s="620" t="s">
        <v>39</v>
      </c>
      <c r="Z91" s="631" t="s">
        <v>796</v>
      </c>
      <c r="AA91" s="632" t="s">
        <v>793</v>
      </c>
      <c r="AB91" s="622"/>
      <c r="AC91" s="623">
        <v>444</v>
      </c>
      <c r="AD91" s="624" t="s">
        <v>795</v>
      </c>
      <c r="AE91" s="620" t="s">
        <v>56</v>
      </c>
      <c r="AF91" s="633" t="s">
        <v>794</v>
      </c>
      <c r="AG91" s="620" t="s">
        <v>797</v>
      </c>
      <c r="AH91" s="624">
        <v>853</v>
      </c>
      <c r="AI91" s="634">
        <v>44530</v>
      </c>
      <c r="AJ91" s="622"/>
      <c r="AK91" s="622"/>
      <c r="AL91" s="622"/>
    </row>
    <row r="92" spans="22:38">
      <c r="W92" s="635">
        <v>1</v>
      </c>
      <c r="X92" s="635">
        <v>81597039</v>
      </c>
      <c r="Y92" s="620" t="s">
        <v>708</v>
      </c>
      <c r="Z92" s="631" t="s">
        <v>37</v>
      </c>
      <c r="AA92" s="632" t="s">
        <v>802</v>
      </c>
      <c r="AB92" s="622"/>
      <c r="AC92" s="623">
        <v>444</v>
      </c>
      <c r="AD92" s="624" t="s">
        <v>803</v>
      </c>
      <c r="AE92" s="620" t="s">
        <v>25</v>
      </c>
      <c r="AF92" s="604" t="s">
        <v>804</v>
      </c>
      <c r="AG92" s="607" t="s">
        <v>805</v>
      </c>
      <c r="AH92" s="624">
        <v>396</v>
      </c>
      <c r="AI92" s="634">
        <v>44531</v>
      </c>
      <c r="AJ92" s="622"/>
      <c r="AK92" s="622"/>
      <c r="AL92" s="622"/>
    </row>
    <row r="93" spans="22:38">
      <c r="W93" s="626">
        <v>1</v>
      </c>
      <c r="X93" s="627" t="s">
        <v>833</v>
      </c>
      <c r="Y93" s="620" t="s">
        <v>438</v>
      </c>
      <c r="Z93" s="628" t="s">
        <v>834</v>
      </c>
      <c r="AA93" s="622"/>
      <c r="AB93" s="622"/>
      <c r="AC93" s="623">
        <v>444</v>
      </c>
      <c r="AD93" s="624" t="s">
        <v>849</v>
      </c>
      <c r="AE93" s="625" t="s">
        <v>836</v>
      </c>
      <c r="AF93" s="599" t="s">
        <v>835</v>
      </c>
      <c r="AG93" s="620" t="s">
        <v>837</v>
      </c>
      <c r="AH93" s="624">
        <v>865</v>
      </c>
      <c r="AI93" s="634">
        <v>44533</v>
      </c>
      <c r="AJ93" s="622"/>
      <c r="AK93" s="622"/>
      <c r="AL93" s="622"/>
    </row>
    <row r="94" spans="22:38">
      <c r="W94" s="626">
        <v>1</v>
      </c>
      <c r="X94" s="627" t="s">
        <v>838</v>
      </c>
      <c r="Y94" s="620" t="s">
        <v>438</v>
      </c>
      <c r="Z94" s="628" t="s">
        <v>839</v>
      </c>
      <c r="AA94" s="622"/>
      <c r="AB94" s="622"/>
      <c r="AC94" s="623">
        <v>444</v>
      </c>
      <c r="AD94" s="624" t="s">
        <v>841</v>
      </c>
      <c r="AE94" s="625" t="s">
        <v>836</v>
      </c>
      <c r="AF94" s="599" t="s">
        <v>842</v>
      </c>
      <c r="AG94" s="620" t="s">
        <v>840</v>
      </c>
      <c r="AH94" s="624">
        <v>867</v>
      </c>
      <c r="AI94" s="634">
        <v>44534</v>
      </c>
      <c r="AJ94" s="622"/>
      <c r="AK94" s="622"/>
      <c r="AL94" s="622"/>
    </row>
    <row r="95" spans="22:38">
      <c r="W95" s="629">
        <v>1</v>
      </c>
      <c r="X95" s="630" t="s">
        <v>833</v>
      </c>
      <c r="Y95" s="620" t="s">
        <v>438</v>
      </c>
      <c r="Z95" s="628" t="s">
        <v>834</v>
      </c>
      <c r="AA95" s="636"/>
      <c r="AB95" s="636"/>
      <c r="AC95" s="623">
        <v>444</v>
      </c>
      <c r="AD95" s="624" t="s">
        <v>853</v>
      </c>
      <c r="AE95" s="620" t="s">
        <v>237</v>
      </c>
      <c r="AF95" s="633" t="s">
        <v>852</v>
      </c>
      <c r="AG95" s="620" t="s">
        <v>854</v>
      </c>
      <c r="AH95" s="624">
        <v>864</v>
      </c>
      <c r="AI95" s="634">
        <v>44533</v>
      </c>
      <c r="AJ95" s="622"/>
      <c r="AK95" s="622"/>
      <c r="AL95" s="622"/>
    </row>
    <row r="96" spans="22:38">
      <c r="W96" s="629">
        <v>2</v>
      </c>
      <c r="X96" s="622">
        <v>61001302</v>
      </c>
      <c r="Y96" s="620" t="s">
        <v>485</v>
      </c>
      <c r="Z96" s="631" t="s">
        <v>860</v>
      </c>
      <c r="AA96" s="622"/>
      <c r="AB96" s="622"/>
      <c r="AC96" s="623">
        <v>444</v>
      </c>
      <c r="AD96" s="622" t="s">
        <v>861</v>
      </c>
      <c r="AE96" s="620" t="s">
        <v>836</v>
      </c>
      <c r="AF96" s="633" t="s">
        <v>862</v>
      </c>
      <c r="AG96" s="622"/>
      <c r="AH96" s="632">
        <v>857</v>
      </c>
      <c r="AI96" s="622"/>
      <c r="AJ96" s="622"/>
      <c r="AK96" s="622"/>
      <c r="AL96" s="622"/>
    </row>
    <row r="100" spans="24:40">
      <c r="AA100" s="244"/>
    </row>
    <row r="101" spans="24:40">
      <c r="Z101" s="10" t="s">
        <v>145</v>
      </c>
    </row>
    <row r="102" spans="24:40">
      <c r="X102" s="10" t="s">
        <v>62</v>
      </c>
    </row>
    <row r="104" spans="24:40">
      <c r="X104" s="10" t="s">
        <v>546</v>
      </c>
    </row>
    <row r="105" spans="24:40">
      <c r="X105" s="285">
        <v>2</v>
      </c>
      <c r="Y105" s="286">
        <v>81220017</v>
      </c>
      <c r="Z105" s="218" t="s">
        <v>38</v>
      </c>
      <c r="AA105" s="287" t="s">
        <v>30</v>
      </c>
      <c r="AB105" s="288" t="s">
        <v>41</v>
      </c>
      <c r="AC105" s="218" t="s">
        <v>51</v>
      </c>
      <c r="AD105" s="218">
        <v>370</v>
      </c>
      <c r="AE105" s="218" t="s">
        <v>44</v>
      </c>
      <c r="AF105" s="218" t="s">
        <v>24</v>
      </c>
      <c r="AG105" s="218" t="s">
        <v>43</v>
      </c>
      <c r="AH105" s="218" t="s">
        <v>45</v>
      </c>
      <c r="AI105" s="218">
        <v>699</v>
      </c>
      <c r="AJ105" s="219">
        <v>44489</v>
      </c>
      <c r="AK105" s="219">
        <v>44489</v>
      </c>
      <c r="AL105" s="218"/>
      <c r="AM105" s="218"/>
      <c r="AN105" s="34"/>
    </row>
    <row r="106" spans="24:40">
      <c r="X106" s="285">
        <v>1</v>
      </c>
      <c r="Y106" s="286">
        <v>81220018</v>
      </c>
      <c r="Z106" s="218" t="s">
        <v>38</v>
      </c>
      <c r="AA106" s="287" t="s">
        <v>31</v>
      </c>
      <c r="AB106" s="288" t="s">
        <v>41</v>
      </c>
      <c r="AC106" s="218" t="s">
        <v>51</v>
      </c>
      <c r="AD106" s="218">
        <v>370</v>
      </c>
      <c r="AE106" s="218" t="s">
        <v>44</v>
      </c>
      <c r="AF106" s="218" t="s">
        <v>24</v>
      </c>
      <c r="AG106" s="218" t="s">
        <v>43</v>
      </c>
      <c r="AH106" s="218" t="s">
        <v>45</v>
      </c>
      <c r="AI106" s="218">
        <v>699</v>
      </c>
      <c r="AJ106" s="219">
        <v>44489</v>
      </c>
      <c r="AK106" s="219">
        <v>44489</v>
      </c>
      <c r="AL106" s="218"/>
      <c r="AM106" s="218"/>
      <c r="AN106" s="34"/>
    </row>
    <row r="107" spans="24:40">
      <c r="X107" s="285">
        <v>1</v>
      </c>
      <c r="Y107" s="286">
        <v>81443085</v>
      </c>
      <c r="Z107" s="218" t="s">
        <v>40</v>
      </c>
      <c r="AA107" s="287" t="s">
        <v>36</v>
      </c>
      <c r="AB107" s="288" t="s">
        <v>42</v>
      </c>
      <c r="AC107" s="218" t="s">
        <v>51</v>
      </c>
      <c r="AD107" s="218">
        <v>370</v>
      </c>
      <c r="AE107" s="218" t="s">
        <v>44</v>
      </c>
      <c r="AF107" s="218" t="s">
        <v>24</v>
      </c>
      <c r="AG107" s="218" t="s">
        <v>43</v>
      </c>
      <c r="AH107" s="218" t="s">
        <v>45</v>
      </c>
      <c r="AI107" s="218">
        <v>699</v>
      </c>
      <c r="AJ107" s="219">
        <v>44489</v>
      </c>
      <c r="AK107" s="219">
        <v>44489</v>
      </c>
      <c r="AL107" s="218"/>
      <c r="AM107" s="218"/>
      <c r="AN107" s="34"/>
    </row>
    <row r="108" spans="24:40">
      <c r="X108" s="285">
        <v>1</v>
      </c>
      <c r="Y108" s="286">
        <v>81543209</v>
      </c>
      <c r="Z108" s="218" t="s">
        <v>40</v>
      </c>
      <c r="AA108" s="287" t="s">
        <v>37</v>
      </c>
      <c r="AB108" s="288" t="s">
        <v>42</v>
      </c>
      <c r="AC108" s="218" t="s">
        <v>51</v>
      </c>
      <c r="AD108" s="218">
        <v>370</v>
      </c>
      <c r="AE108" s="218" t="s">
        <v>44</v>
      </c>
      <c r="AF108" s="218" t="s">
        <v>24</v>
      </c>
      <c r="AG108" s="218" t="s">
        <v>43</v>
      </c>
      <c r="AH108" s="218" t="s">
        <v>45</v>
      </c>
      <c r="AI108" s="218">
        <v>699</v>
      </c>
      <c r="AJ108" s="219">
        <v>44489</v>
      </c>
      <c r="AK108" s="219">
        <v>44489</v>
      </c>
      <c r="AL108" s="218"/>
      <c r="AM108" s="218"/>
      <c r="AN108" s="34"/>
    </row>
    <row r="109" spans="24:40">
      <c r="X109" s="34" t="s">
        <v>547</v>
      </c>
    </row>
    <row r="110" spans="24:40">
      <c r="X110" s="226">
        <v>2</v>
      </c>
      <c r="Y110" s="226">
        <v>61806040</v>
      </c>
      <c r="Z110" s="226" t="s">
        <v>39</v>
      </c>
      <c r="AA110" s="226" t="s">
        <v>444</v>
      </c>
      <c r="AB110" s="226" t="s">
        <v>443</v>
      </c>
      <c r="AC110" s="289"/>
      <c r="AD110" s="226">
        <v>381</v>
      </c>
      <c r="AE110" s="226" t="s">
        <v>56</v>
      </c>
      <c r="AF110" s="226" t="s">
        <v>56</v>
      </c>
      <c r="AG110" s="92"/>
      <c r="AH110" s="92"/>
      <c r="AI110" s="92"/>
      <c r="AJ110" s="92"/>
      <c r="AK110" s="92"/>
      <c r="AL110" s="92"/>
      <c r="AM110" s="92"/>
    </row>
    <row r="111" spans="24:40">
      <c r="X111" s="299">
        <v>1</v>
      </c>
      <c r="Y111" s="300">
        <v>81212026</v>
      </c>
      <c r="Z111" s="215" t="s">
        <v>38</v>
      </c>
      <c r="AA111" s="301" t="s">
        <v>479</v>
      </c>
      <c r="AB111" s="292" t="s">
        <v>481</v>
      </c>
      <c r="AC111" s="298"/>
      <c r="AD111" s="215">
        <v>394</v>
      </c>
      <c r="AE111" s="292" t="s">
        <v>482</v>
      </c>
      <c r="AF111" s="211" t="s">
        <v>83</v>
      </c>
      <c r="AG111" s="249" t="s">
        <v>483</v>
      </c>
      <c r="AH111" s="298"/>
      <c r="AI111" s="211">
        <v>666</v>
      </c>
      <c r="AJ111" s="12"/>
      <c r="AK111" s="12"/>
      <c r="AL111" s="12"/>
      <c r="AM111" s="12"/>
    </row>
    <row r="112" spans="24:40">
      <c r="X112" s="299">
        <v>1</v>
      </c>
      <c r="Y112" s="296">
        <v>115890011</v>
      </c>
      <c r="Z112" s="215" t="s">
        <v>38</v>
      </c>
      <c r="AA112" s="297" t="s">
        <v>480</v>
      </c>
      <c r="AB112" s="292" t="s">
        <v>481</v>
      </c>
      <c r="AC112" s="298"/>
      <c r="AD112" s="650">
        <v>394</v>
      </c>
      <c r="AE112" s="292" t="s">
        <v>482</v>
      </c>
      <c r="AF112" s="211" t="s">
        <v>83</v>
      </c>
      <c r="AG112" s="249" t="s">
        <v>483</v>
      </c>
      <c r="AH112" s="298"/>
      <c r="AI112" s="211">
        <v>666</v>
      </c>
      <c r="AJ112" s="12"/>
      <c r="AK112" s="12"/>
      <c r="AL112" s="12"/>
      <c r="AM112" s="12"/>
    </row>
    <row r="113" spans="24:39">
      <c r="X113" s="299">
        <v>1</v>
      </c>
      <c r="Y113" s="302">
        <v>20204366</v>
      </c>
      <c r="Z113" s="215" t="s">
        <v>38</v>
      </c>
      <c r="AA113" s="303" t="s">
        <v>503</v>
      </c>
      <c r="AB113" s="292" t="s">
        <v>504</v>
      </c>
      <c r="AC113" s="298"/>
      <c r="AD113" s="215">
        <v>394</v>
      </c>
      <c r="AE113" s="292" t="s">
        <v>505</v>
      </c>
      <c r="AF113" s="211" t="s">
        <v>83</v>
      </c>
      <c r="AG113" s="294" t="s">
        <v>506</v>
      </c>
      <c r="AH113" s="298" t="s">
        <v>507</v>
      </c>
      <c r="AI113" s="211">
        <v>782</v>
      </c>
      <c r="AJ113" s="12"/>
      <c r="AK113" s="12"/>
      <c r="AL113" s="12"/>
      <c r="AM113" s="12"/>
    </row>
    <row r="115" spans="24:39">
      <c r="X115" s="34" t="s">
        <v>576</v>
      </c>
    </row>
    <row r="116" spans="24:39">
      <c r="X116" s="275">
        <v>1</v>
      </c>
      <c r="Y116" s="275">
        <v>89720018</v>
      </c>
      <c r="Z116" s="275" t="s">
        <v>17</v>
      </c>
      <c r="AA116" s="650" t="s">
        <v>111</v>
      </c>
      <c r="AB116" s="292" t="s">
        <v>110</v>
      </c>
      <c r="AC116" s="650" t="s">
        <v>51</v>
      </c>
      <c r="AD116" s="650">
        <v>394</v>
      </c>
      <c r="AE116" s="290" t="s">
        <v>112</v>
      </c>
      <c r="AF116" s="650" t="s">
        <v>24</v>
      </c>
      <c r="AG116" s="212" t="s">
        <v>113</v>
      </c>
      <c r="AH116" s="650" t="s">
        <v>114</v>
      </c>
      <c r="AI116" s="650">
        <v>762</v>
      </c>
      <c r="AJ116" s="213">
        <v>44494</v>
      </c>
      <c r="AK116" s="213">
        <v>44494</v>
      </c>
      <c r="AL116" s="12"/>
      <c r="AM116" s="12"/>
    </row>
    <row r="117" spans="24:39" ht="45">
      <c r="X117" s="215">
        <v>1</v>
      </c>
      <c r="Y117" s="275" t="s">
        <v>439</v>
      </c>
      <c r="Z117" s="215" t="s">
        <v>438</v>
      </c>
      <c r="AA117" s="217" t="s">
        <v>440</v>
      </c>
      <c r="AB117" s="293"/>
      <c r="AC117" s="276"/>
      <c r="AD117" s="215">
        <v>394</v>
      </c>
      <c r="AE117" s="291" t="s">
        <v>437</v>
      </c>
      <c r="AF117" s="215" t="s">
        <v>237</v>
      </c>
      <c r="AG117" s="294" t="s">
        <v>442</v>
      </c>
      <c r="AH117" s="211" t="s">
        <v>441</v>
      </c>
      <c r="AI117" s="12">
        <v>723</v>
      </c>
      <c r="AJ117" s="12"/>
      <c r="AK117" s="12"/>
      <c r="AL117" s="12"/>
      <c r="AM117" s="12"/>
    </row>
    <row r="118" spans="24:39">
      <c r="X118" s="295">
        <v>2</v>
      </c>
      <c r="Y118" s="296">
        <v>81220016</v>
      </c>
      <c r="Z118" s="215" t="s">
        <v>38</v>
      </c>
      <c r="AA118" s="297" t="s">
        <v>29</v>
      </c>
      <c r="AB118" s="292" t="s">
        <v>464</v>
      </c>
      <c r="AC118" s="298"/>
      <c r="AD118" s="650">
        <v>394</v>
      </c>
      <c r="AE118" s="292" t="s">
        <v>465</v>
      </c>
      <c r="AF118" s="650" t="s">
        <v>24</v>
      </c>
      <c r="AG118" s="249" t="s">
        <v>467</v>
      </c>
      <c r="AH118" s="298"/>
      <c r="AI118" s="211">
        <v>708</v>
      </c>
      <c r="AJ118" s="12"/>
      <c r="AK118" s="12"/>
      <c r="AL118" s="12"/>
      <c r="AM118" s="12"/>
    </row>
    <row r="119" spans="24:39" ht="25.5">
      <c r="X119" s="295">
        <v>5</v>
      </c>
      <c r="Y119" s="296">
        <v>61205009</v>
      </c>
      <c r="Z119" s="215" t="s">
        <v>38</v>
      </c>
      <c r="AA119" s="297" t="s">
        <v>457</v>
      </c>
      <c r="AB119" s="292" t="s">
        <v>464</v>
      </c>
      <c r="AC119" s="298"/>
      <c r="AD119" s="215">
        <v>394</v>
      </c>
      <c r="AE119" s="292" t="s">
        <v>465</v>
      </c>
      <c r="AF119" s="650" t="s">
        <v>24</v>
      </c>
      <c r="AG119" s="249" t="s">
        <v>467</v>
      </c>
      <c r="AH119" s="298"/>
      <c r="AI119" s="211">
        <v>708</v>
      </c>
      <c r="AJ119" s="12"/>
      <c r="AK119" s="12"/>
      <c r="AL119" s="12"/>
      <c r="AM119" s="12"/>
    </row>
    <row r="120" spans="24:39">
      <c r="X120" s="295">
        <v>2</v>
      </c>
      <c r="Y120" s="296">
        <v>61604033</v>
      </c>
      <c r="Z120" s="215" t="s">
        <v>38</v>
      </c>
      <c r="AA120" s="297" t="s">
        <v>459</v>
      </c>
      <c r="AB120" s="292" t="s">
        <v>464</v>
      </c>
      <c r="AC120" s="298"/>
      <c r="AD120" s="650">
        <v>394</v>
      </c>
      <c r="AE120" s="292" t="s">
        <v>465</v>
      </c>
      <c r="AF120" s="650" t="s">
        <v>24</v>
      </c>
      <c r="AG120" s="249" t="s">
        <v>467</v>
      </c>
      <c r="AH120" s="298"/>
      <c r="AI120" s="211">
        <v>708</v>
      </c>
      <c r="AJ120" s="12"/>
      <c r="AK120" s="12"/>
      <c r="AL120" s="12"/>
      <c r="AM120" s="12"/>
    </row>
    <row r="122" spans="24:39">
      <c r="X122" s="34" t="s">
        <v>631</v>
      </c>
    </row>
    <row r="123" spans="24:39">
      <c r="X123" s="397">
        <v>12</v>
      </c>
      <c r="Y123" s="397">
        <v>81229085</v>
      </c>
      <c r="Z123" s="397" t="s">
        <v>38</v>
      </c>
      <c r="AA123" s="397" t="s">
        <v>583</v>
      </c>
      <c r="AB123" s="129" t="s">
        <v>530</v>
      </c>
      <c r="AC123" s="129" t="s">
        <v>51</v>
      </c>
      <c r="AD123" s="129">
        <v>402</v>
      </c>
      <c r="AE123" s="129" t="s">
        <v>527</v>
      </c>
      <c r="AF123" s="129" t="s">
        <v>24</v>
      </c>
      <c r="AG123" s="146" t="s">
        <v>528</v>
      </c>
      <c r="AH123" s="395" t="s">
        <v>529</v>
      </c>
      <c r="AI123" s="398">
        <v>779</v>
      </c>
      <c r="AJ123" s="399">
        <v>44510</v>
      </c>
      <c r="AK123" s="397"/>
      <c r="AL123" s="397"/>
      <c r="AM123" s="397"/>
    </row>
    <row r="124" spans="24:39">
      <c r="X124" s="397">
        <v>12</v>
      </c>
      <c r="Y124" s="397">
        <v>81229085</v>
      </c>
      <c r="Z124" s="397" t="s">
        <v>38</v>
      </c>
      <c r="AA124" s="397" t="s">
        <v>583</v>
      </c>
      <c r="AB124" s="129" t="s">
        <v>530</v>
      </c>
      <c r="AC124" s="397"/>
      <c r="AD124" s="397">
        <v>402</v>
      </c>
      <c r="AE124" s="215" t="s">
        <v>541</v>
      </c>
      <c r="AF124" s="215" t="s">
        <v>24</v>
      </c>
      <c r="AG124" s="401" t="s">
        <v>540</v>
      </c>
      <c r="AH124" s="396" t="s">
        <v>539</v>
      </c>
      <c r="AI124" s="397">
        <v>775</v>
      </c>
      <c r="AJ124" s="400">
        <v>44515</v>
      </c>
      <c r="AK124" s="397"/>
      <c r="AL124" s="397"/>
      <c r="AM124" s="397"/>
    </row>
    <row r="126" spans="24:39">
      <c r="X126" s="35" t="s">
        <v>692</v>
      </c>
      <c r="AB126" s="449" t="s">
        <v>693</v>
      </c>
    </row>
    <row r="127" spans="24:39">
      <c r="X127" s="402">
        <v>4</v>
      </c>
      <c r="Y127" s="418">
        <v>81221020</v>
      </c>
      <c r="Z127" s="418" t="s">
        <v>38</v>
      </c>
      <c r="AA127" s="418" t="s">
        <v>54</v>
      </c>
      <c r="AB127" s="418" t="s">
        <v>91</v>
      </c>
      <c r="AC127" s="12"/>
      <c r="AD127" s="12">
        <v>411</v>
      </c>
      <c r="AE127" s="418" t="s">
        <v>675</v>
      </c>
      <c r="AF127" s="479" t="s">
        <v>24</v>
      </c>
      <c r="AG127" s="31" t="s">
        <v>677</v>
      </c>
      <c r="AH127" s="418" t="s">
        <v>667</v>
      </c>
      <c r="AI127" s="12">
        <v>814</v>
      </c>
      <c r="AJ127" s="17">
        <v>44522</v>
      </c>
      <c r="AK127" s="12"/>
      <c r="AL127" s="12"/>
      <c r="AM127" s="12"/>
    </row>
    <row r="128" spans="24:39">
      <c r="X128" s="402">
        <v>1</v>
      </c>
      <c r="Y128" s="418">
        <v>81221072</v>
      </c>
      <c r="Z128" s="418" t="s">
        <v>38</v>
      </c>
      <c r="AA128" s="418" t="s">
        <v>72</v>
      </c>
      <c r="AB128" s="418" t="s">
        <v>91</v>
      </c>
      <c r="AC128" s="12"/>
      <c r="AD128" s="12">
        <v>411</v>
      </c>
      <c r="AE128" s="418" t="s">
        <v>675</v>
      </c>
      <c r="AF128" s="479" t="s">
        <v>24</v>
      </c>
      <c r="AG128" s="31" t="s">
        <v>677</v>
      </c>
      <c r="AH128" s="418" t="s">
        <v>667</v>
      </c>
      <c r="AI128" s="12">
        <v>814</v>
      </c>
      <c r="AJ128" s="17">
        <v>44522</v>
      </c>
      <c r="AK128" s="12"/>
      <c r="AL128" s="12"/>
      <c r="AM128" s="12"/>
    </row>
    <row r="130" spans="23:38">
      <c r="W130" s="226">
        <v>2</v>
      </c>
      <c r="X130" s="226">
        <v>61806040</v>
      </c>
      <c r="Y130" s="226" t="s">
        <v>39</v>
      </c>
      <c r="Z130" s="226" t="s">
        <v>444</v>
      </c>
      <c r="AA130" s="226" t="s">
        <v>443</v>
      </c>
      <c r="AB130" s="289"/>
      <c r="AC130" s="226">
        <v>381</v>
      </c>
      <c r="AD130" s="226" t="s">
        <v>56</v>
      </c>
      <c r="AE130" s="226" t="s">
        <v>56</v>
      </c>
      <c r="AF130" s="92"/>
      <c r="AG130" s="92"/>
      <c r="AH130" s="92"/>
      <c r="AI130" s="92"/>
      <c r="AJ130" s="92"/>
      <c r="AK130" s="92"/>
      <c r="AL130" s="92"/>
    </row>
    <row r="131" spans="23:38">
      <c r="W131" s="299">
        <v>1</v>
      </c>
      <c r="X131" s="300">
        <v>81212026</v>
      </c>
      <c r="Y131" s="215" t="s">
        <v>38</v>
      </c>
      <c r="Z131" s="301" t="s">
        <v>479</v>
      </c>
      <c r="AA131" s="292" t="s">
        <v>481</v>
      </c>
      <c r="AB131" s="298"/>
      <c r="AC131" s="215">
        <v>394</v>
      </c>
      <c r="AD131" s="292" t="s">
        <v>482</v>
      </c>
      <c r="AE131" s="211" t="s">
        <v>83</v>
      </c>
      <c r="AF131" s="249" t="s">
        <v>483</v>
      </c>
      <c r="AG131" s="298"/>
      <c r="AH131" s="211">
        <v>666</v>
      </c>
      <c r="AI131" s="12"/>
      <c r="AJ131" s="12"/>
      <c r="AK131" s="12"/>
      <c r="AL131" s="12"/>
    </row>
    <row r="132" spans="23:38">
      <c r="W132" s="299">
        <v>1</v>
      </c>
      <c r="X132" s="296">
        <v>115890011</v>
      </c>
      <c r="Y132" s="215" t="s">
        <v>38</v>
      </c>
      <c r="Z132" s="297" t="s">
        <v>480</v>
      </c>
      <c r="AA132" s="292" t="s">
        <v>481</v>
      </c>
      <c r="AB132" s="298"/>
      <c r="AC132" s="650">
        <v>394</v>
      </c>
      <c r="AD132" s="292" t="s">
        <v>482</v>
      </c>
      <c r="AE132" s="211" t="s">
        <v>83</v>
      </c>
      <c r="AF132" s="249" t="s">
        <v>483</v>
      </c>
      <c r="AG132" s="298"/>
      <c r="AH132" s="211">
        <v>666</v>
      </c>
      <c r="AI132" s="12"/>
      <c r="AJ132" s="12"/>
      <c r="AK132" s="12"/>
      <c r="AL132" s="12"/>
    </row>
    <row r="133" spans="23:38">
      <c r="W133" s="299">
        <v>1</v>
      </c>
      <c r="X133" s="302">
        <v>20204366</v>
      </c>
      <c r="Y133" s="215" t="s">
        <v>38</v>
      </c>
      <c r="Z133" s="303" t="s">
        <v>503</v>
      </c>
      <c r="AA133" s="292" t="s">
        <v>504</v>
      </c>
      <c r="AB133" s="298"/>
      <c r="AC133" s="215">
        <v>394</v>
      </c>
      <c r="AD133" s="292" t="s">
        <v>505</v>
      </c>
      <c r="AE133" s="211" t="s">
        <v>83</v>
      </c>
      <c r="AF133" s="294" t="s">
        <v>506</v>
      </c>
      <c r="AG133" s="298" t="s">
        <v>507</v>
      </c>
      <c r="AH133" s="211">
        <v>782</v>
      </c>
      <c r="AI133" s="12"/>
      <c r="AJ133" s="12"/>
      <c r="AK133" s="12"/>
      <c r="AL133" s="12"/>
    </row>
    <row r="135" spans="23:38">
      <c r="W135" s="34" t="s">
        <v>576</v>
      </c>
    </row>
    <row r="136" spans="23:38">
      <c r="W136" s="275">
        <v>1</v>
      </c>
      <c r="X136" s="275">
        <v>89720018</v>
      </c>
      <c r="Y136" s="275" t="s">
        <v>17</v>
      </c>
      <c r="Z136" s="650" t="s">
        <v>111</v>
      </c>
      <c r="AA136" s="292" t="s">
        <v>110</v>
      </c>
      <c r="AB136" s="650" t="s">
        <v>51</v>
      </c>
      <c r="AC136" s="650">
        <v>394</v>
      </c>
      <c r="AD136" s="290" t="s">
        <v>112</v>
      </c>
      <c r="AE136" s="650" t="s">
        <v>24</v>
      </c>
      <c r="AF136" s="212" t="s">
        <v>113</v>
      </c>
      <c r="AG136" s="650" t="s">
        <v>114</v>
      </c>
      <c r="AH136" s="650">
        <v>762</v>
      </c>
      <c r="AI136" s="213">
        <v>44494</v>
      </c>
      <c r="AJ136" s="213">
        <v>44494</v>
      </c>
      <c r="AK136" s="12"/>
      <c r="AL136" s="12"/>
    </row>
    <row r="137" spans="23:38" ht="30">
      <c r="W137" s="215">
        <v>1</v>
      </c>
      <c r="X137" s="275" t="s">
        <v>439</v>
      </c>
      <c r="Y137" s="215" t="s">
        <v>438</v>
      </c>
      <c r="Z137" s="217" t="s">
        <v>440</v>
      </c>
      <c r="AA137" s="293"/>
      <c r="AB137" s="276"/>
      <c r="AC137" s="215">
        <v>394</v>
      </c>
      <c r="AD137" s="291" t="s">
        <v>437</v>
      </c>
      <c r="AE137" s="215" t="s">
        <v>237</v>
      </c>
      <c r="AF137" s="294" t="s">
        <v>442</v>
      </c>
      <c r="AG137" s="211" t="s">
        <v>441</v>
      </c>
      <c r="AH137" s="12">
        <v>723</v>
      </c>
      <c r="AI137" s="12"/>
      <c r="AJ137" s="12"/>
      <c r="AK137" s="12"/>
      <c r="AL137" s="12"/>
    </row>
    <row r="138" spans="23:38">
      <c r="W138" s="295">
        <v>2</v>
      </c>
      <c r="X138" s="296">
        <v>81220016</v>
      </c>
      <c r="Y138" s="215" t="s">
        <v>38</v>
      </c>
      <c r="Z138" s="297" t="s">
        <v>29</v>
      </c>
      <c r="AA138" s="292" t="s">
        <v>464</v>
      </c>
      <c r="AB138" s="298"/>
      <c r="AC138" s="650">
        <v>394</v>
      </c>
      <c r="AD138" s="292" t="s">
        <v>465</v>
      </c>
      <c r="AE138" s="650" t="s">
        <v>24</v>
      </c>
      <c r="AF138" s="249" t="s">
        <v>467</v>
      </c>
      <c r="AG138" s="298"/>
      <c r="AH138" s="211">
        <v>708</v>
      </c>
      <c r="AI138" s="12"/>
      <c r="AJ138" s="12"/>
      <c r="AK138" s="12"/>
      <c r="AL138" s="12"/>
    </row>
    <row r="139" spans="23:38">
      <c r="W139" s="295">
        <v>5</v>
      </c>
      <c r="X139" s="296">
        <v>61205009</v>
      </c>
      <c r="Y139" s="215" t="s">
        <v>38</v>
      </c>
      <c r="Z139" s="297" t="s">
        <v>457</v>
      </c>
      <c r="AA139" s="292" t="s">
        <v>464</v>
      </c>
      <c r="AB139" s="298"/>
      <c r="AC139" s="215">
        <v>394</v>
      </c>
      <c r="AD139" s="292" t="s">
        <v>465</v>
      </c>
      <c r="AE139" s="650" t="s">
        <v>24</v>
      </c>
      <c r="AF139" s="249" t="s">
        <v>467</v>
      </c>
      <c r="AG139" s="298"/>
      <c r="AH139" s="211">
        <v>708</v>
      </c>
      <c r="AI139" s="12"/>
      <c r="AJ139" s="12"/>
      <c r="AK139" s="12"/>
      <c r="AL139" s="12"/>
    </row>
    <row r="140" spans="23:38">
      <c r="W140" s="295">
        <v>2</v>
      </c>
      <c r="X140" s="296">
        <v>61604033</v>
      </c>
      <c r="Y140" s="215" t="s">
        <v>38</v>
      </c>
      <c r="Z140" s="297" t="s">
        <v>459</v>
      </c>
      <c r="AA140" s="292" t="s">
        <v>464</v>
      </c>
      <c r="AB140" s="298"/>
      <c r="AC140" s="650">
        <v>394</v>
      </c>
      <c r="AD140" s="292" t="s">
        <v>465</v>
      </c>
      <c r="AE140" s="650" t="s">
        <v>24</v>
      </c>
      <c r="AF140" s="249" t="s">
        <v>467</v>
      </c>
      <c r="AG140" s="298"/>
      <c r="AH140" s="211">
        <v>708</v>
      </c>
      <c r="AI140" s="12"/>
      <c r="AJ140" s="12"/>
      <c r="AK140" s="12"/>
      <c r="AL140" s="12"/>
    </row>
    <row r="142" spans="23:38">
      <c r="W142" s="34" t="s">
        <v>631</v>
      </c>
    </row>
    <row r="143" spans="23:38">
      <c r="W143" s="397">
        <v>12</v>
      </c>
      <c r="X143" s="397">
        <v>81229085</v>
      </c>
      <c r="Y143" s="397" t="s">
        <v>38</v>
      </c>
      <c r="Z143" s="397" t="s">
        <v>583</v>
      </c>
      <c r="AA143" s="129" t="s">
        <v>530</v>
      </c>
      <c r="AB143" s="129" t="s">
        <v>51</v>
      </c>
      <c r="AC143" s="129">
        <v>402</v>
      </c>
      <c r="AD143" s="129" t="s">
        <v>527</v>
      </c>
      <c r="AE143" s="129" t="s">
        <v>24</v>
      </c>
      <c r="AF143" s="146" t="s">
        <v>528</v>
      </c>
      <c r="AG143" s="395" t="s">
        <v>529</v>
      </c>
      <c r="AH143" s="398">
        <v>779</v>
      </c>
      <c r="AI143" s="399">
        <v>44510</v>
      </c>
      <c r="AJ143" s="397"/>
      <c r="AK143" s="397"/>
      <c r="AL143" s="397"/>
    </row>
    <row r="144" spans="23:38">
      <c r="W144" s="397">
        <v>12</v>
      </c>
      <c r="X144" s="397">
        <v>81229085</v>
      </c>
      <c r="Y144" s="397" t="s">
        <v>38</v>
      </c>
      <c r="Z144" s="397" t="s">
        <v>583</v>
      </c>
      <c r="AA144" s="129" t="s">
        <v>530</v>
      </c>
      <c r="AB144" s="397"/>
      <c r="AC144" s="397">
        <v>402</v>
      </c>
      <c r="AD144" s="215" t="s">
        <v>541</v>
      </c>
      <c r="AE144" s="215" t="s">
        <v>24</v>
      </c>
      <c r="AF144" s="401" t="s">
        <v>540</v>
      </c>
      <c r="AG144" s="396" t="s">
        <v>539</v>
      </c>
      <c r="AH144" s="397">
        <v>775</v>
      </c>
      <c r="AI144" s="400">
        <v>44515</v>
      </c>
      <c r="AJ144" s="397"/>
      <c r="AK144" s="397"/>
      <c r="AL144" s="397"/>
    </row>
    <row r="146" spans="23:38">
      <c r="W146" s="35" t="s">
        <v>692</v>
      </c>
      <c r="AA146" s="449" t="s">
        <v>693</v>
      </c>
    </row>
    <row r="147" spans="23:38">
      <c r="W147" s="402">
        <v>4</v>
      </c>
      <c r="X147" s="418">
        <v>81221020</v>
      </c>
      <c r="Y147" s="418" t="s">
        <v>38</v>
      </c>
      <c r="Z147" s="418" t="s">
        <v>54</v>
      </c>
      <c r="AA147" s="418" t="s">
        <v>91</v>
      </c>
      <c r="AB147" s="12"/>
      <c r="AC147" s="12">
        <v>411</v>
      </c>
      <c r="AD147" s="418" t="s">
        <v>675</v>
      </c>
      <c r="AE147" s="479" t="s">
        <v>24</v>
      </c>
      <c r="AF147" s="31" t="s">
        <v>677</v>
      </c>
      <c r="AG147" s="418" t="s">
        <v>667</v>
      </c>
      <c r="AH147" s="12">
        <v>814</v>
      </c>
      <c r="AI147" s="17">
        <v>44522</v>
      </c>
      <c r="AJ147" s="12"/>
      <c r="AK147" s="12"/>
      <c r="AL147" s="12"/>
    </row>
    <row r="148" spans="23:38">
      <c r="W148" s="402">
        <v>1</v>
      </c>
      <c r="X148" s="418">
        <v>81221072</v>
      </c>
      <c r="Y148" s="418" t="s">
        <v>38</v>
      </c>
      <c r="Z148" s="418" t="s">
        <v>72</v>
      </c>
      <c r="AA148" s="418" t="s">
        <v>91</v>
      </c>
      <c r="AB148" s="12"/>
      <c r="AC148" s="12">
        <v>411</v>
      </c>
      <c r="AD148" s="418" t="s">
        <v>675</v>
      </c>
      <c r="AE148" s="479" t="s">
        <v>24</v>
      </c>
      <c r="AF148" s="31" t="s">
        <v>677</v>
      </c>
      <c r="AG148" s="418" t="s">
        <v>667</v>
      </c>
      <c r="AH148" s="12">
        <v>814</v>
      </c>
      <c r="AI148" s="17">
        <v>44522</v>
      </c>
      <c r="AJ148" s="12"/>
      <c r="AK148" s="12"/>
      <c r="AL148" s="12"/>
    </row>
  </sheetData>
  <mergeCells count="4">
    <mergeCell ref="A2:F2"/>
    <mergeCell ref="W2:AB2"/>
    <mergeCell ref="A3:F3"/>
    <mergeCell ref="W3:AB3"/>
  </mergeCells>
  <hyperlinks>
    <hyperlink ref="AG58" r:id="rId1" xr:uid="{5DACE279-333C-469D-B5B7-3D0F58BD988E}"/>
  </hyperlinks>
  <pageMargins left="0.33" right="0.61" top="0.22" bottom="0.16" header="0.16" footer="0.12"/>
  <pageSetup paperSize="9" orientation="landscape" r:id="rId2"/>
  <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5692A-6880-4D92-B02B-3D02BA0086AA}">
  <sheetPr>
    <tabColor rgb="FF00B050"/>
  </sheetPr>
  <dimension ref="A1:AN48"/>
  <sheetViews>
    <sheetView zoomScale="71" zoomScaleNormal="71" workbookViewId="0">
      <selection activeCell="D15" sqref="D15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16384" width="11.42578125" style="449"/>
  </cols>
  <sheetData>
    <row r="1" spans="1:40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0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0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0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0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0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0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44581</v>
      </c>
      <c r="AA7" s="420" t="s">
        <v>7</v>
      </c>
      <c r="AB7" s="425"/>
      <c r="AC7" s="58"/>
      <c r="AD7" s="58"/>
      <c r="AE7" s="58"/>
      <c r="AF7" s="58"/>
    </row>
    <row r="8" spans="1:40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1323</v>
      </c>
      <c r="AA8" s="420"/>
      <c r="AB8" s="429"/>
      <c r="AC8" s="58"/>
      <c r="AD8" s="58"/>
      <c r="AE8" s="58"/>
      <c r="AF8" s="58"/>
    </row>
    <row r="9" spans="1:40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0">
      <c r="A10" s="122">
        <v>1</v>
      </c>
      <c r="B10" s="650">
        <v>93162407</v>
      </c>
      <c r="C10" s="650" t="s">
        <v>17</v>
      </c>
      <c r="D10" s="650" t="s">
        <v>450</v>
      </c>
      <c r="E10" s="159" t="s">
        <v>210</v>
      </c>
      <c r="F10" s="220" t="s">
        <v>451</v>
      </c>
      <c r="G10" s="449">
        <v>381</v>
      </c>
      <c r="H10" s="2" t="s">
        <v>452</v>
      </c>
      <c r="I10" s="449" t="s">
        <v>83</v>
      </c>
      <c r="J10" s="124" t="s">
        <v>453</v>
      </c>
      <c r="K10" s="84" t="s">
        <v>454</v>
      </c>
      <c r="L10" s="25">
        <v>44466</v>
      </c>
      <c r="M10" s="25">
        <v>44466</v>
      </c>
      <c r="O10" s="449" t="s">
        <v>455</v>
      </c>
      <c r="W10" s="12">
        <v>3</v>
      </c>
      <c r="X10" s="12">
        <v>61004103</v>
      </c>
      <c r="Y10" s="12" t="s">
        <v>720</v>
      </c>
      <c r="Z10" s="12" t="s">
        <v>1291</v>
      </c>
      <c r="AA10" s="12"/>
      <c r="AB10" s="12"/>
      <c r="AC10" s="12" t="s">
        <v>1323</v>
      </c>
      <c r="AD10" s="12" t="s">
        <v>1293</v>
      </c>
      <c r="AE10" s="12" t="s">
        <v>56</v>
      </c>
      <c r="AF10" s="31" t="s">
        <v>1294</v>
      </c>
      <c r="AG10" s="12" t="s">
        <v>1295</v>
      </c>
      <c r="AH10" s="12">
        <v>933</v>
      </c>
      <c r="AI10" s="12"/>
      <c r="AJ10" s="12"/>
      <c r="AK10" s="12"/>
      <c r="AL10" s="12"/>
    </row>
    <row r="11" spans="1:40">
      <c r="A11" s="610">
        <v>1</v>
      </c>
      <c r="B11" s="275">
        <v>81722066</v>
      </c>
      <c r="C11" s="275" t="s">
        <v>254</v>
      </c>
      <c r="D11" s="159" t="s">
        <v>490</v>
      </c>
      <c r="E11" s="159" t="s">
        <v>491</v>
      </c>
      <c r="F11" s="42" t="s">
        <v>492</v>
      </c>
      <c r="G11" s="240">
        <v>388</v>
      </c>
      <c r="H11" s="449" t="s">
        <v>494</v>
      </c>
      <c r="I11" s="240" t="s">
        <v>83</v>
      </c>
      <c r="J11" s="41" t="s">
        <v>493</v>
      </c>
      <c r="K11" s="41" t="s">
        <v>495</v>
      </c>
      <c r="L11" s="25">
        <v>44504</v>
      </c>
      <c r="O11" s="240" t="s">
        <v>496</v>
      </c>
      <c r="P11" s="10" t="s">
        <v>914</v>
      </c>
      <c r="V11" s="178" t="s">
        <v>71</v>
      </c>
      <c r="W11" s="184">
        <v>1</v>
      </c>
      <c r="X11" s="184">
        <v>81214159</v>
      </c>
      <c r="Y11" s="184" t="s">
        <v>720</v>
      </c>
      <c r="Z11" s="184" t="s">
        <v>1326</v>
      </c>
      <c r="AA11" s="184" t="s">
        <v>946</v>
      </c>
      <c r="AB11" s="184"/>
      <c r="AC11" s="184" t="s">
        <v>1323</v>
      </c>
      <c r="AD11" s="184" t="s">
        <v>1296</v>
      </c>
      <c r="AE11" s="184" t="s">
        <v>1297</v>
      </c>
      <c r="AF11" s="184"/>
      <c r="AG11" s="184"/>
      <c r="AH11" s="315" t="s">
        <v>1791</v>
      </c>
      <c r="AI11" s="184"/>
      <c r="AJ11" s="184"/>
      <c r="AK11" s="184"/>
      <c r="AL11" s="184"/>
      <c r="AN11" s="449" t="s">
        <v>1790</v>
      </c>
    </row>
    <row r="12" spans="1:40">
      <c r="A12" s="483">
        <v>1</v>
      </c>
      <c r="B12" s="484">
        <v>81598299</v>
      </c>
      <c r="C12" s="275" t="s">
        <v>564</v>
      </c>
      <c r="D12" s="485" t="s">
        <v>704</v>
      </c>
      <c r="E12" s="485" t="s">
        <v>78</v>
      </c>
      <c r="F12" s="209" t="s">
        <v>705</v>
      </c>
      <c r="G12" s="449">
        <v>414</v>
      </c>
      <c r="H12" s="2" t="s">
        <v>79</v>
      </c>
      <c r="I12" s="240" t="s">
        <v>706</v>
      </c>
      <c r="J12" s="3" t="s">
        <v>707</v>
      </c>
      <c r="L12" s="25">
        <v>44525</v>
      </c>
      <c r="O12" s="10" t="s">
        <v>496</v>
      </c>
      <c r="V12" s="311" t="s">
        <v>71</v>
      </c>
      <c r="W12" s="315">
        <v>1</v>
      </c>
      <c r="X12" s="1163">
        <v>93162001</v>
      </c>
      <c r="Y12" s="315" t="s">
        <v>17</v>
      </c>
      <c r="Z12" s="1164" t="s">
        <v>1298</v>
      </c>
      <c r="AA12" s="315" t="s">
        <v>695</v>
      </c>
      <c r="AB12" s="315"/>
      <c r="AC12" s="315" t="s">
        <v>1323</v>
      </c>
      <c r="AD12" s="1165" t="s">
        <v>1304</v>
      </c>
      <c r="AE12" s="315" t="s">
        <v>1297</v>
      </c>
      <c r="AF12" s="1166" t="s">
        <v>804</v>
      </c>
      <c r="AG12" s="1167" t="s">
        <v>1305</v>
      </c>
      <c r="AH12" s="315"/>
      <c r="AI12" s="315"/>
      <c r="AJ12" s="184"/>
      <c r="AK12" s="184"/>
      <c r="AL12" s="184"/>
      <c r="AM12" s="178"/>
      <c r="AN12" s="449" t="s">
        <v>1790</v>
      </c>
    </row>
    <row r="13" spans="1:40" ht="15" customHeight="1" thickBot="1">
      <c r="A13" s="610">
        <v>1</v>
      </c>
      <c r="B13" s="611">
        <v>83340903</v>
      </c>
      <c r="C13" s="611" t="s">
        <v>708</v>
      </c>
      <c r="D13" s="612" t="s">
        <v>709</v>
      </c>
      <c r="E13" s="609" t="s">
        <v>710</v>
      </c>
      <c r="F13" s="42" t="s">
        <v>711</v>
      </c>
      <c r="G13" s="240">
        <v>415</v>
      </c>
      <c r="H13" s="2" t="s">
        <v>712</v>
      </c>
      <c r="I13" s="240" t="s">
        <v>419</v>
      </c>
      <c r="J13" s="3" t="s">
        <v>587</v>
      </c>
      <c r="K13" s="897" t="s">
        <v>713</v>
      </c>
      <c r="L13" s="715">
        <v>44525</v>
      </c>
      <c r="M13" s="58"/>
      <c r="N13" s="58"/>
      <c r="O13" s="58" t="s">
        <v>496</v>
      </c>
      <c r="V13" s="10" t="s">
        <v>988</v>
      </c>
      <c r="W13" s="904">
        <v>1</v>
      </c>
      <c r="X13" s="14">
        <v>93166233</v>
      </c>
      <c r="Y13" s="904" t="s">
        <v>17</v>
      </c>
      <c r="Z13" s="998" t="s">
        <v>1350</v>
      </c>
      <c r="AA13" s="22" t="s">
        <v>695</v>
      </c>
      <c r="AB13" s="22"/>
      <c r="AC13" s="218" t="s">
        <v>1323</v>
      </c>
      <c r="AD13" s="1022" t="s">
        <v>1304</v>
      </c>
      <c r="AE13" s="218" t="s">
        <v>1297</v>
      </c>
      <c r="AF13" s="1020" t="s">
        <v>804</v>
      </c>
      <c r="AG13" s="1021" t="s">
        <v>1305</v>
      </c>
      <c r="AH13" s="218"/>
      <c r="AI13" s="218"/>
      <c r="AJ13" s="218" t="s">
        <v>1442</v>
      </c>
      <c r="AK13" s="218">
        <f>17.68+98.18+12.2+12.5</f>
        <v>140.56</v>
      </c>
      <c r="AL13" s="218">
        <f>AK13*1.12</f>
        <v>157.42720000000003</v>
      </c>
      <c r="AM13" s="35" t="s">
        <v>1443</v>
      </c>
    </row>
    <row r="14" spans="1:40" ht="15" customHeight="1">
      <c r="A14" s="444">
        <v>1</v>
      </c>
      <c r="B14" s="253">
        <v>81213007</v>
      </c>
      <c r="C14" s="445" t="s">
        <v>38</v>
      </c>
      <c r="D14" s="446" t="s">
        <v>766</v>
      </c>
      <c r="E14" s="446" t="s">
        <v>53</v>
      </c>
      <c r="F14" s="254" t="s">
        <v>767</v>
      </c>
      <c r="G14" s="240">
        <v>421</v>
      </c>
      <c r="H14" s="2" t="s">
        <v>769</v>
      </c>
      <c r="I14" s="240" t="s">
        <v>83</v>
      </c>
      <c r="J14" s="558" t="s">
        <v>770</v>
      </c>
      <c r="K14" s="425" t="s">
        <v>771</v>
      </c>
      <c r="L14" s="715">
        <v>44529</v>
      </c>
      <c r="M14" s="58"/>
      <c r="N14" s="58"/>
      <c r="O14" s="58" t="s">
        <v>496</v>
      </c>
      <c r="V14" s="311" t="s">
        <v>71</v>
      </c>
      <c r="W14" s="315">
        <v>1</v>
      </c>
      <c r="X14" s="770">
        <v>81220005</v>
      </c>
      <c r="Y14" s="315" t="s">
        <v>720</v>
      </c>
      <c r="Z14" s="315" t="s">
        <v>1300</v>
      </c>
      <c r="AA14" s="315" t="s">
        <v>1301</v>
      </c>
      <c r="AB14" s="315"/>
      <c r="AC14" s="315" t="s">
        <v>1323</v>
      </c>
      <c r="AD14" s="315" t="s">
        <v>1304</v>
      </c>
      <c r="AE14" s="315" t="s">
        <v>1297</v>
      </c>
      <c r="AF14" s="1166" t="s">
        <v>804</v>
      </c>
      <c r="AG14" s="1167" t="s">
        <v>1305</v>
      </c>
      <c r="AH14" s="315"/>
      <c r="AI14" s="315"/>
      <c r="AJ14" s="184"/>
      <c r="AK14" s="184"/>
      <c r="AL14" s="184"/>
      <c r="AM14" s="178"/>
    </row>
    <row r="15" spans="1:40" ht="15" customHeight="1">
      <c r="A15" s="591">
        <v>1</v>
      </c>
      <c r="B15" s="488">
        <v>82409602</v>
      </c>
      <c r="C15" s="488" t="s">
        <v>40</v>
      </c>
      <c r="D15" s="592" t="s">
        <v>817</v>
      </c>
      <c r="E15" s="110" t="s">
        <v>818</v>
      </c>
      <c r="F15" s="613" t="s">
        <v>819</v>
      </c>
      <c r="G15" s="240">
        <v>428</v>
      </c>
      <c r="H15" s="2" t="s">
        <v>820</v>
      </c>
      <c r="I15" s="240" t="s">
        <v>83</v>
      </c>
      <c r="J15" s="3" t="s">
        <v>821</v>
      </c>
      <c r="K15" s="5" t="s">
        <v>822</v>
      </c>
      <c r="L15" s="25">
        <v>44531</v>
      </c>
      <c r="O15" s="10" t="s">
        <v>496</v>
      </c>
      <c r="V15" s="311" t="s">
        <v>71</v>
      </c>
      <c r="W15" s="315">
        <v>3</v>
      </c>
      <c r="X15" s="770">
        <v>83130630</v>
      </c>
      <c r="Y15" s="315" t="s">
        <v>40</v>
      </c>
      <c r="Z15" s="315" t="s">
        <v>1303</v>
      </c>
      <c r="AA15" s="315" t="s">
        <v>1302</v>
      </c>
      <c r="AB15" s="315"/>
      <c r="AC15" s="315" t="s">
        <v>1323</v>
      </c>
      <c r="AD15" s="315" t="s">
        <v>1304</v>
      </c>
      <c r="AE15" s="315" t="s">
        <v>1297</v>
      </c>
      <c r="AF15" s="1166" t="s">
        <v>804</v>
      </c>
      <c r="AG15" s="1167" t="s">
        <v>1305</v>
      </c>
      <c r="AH15" s="315"/>
      <c r="AI15" s="315"/>
      <c r="AJ15" s="315" t="s">
        <v>1340</v>
      </c>
      <c r="AK15" s="184"/>
      <c r="AL15" s="184"/>
      <c r="AM15" s="178"/>
    </row>
    <row r="16" spans="1:40" ht="15" customHeight="1">
      <c r="A16" s="591">
        <v>1</v>
      </c>
      <c r="B16" s="650">
        <v>82032101</v>
      </c>
      <c r="C16" s="650" t="s">
        <v>38</v>
      </c>
      <c r="D16" s="298" t="s">
        <v>1015</v>
      </c>
      <c r="E16" s="110" t="s">
        <v>1016</v>
      </c>
      <c r="F16" s="613" t="s">
        <v>1017</v>
      </c>
      <c r="G16" s="165">
        <v>453</v>
      </c>
      <c r="H16" s="2" t="s">
        <v>1019</v>
      </c>
      <c r="I16" s="712" t="s">
        <v>83</v>
      </c>
      <c r="J16" s="3" t="s">
        <v>1020</v>
      </c>
      <c r="K16" s="5" t="s">
        <v>1021</v>
      </c>
      <c r="L16" s="25">
        <v>44549</v>
      </c>
      <c r="O16" s="57" t="s">
        <v>496</v>
      </c>
      <c r="Q16" s="58"/>
      <c r="V16" s="178" t="s">
        <v>71</v>
      </c>
      <c r="W16" s="182">
        <v>1</v>
      </c>
      <c r="X16" s="183">
        <v>81420011</v>
      </c>
      <c r="Y16" s="184" t="s">
        <v>39</v>
      </c>
      <c r="Z16" s="185" t="s">
        <v>1341</v>
      </c>
      <c r="AA16" s="508" t="s">
        <v>669</v>
      </c>
      <c r="AB16" s="184"/>
      <c r="AC16" s="184" t="s">
        <v>1323</v>
      </c>
      <c r="AD16" s="506" t="s">
        <v>1199</v>
      </c>
      <c r="AE16" s="184" t="s">
        <v>24</v>
      </c>
      <c r="AF16" s="1162" t="s">
        <v>1201</v>
      </c>
      <c r="AG16" s="1145" t="s">
        <v>1200</v>
      </c>
      <c r="AH16" s="184">
        <v>925</v>
      </c>
      <c r="AI16" s="191">
        <v>44571</v>
      </c>
      <c r="AJ16" s="184"/>
      <c r="AK16" s="184"/>
      <c r="AL16" s="184"/>
      <c r="AM16" s="178"/>
      <c r="AN16" s="449" t="s">
        <v>1790</v>
      </c>
    </row>
    <row r="17" spans="1:40" ht="15" customHeight="1">
      <c r="A17" s="591">
        <v>1</v>
      </c>
      <c r="B17" s="488">
        <v>83340700</v>
      </c>
      <c r="C17" s="488" t="s">
        <v>38</v>
      </c>
      <c r="D17" s="592" t="s">
        <v>1018</v>
      </c>
      <c r="E17" s="110" t="s">
        <v>1016</v>
      </c>
      <c r="F17" s="613" t="s">
        <v>1017</v>
      </c>
      <c r="G17" s="165">
        <v>453</v>
      </c>
      <c r="H17" s="2" t="s">
        <v>1019</v>
      </c>
      <c r="I17" s="712" t="s">
        <v>83</v>
      </c>
      <c r="J17" s="3" t="s">
        <v>1020</v>
      </c>
      <c r="K17" s="5" t="s">
        <v>1021</v>
      </c>
      <c r="L17" s="25">
        <v>44549</v>
      </c>
      <c r="O17" s="57" t="s">
        <v>496</v>
      </c>
      <c r="Q17" s="58"/>
      <c r="V17" s="449" t="s">
        <v>71</v>
      </c>
      <c r="W17" s="418">
        <v>1</v>
      </c>
      <c r="X17" s="19">
        <v>60803254</v>
      </c>
      <c r="Y17" s="418" t="s">
        <v>720</v>
      </c>
      <c r="Z17" s="252" t="s">
        <v>959</v>
      </c>
      <c r="AA17" s="418" t="s">
        <v>960</v>
      </c>
      <c r="AB17" s="12"/>
      <c r="AC17" s="12" t="s">
        <v>1323</v>
      </c>
      <c r="AD17" s="12" t="s">
        <v>1308</v>
      </c>
      <c r="AE17" s="418" t="s">
        <v>24</v>
      </c>
      <c r="AF17" s="928" t="s">
        <v>1309</v>
      </c>
      <c r="AG17" s="929" t="s">
        <v>1310</v>
      </c>
      <c r="AH17" s="12"/>
      <c r="AI17" s="12"/>
      <c r="AJ17" s="22" t="s">
        <v>1342</v>
      </c>
      <c r="AK17" s="12"/>
      <c r="AL17" s="12"/>
      <c r="AM17" s="10" t="s">
        <v>1343</v>
      </c>
    </row>
    <row r="18" spans="1:40" ht="15" customHeight="1" thickBot="1">
      <c r="A18" s="610">
        <v>1</v>
      </c>
      <c r="B18" s="611">
        <v>81722067</v>
      </c>
      <c r="C18" s="611" t="s">
        <v>17</v>
      </c>
      <c r="D18" s="612" t="s">
        <v>1026</v>
      </c>
      <c r="E18" s="609" t="s">
        <v>812</v>
      </c>
      <c r="F18" s="613" t="s">
        <v>1027</v>
      </c>
      <c r="G18" s="165">
        <v>455</v>
      </c>
      <c r="H18" s="2" t="s">
        <v>1028</v>
      </c>
      <c r="I18" s="712" t="s">
        <v>83</v>
      </c>
      <c r="J18" s="3" t="s">
        <v>1029</v>
      </c>
      <c r="K18" s="617" t="s">
        <v>1030</v>
      </c>
      <c r="L18" s="25">
        <v>44549</v>
      </c>
      <c r="O18" s="57" t="s">
        <v>1043</v>
      </c>
      <c r="V18" s="449" t="s">
        <v>71</v>
      </c>
      <c r="W18" s="13">
        <v>1</v>
      </c>
      <c r="X18" s="14">
        <v>83140301</v>
      </c>
      <c r="Y18" s="12" t="s">
        <v>40</v>
      </c>
      <c r="Z18" s="15" t="s">
        <v>168</v>
      </c>
      <c r="AA18" s="328" t="s">
        <v>270</v>
      </c>
      <c r="AB18" s="12"/>
      <c r="AC18" s="12" t="s">
        <v>1323</v>
      </c>
      <c r="AD18" s="297" t="s">
        <v>1188</v>
      </c>
      <c r="AE18" s="12" t="s">
        <v>24</v>
      </c>
      <c r="AF18" s="759" t="s">
        <v>1190</v>
      </c>
      <c r="AG18" s="760" t="s">
        <v>1189</v>
      </c>
      <c r="AH18" s="12"/>
      <c r="AI18" s="17">
        <v>44569</v>
      </c>
      <c r="AJ18" s="12"/>
      <c r="AK18" s="12"/>
      <c r="AL18" s="12"/>
    </row>
    <row r="19" spans="1:40" ht="15" customHeight="1">
      <c r="A19" s="444">
        <v>1</v>
      </c>
      <c r="B19" s="445">
        <v>81214004</v>
      </c>
      <c r="C19" s="445" t="s">
        <v>38</v>
      </c>
      <c r="D19" s="445" t="s">
        <v>1044</v>
      </c>
      <c r="E19" s="445" t="s">
        <v>1045</v>
      </c>
      <c r="F19" s="89" t="s">
        <v>1046</v>
      </c>
      <c r="G19" s="165">
        <v>457</v>
      </c>
      <c r="H19" s="2" t="s">
        <v>1048</v>
      </c>
      <c r="I19" s="712" t="s">
        <v>83</v>
      </c>
      <c r="J19" s="90" t="s">
        <v>1049</v>
      </c>
      <c r="K19" s="91" t="s">
        <v>1050</v>
      </c>
      <c r="L19" s="715">
        <v>44546</v>
      </c>
      <c r="M19" s="58"/>
      <c r="N19" s="58"/>
      <c r="O19" s="58" t="s">
        <v>1043</v>
      </c>
      <c r="V19" s="178" t="s">
        <v>71</v>
      </c>
      <c r="W19" s="184">
        <v>1</v>
      </c>
      <c r="X19" s="183">
        <v>81220031</v>
      </c>
      <c r="Y19" s="184"/>
      <c r="Z19" s="185" t="s">
        <v>1326</v>
      </c>
      <c r="AA19" s="184"/>
      <c r="AB19" s="184"/>
      <c r="AC19" s="184"/>
      <c r="AD19" s="184"/>
      <c r="AE19" s="184" t="s">
        <v>83</v>
      </c>
      <c r="AF19" s="184"/>
      <c r="AG19" s="184"/>
      <c r="AH19" s="184"/>
      <c r="AI19" s="184"/>
      <c r="AJ19" s="184"/>
      <c r="AK19" s="184"/>
      <c r="AL19" s="184"/>
      <c r="AM19" s="178"/>
      <c r="AN19" s="449" t="s">
        <v>1790</v>
      </c>
    </row>
    <row r="20" spans="1:40" ht="15" customHeight="1">
      <c r="A20" s="122">
        <v>1</v>
      </c>
      <c r="B20" s="275">
        <v>281831024</v>
      </c>
      <c r="C20" s="650" t="s">
        <v>38</v>
      </c>
      <c r="D20" s="290" t="s">
        <v>1101</v>
      </c>
      <c r="E20" s="650" t="s">
        <v>1102</v>
      </c>
      <c r="F20" s="111" t="s">
        <v>1103</v>
      </c>
      <c r="G20" s="165">
        <v>643</v>
      </c>
      <c r="H20" s="2" t="s">
        <v>1104</v>
      </c>
      <c r="I20" s="712" t="s">
        <v>24</v>
      </c>
      <c r="J20" s="124" t="s">
        <v>1105</v>
      </c>
      <c r="K20" s="84" t="s">
        <v>1106</v>
      </c>
      <c r="L20" s="25">
        <v>44552</v>
      </c>
      <c r="O20" s="57" t="s">
        <v>496</v>
      </c>
      <c r="V20" s="178" t="s">
        <v>71</v>
      </c>
      <c r="W20" s="182">
        <v>1</v>
      </c>
      <c r="X20" s="183">
        <v>81220004</v>
      </c>
      <c r="Y20" s="184"/>
      <c r="Z20" s="185" t="s">
        <v>1326</v>
      </c>
      <c r="AA20" s="184"/>
      <c r="AB20" s="184"/>
      <c r="AC20" s="184"/>
      <c r="AD20" s="184"/>
      <c r="AE20" s="184" t="s">
        <v>83</v>
      </c>
      <c r="AF20" s="184"/>
      <c r="AG20" s="184"/>
      <c r="AH20" s="184"/>
      <c r="AI20" s="184"/>
      <c r="AJ20" s="184"/>
      <c r="AK20" s="184"/>
      <c r="AL20" s="184"/>
      <c r="AM20" s="178"/>
      <c r="AN20" s="449" t="s">
        <v>1790</v>
      </c>
    </row>
    <row r="21" spans="1:40" ht="15" customHeight="1">
      <c r="A21" s="657">
        <v>1</v>
      </c>
      <c r="B21" s="337">
        <v>81297210</v>
      </c>
      <c r="C21" s="337" t="s">
        <v>38</v>
      </c>
      <c r="D21" s="508" t="s">
        <v>156</v>
      </c>
      <c r="E21" s="659" t="s">
        <v>996</v>
      </c>
      <c r="F21" s="375" t="s">
        <v>997</v>
      </c>
      <c r="G21" s="178">
        <v>451</v>
      </c>
      <c r="H21" s="392" t="s">
        <v>998</v>
      </c>
      <c r="I21" s="178" t="s">
        <v>24</v>
      </c>
      <c r="J21" s="330" t="s">
        <v>999</v>
      </c>
      <c r="K21" s="387" t="s">
        <v>1000</v>
      </c>
      <c r="L21" s="310">
        <v>44544</v>
      </c>
      <c r="M21" s="178"/>
      <c r="N21" s="178"/>
      <c r="O21" s="311" t="s">
        <v>496</v>
      </c>
      <c r="P21" s="178" t="s">
        <v>1269</v>
      </c>
      <c r="Q21" s="178"/>
      <c r="R21" s="178"/>
      <c r="S21" s="178" t="s">
        <v>1327</v>
      </c>
      <c r="V21" s="178" t="s">
        <v>71</v>
      </c>
      <c r="W21" s="184">
        <v>1</v>
      </c>
      <c r="X21" s="183">
        <v>81220003</v>
      </c>
      <c r="Y21" s="184"/>
      <c r="Z21" s="185" t="s">
        <v>1326</v>
      </c>
      <c r="AA21" s="184"/>
      <c r="AB21" s="184"/>
      <c r="AC21" s="184"/>
      <c r="AD21" s="184"/>
      <c r="AE21" s="184" t="s">
        <v>83</v>
      </c>
      <c r="AF21" s="184"/>
      <c r="AG21" s="184"/>
      <c r="AH21" s="184"/>
      <c r="AI21" s="184"/>
      <c r="AJ21" s="184"/>
      <c r="AK21" s="184"/>
      <c r="AL21" s="184"/>
      <c r="AM21" s="178"/>
      <c r="AN21" s="449" t="s">
        <v>1790</v>
      </c>
    </row>
    <row r="22" spans="1:40" ht="15" customHeight="1">
      <c r="A22" s="657">
        <v>1</v>
      </c>
      <c r="B22" s="555">
        <v>81297303</v>
      </c>
      <c r="C22" s="555" t="s">
        <v>38</v>
      </c>
      <c r="D22" s="658" t="s">
        <v>400</v>
      </c>
      <c r="E22" s="659" t="s">
        <v>996</v>
      </c>
      <c r="F22" s="375" t="s">
        <v>997</v>
      </c>
      <c r="G22" s="178">
        <v>451</v>
      </c>
      <c r="H22" s="392" t="s">
        <v>998</v>
      </c>
      <c r="I22" s="178" t="s">
        <v>24</v>
      </c>
      <c r="J22" s="330" t="s">
        <v>999</v>
      </c>
      <c r="K22" s="387" t="s">
        <v>1000</v>
      </c>
      <c r="L22" s="310">
        <v>44544</v>
      </c>
      <c r="M22" s="178"/>
      <c r="N22" s="178"/>
      <c r="O22" s="311" t="s">
        <v>496</v>
      </c>
      <c r="P22" s="311" t="s">
        <v>1269</v>
      </c>
      <c r="Q22" s="178"/>
      <c r="R22" s="178"/>
      <c r="S22" s="35" t="s">
        <v>1290</v>
      </c>
      <c r="V22" s="178" t="s">
        <v>71</v>
      </c>
      <c r="W22" s="182">
        <v>1</v>
      </c>
      <c r="X22" s="183">
        <v>60803187</v>
      </c>
      <c r="Y22" s="184"/>
      <c r="Z22" s="185" t="s">
        <v>1344</v>
      </c>
      <c r="AA22" s="184"/>
      <c r="AB22" s="184"/>
      <c r="AC22" s="184"/>
      <c r="AD22" s="184"/>
      <c r="AE22" s="184" t="s">
        <v>83</v>
      </c>
      <c r="AF22" s="184"/>
      <c r="AG22" s="184"/>
      <c r="AH22" s="184"/>
      <c r="AI22" s="184"/>
      <c r="AJ22" s="184"/>
      <c r="AK22" s="184"/>
      <c r="AL22" s="184"/>
      <c r="AM22" s="178"/>
      <c r="AN22" s="449" t="s">
        <v>1790</v>
      </c>
    </row>
    <row r="23" spans="1:40" ht="15" customHeight="1" thickBot="1">
      <c r="A23" s="856">
        <v>1</v>
      </c>
      <c r="B23" s="857">
        <v>93172200</v>
      </c>
      <c r="C23" s="857" t="s">
        <v>17</v>
      </c>
      <c r="D23" s="857" t="s">
        <v>1158</v>
      </c>
      <c r="E23" s="858" t="s">
        <v>578</v>
      </c>
      <c r="F23" s="859" t="s">
        <v>1221</v>
      </c>
      <c r="G23" s="860" t="s">
        <v>1223</v>
      </c>
      <c r="H23" s="2" t="s">
        <v>1224</v>
      </c>
      <c r="I23" s="861" t="s">
        <v>83</v>
      </c>
      <c r="J23" s="3" t="s">
        <v>1225</v>
      </c>
      <c r="K23" s="5" t="s">
        <v>1226</v>
      </c>
      <c r="L23" s="25">
        <v>44573</v>
      </c>
      <c r="O23" s="57" t="s">
        <v>496</v>
      </c>
      <c r="P23" s="10"/>
      <c r="V23" s="178" t="s">
        <v>71</v>
      </c>
      <c r="W23" s="184">
        <v>1</v>
      </c>
      <c r="X23" s="183">
        <v>81597324</v>
      </c>
      <c r="Y23" s="184"/>
      <c r="Z23" s="185" t="s">
        <v>1345</v>
      </c>
      <c r="AA23" s="184"/>
      <c r="AB23" s="184"/>
      <c r="AC23" s="184"/>
      <c r="AD23" s="184"/>
      <c r="AE23" s="184" t="s">
        <v>83</v>
      </c>
      <c r="AF23" s="184"/>
      <c r="AG23" s="184"/>
      <c r="AH23" s="184"/>
      <c r="AI23" s="184"/>
      <c r="AJ23" s="184"/>
      <c r="AK23" s="184"/>
      <c r="AL23" s="184"/>
      <c r="AM23" s="178"/>
      <c r="AN23" s="449" t="s">
        <v>1790</v>
      </c>
    </row>
    <row r="24" spans="1:40" ht="15" customHeight="1" thickBot="1">
      <c r="A24" s="444"/>
      <c r="B24" s="445"/>
      <c r="C24" s="445"/>
      <c r="D24" s="445"/>
      <c r="E24" s="446"/>
      <c r="F24" s="89"/>
      <c r="G24" s="860"/>
      <c r="H24" s="2"/>
      <c r="I24" s="861"/>
      <c r="J24" s="90"/>
      <c r="K24" s="91"/>
      <c r="L24" s="25"/>
      <c r="O24" s="57"/>
      <c r="V24" s="178" t="s">
        <v>71</v>
      </c>
      <c r="W24" s="182">
        <v>1</v>
      </c>
      <c r="X24" s="183">
        <v>20204174</v>
      </c>
      <c r="Y24" s="184"/>
      <c r="Z24" s="185" t="s">
        <v>1346</v>
      </c>
      <c r="AA24" s="184"/>
      <c r="AB24" s="184"/>
      <c r="AC24" s="184"/>
      <c r="AD24" s="184"/>
      <c r="AE24" s="184" t="s">
        <v>83</v>
      </c>
      <c r="AF24" s="184"/>
      <c r="AG24" s="184"/>
      <c r="AH24" s="184"/>
      <c r="AI24" s="184"/>
      <c r="AJ24" s="184"/>
      <c r="AK24" s="184"/>
      <c r="AL24" s="184"/>
      <c r="AM24" s="178"/>
      <c r="AN24" s="449" t="s">
        <v>1790</v>
      </c>
    </row>
    <row r="25" spans="1:40" ht="15" customHeight="1">
      <c r="A25" s="444">
        <v>1</v>
      </c>
      <c r="B25" s="445">
        <v>81214250</v>
      </c>
      <c r="C25" s="445" t="s">
        <v>38</v>
      </c>
      <c r="D25" s="445" t="s">
        <v>54</v>
      </c>
      <c r="E25" s="446" t="s">
        <v>584</v>
      </c>
      <c r="F25" s="89" t="s">
        <v>1274</v>
      </c>
      <c r="G25" s="854" t="s">
        <v>1275</v>
      </c>
      <c r="H25" s="2" t="s">
        <v>1276</v>
      </c>
      <c r="I25" s="449" t="s">
        <v>83</v>
      </c>
      <c r="J25" s="124" t="s">
        <v>1277</v>
      </c>
      <c r="K25" s="84" t="s">
        <v>1278</v>
      </c>
      <c r="L25" s="25">
        <v>44576</v>
      </c>
      <c r="O25" s="57" t="s">
        <v>496</v>
      </c>
      <c r="V25" s="178" t="s">
        <v>71</v>
      </c>
      <c r="W25" s="184">
        <v>1</v>
      </c>
      <c r="X25" s="183">
        <v>60702010</v>
      </c>
      <c r="Y25" s="184"/>
      <c r="Z25" s="185" t="s">
        <v>1347</v>
      </c>
      <c r="AA25" s="184"/>
      <c r="AB25" s="184"/>
      <c r="AC25" s="184"/>
      <c r="AD25" s="184"/>
      <c r="AE25" s="184" t="s">
        <v>83</v>
      </c>
      <c r="AF25" s="184"/>
      <c r="AG25" s="184"/>
      <c r="AH25" s="184"/>
      <c r="AI25" s="184"/>
      <c r="AJ25" s="184"/>
      <c r="AK25" s="184"/>
      <c r="AL25" s="184"/>
      <c r="AM25" s="178"/>
      <c r="AN25" s="449" t="s">
        <v>1790</v>
      </c>
    </row>
    <row r="26" spans="1:40" ht="15" customHeight="1">
      <c r="A26" s="610">
        <v>1</v>
      </c>
      <c r="B26" s="275">
        <v>81483131</v>
      </c>
      <c r="C26" s="275" t="s">
        <v>39</v>
      </c>
      <c r="D26" s="159" t="s">
        <v>1160</v>
      </c>
      <c r="E26" s="159" t="s">
        <v>1279</v>
      </c>
      <c r="F26" s="42" t="s">
        <v>1280</v>
      </c>
      <c r="G26" s="449" t="s">
        <v>1281</v>
      </c>
      <c r="H26" s="40" t="s">
        <v>1282</v>
      </c>
      <c r="I26" s="449" t="s">
        <v>56</v>
      </c>
      <c r="J26" s="41" t="s">
        <v>1283</v>
      </c>
      <c r="K26" s="449" t="s">
        <v>1284</v>
      </c>
      <c r="L26" s="25">
        <v>44577</v>
      </c>
      <c r="O26" s="57" t="s">
        <v>496</v>
      </c>
      <c r="V26" s="178" t="s">
        <v>71</v>
      </c>
      <c r="W26" s="182">
        <v>1</v>
      </c>
      <c r="X26" s="183">
        <v>83140108</v>
      </c>
      <c r="Y26" s="184"/>
      <c r="Z26" s="185" t="s">
        <v>1348</v>
      </c>
      <c r="AA26" s="184"/>
      <c r="AB26" s="184"/>
      <c r="AC26" s="184"/>
      <c r="AD26" s="184"/>
      <c r="AE26" s="184" t="s">
        <v>83</v>
      </c>
      <c r="AF26" s="184"/>
      <c r="AG26" s="184"/>
      <c r="AH26" s="184"/>
      <c r="AI26" s="184"/>
      <c r="AJ26" s="184"/>
      <c r="AK26" s="184"/>
      <c r="AL26" s="184"/>
      <c r="AM26" s="178"/>
      <c r="AN26" s="449" t="s">
        <v>1790</v>
      </c>
    </row>
    <row r="27" spans="1:40" ht="15" customHeight="1" thickBot="1">
      <c r="A27" s="122">
        <v>2</v>
      </c>
      <c r="B27" s="650">
        <v>81214250</v>
      </c>
      <c r="C27" s="650" t="s">
        <v>38</v>
      </c>
      <c r="D27" s="650" t="s">
        <v>54</v>
      </c>
      <c r="E27" s="650" t="s">
        <v>584</v>
      </c>
      <c r="F27" s="111" t="s">
        <v>1285</v>
      </c>
      <c r="G27" s="899" t="s">
        <v>1286</v>
      </c>
      <c r="H27" s="2" t="s">
        <v>1287</v>
      </c>
      <c r="I27" s="214" t="s">
        <v>419</v>
      </c>
      <c r="J27" s="124" t="s">
        <v>1288</v>
      </c>
      <c r="K27" s="84" t="s">
        <v>1289</v>
      </c>
      <c r="L27" s="25">
        <v>44578</v>
      </c>
      <c r="O27" s="57" t="s">
        <v>496</v>
      </c>
      <c r="V27" s="178" t="s">
        <v>71</v>
      </c>
      <c r="W27" s="184">
        <v>1</v>
      </c>
      <c r="X27" s="183"/>
      <c r="Y27" s="184"/>
      <c r="Z27" s="185" t="s">
        <v>1349</v>
      </c>
      <c r="AA27" s="184"/>
      <c r="AB27" s="184"/>
      <c r="AC27" s="184"/>
      <c r="AD27" s="184"/>
      <c r="AE27" s="184" t="s">
        <v>83</v>
      </c>
      <c r="AF27" s="184"/>
      <c r="AG27" s="184"/>
      <c r="AH27" s="184"/>
      <c r="AI27" s="184"/>
      <c r="AJ27" s="184"/>
      <c r="AK27" s="184"/>
      <c r="AL27" s="184"/>
      <c r="AM27" s="178"/>
      <c r="AN27" s="449" t="s">
        <v>1790</v>
      </c>
    </row>
    <row r="28" spans="1:40" ht="15" customHeight="1" thickBot="1">
      <c r="A28" s="693">
        <v>1</v>
      </c>
      <c r="B28" s="695">
        <v>93162407</v>
      </c>
      <c r="C28" s="695" t="s">
        <v>17</v>
      </c>
      <c r="D28" s="695" t="s">
        <v>450</v>
      </c>
      <c r="E28" s="1140" t="s">
        <v>210</v>
      </c>
      <c r="F28" s="697" t="s">
        <v>1311</v>
      </c>
      <c r="G28" s="1139" t="s">
        <v>1312</v>
      </c>
      <c r="H28" s="392" t="s">
        <v>1313</v>
      </c>
      <c r="I28" s="178" t="s">
        <v>419</v>
      </c>
      <c r="J28" s="660" t="s">
        <v>1314</v>
      </c>
      <c r="K28" s="661" t="s">
        <v>1315</v>
      </c>
      <c r="L28" s="310">
        <v>44580</v>
      </c>
      <c r="M28" s="178"/>
      <c r="N28" s="178"/>
      <c r="O28" s="311" t="s">
        <v>496</v>
      </c>
      <c r="P28" s="311" t="s">
        <v>1269</v>
      </c>
      <c r="Q28" s="178"/>
      <c r="R28" s="178"/>
      <c r="V28" s="178" t="s">
        <v>71</v>
      </c>
      <c r="W28" s="182">
        <v>1</v>
      </c>
      <c r="X28" s="184" t="s">
        <v>1351</v>
      </c>
      <c r="Y28" s="184"/>
      <c r="Z28" s="185" t="s">
        <v>1352</v>
      </c>
      <c r="AA28" s="184"/>
      <c r="AB28" s="184"/>
      <c r="AC28" s="184"/>
      <c r="AD28" s="184"/>
      <c r="AE28" s="184" t="s">
        <v>1339</v>
      </c>
      <c r="AF28" s="184"/>
      <c r="AG28" s="184"/>
      <c r="AH28" s="184"/>
      <c r="AI28" s="184"/>
      <c r="AJ28" s="315" t="s">
        <v>413</v>
      </c>
      <c r="AK28" s="184"/>
      <c r="AL28" s="184"/>
      <c r="AM28" s="178"/>
      <c r="AN28" s="449" t="s">
        <v>1790</v>
      </c>
    </row>
    <row r="29" spans="1:40" ht="15" customHeight="1">
      <c r="A29" s="693">
        <v>2</v>
      </c>
      <c r="B29" s="1141">
        <v>81214276</v>
      </c>
      <c r="C29" s="1142" t="s">
        <v>38</v>
      </c>
      <c r="D29" s="1141" t="s">
        <v>626</v>
      </c>
      <c r="E29" s="1143" t="s">
        <v>1317</v>
      </c>
      <c r="F29" s="389" t="s">
        <v>1318</v>
      </c>
      <c r="G29" s="178" t="s">
        <v>1319</v>
      </c>
      <c r="H29" s="392" t="s">
        <v>1320</v>
      </c>
      <c r="I29" s="178" t="s">
        <v>419</v>
      </c>
      <c r="J29" s="660" t="s">
        <v>1321</v>
      </c>
      <c r="K29" s="661" t="s">
        <v>1322</v>
      </c>
      <c r="L29" s="310">
        <v>44579</v>
      </c>
      <c r="M29" s="178"/>
      <c r="N29" s="178"/>
      <c r="O29" s="311" t="s">
        <v>496</v>
      </c>
      <c r="P29" s="311" t="s">
        <v>1269</v>
      </c>
      <c r="Q29" s="178"/>
      <c r="R29" s="178"/>
    </row>
    <row r="30" spans="1:40" ht="15" customHeight="1">
      <c r="H30" s="2"/>
    </row>
    <row r="31" spans="1:40" ht="15" customHeight="1"/>
    <row r="32" spans="1:40" ht="15" customHeight="1">
      <c r="W32" s="449" t="s">
        <v>1324</v>
      </c>
      <c r="X32" s="449" t="s">
        <v>1325</v>
      </c>
    </row>
    <row r="33" spans="23:38" ht="15" customHeight="1"/>
    <row r="34" spans="23:38" ht="15" customHeight="1"/>
    <row r="35" spans="23:38" ht="15" customHeight="1"/>
    <row r="36" spans="23:38" ht="15" customHeight="1">
      <c r="W36" s="10" t="s">
        <v>1273</v>
      </c>
    </row>
    <row r="37" spans="23:38" ht="15" customHeight="1">
      <c r="W37" s="853">
        <v>1</v>
      </c>
      <c r="X37" s="863">
        <v>81212026</v>
      </c>
      <c r="Y37" s="864" t="s">
        <v>38</v>
      </c>
      <c r="Z37" s="865" t="s">
        <v>479</v>
      </c>
      <c r="AA37" s="866" t="s">
        <v>1204</v>
      </c>
      <c r="AB37" s="864"/>
      <c r="AC37" s="864"/>
      <c r="AD37" s="867" t="s">
        <v>482</v>
      </c>
      <c r="AE37" s="868" t="s">
        <v>25</v>
      </c>
      <c r="AF37" s="869" t="s">
        <v>483</v>
      </c>
      <c r="AG37" s="760" t="s">
        <v>1205</v>
      </c>
      <c r="AH37" s="418">
        <v>666</v>
      </c>
      <c r="AI37" s="12"/>
      <c r="AJ37" s="12"/>
      <c r="AK37" s="12"/>
      <c r="AL37" s="12"/>
    </row>
    <row r="38" spans="23:38" ht="15" customHeight="1">
      <c r="W38" s="13">
        <v>1</v>
      </c>
      <c r="X38" s="870">
        <v>115890011</v>
      </c>
      <c r="Y38" s="864"/>
      <c r="Z38" s="871" t="s">
        <v>480</v>
      </c>
      <c r="AA38" s="872" t="s">
        <v>1235</v>
      </c>
      <c r="AB38" s="864"/>
      <c r="AC38" s="864"/>
      <c r="AD38" s="867" t="s">
        <v>482</v>
      </c>
      <c r="AE38" s="868" t="s">
        <v>25</v>
      </c>
      <c r="AF38" s="869" t="s">
        <v>483</v>
      </c>
      <c r="AG38" s="760" t="s">
        <v>1205</v>
      </c>
      <c r="AH38" s="418">
        <v>666</v>
      </c>
      <c r="AI38" s="12"/>
      <c r="AJ38" s="12"/>
      <c r="AK38" s="12"/>
      <c r="AL38" s="12"/>
    </row>
    <row r="39" spans="23:38" ht="15" customHeight="1"/>
    <row r="40" spans="23:38" ht="15" customHeight="1">
      <c r="W40" s="34" t="s">
        <v>1234</v>
      </c>
    </row>
    <row r="41" spans="23:38" ht="15" customHeight="1">
      <c r="W41" s="13">
        <v>1</v>
      </c>
      <c r="X41" s="14">
        <v>83140301</v>
      </c>
      <c r="Y41" s="12" t="s">
        <v>40</v>
      </c>
      <c r="Z41" s="15" t="s">
        <v>168</v>
      </c>
      <c r="AA41" s="328" t="s">
        <v>270</v>
      </c>
      <c r="AB41" s="12"/>
      <c r="AC41" s="12">
        <v>477</v>
      </c>
      <c r="AD41" s="297" t="s">
        <v>1188</v>
      </c>
      <c r="AE41" s="12" t="s">
        <v>24</v>
      </c>
      <c r="AF41" s="759" t="s">
        <v>1190</v>
      </c>
      <c r="AG41" s="760" t="s">
        <v>1189</v>
      </c>
      <c r="AH41" s="12"/>
      <c r="AI41" s="17">
        <v>44569</v>
      </c>
      <c r="AJ41" s="12"/>
      <c r="AK41" s="12"/>
      <c r="AL41" s="12"/>
    </row>
    <row r="42" spans="23:38" ht="15" customHeight="1"/>
    <row r="43" spans="23:38" ht="15" customHeight="1">
      <c r="W43" s="18">
        <v>1</v>
      </c>
      <c r="X43" s="19">
        <v>814600106</v>
      </c>
      <c r="Y43" s="418" t="s">
        <v>39</v>
      </c>
      <c r="Z43" s="252" t="s">
        <v>1198</v>
      </c>
      <c r="AA43" s="328" t="s">
        <v>669</v>
      </c>
      <c r="AB43" s="12"/>
      <c r="AC43" s="12">
        <v>477</v>
      </c>
      <c r="AD43" s="303" t="s">
        <v>1199</v>
      </c>
      <c r="AE43" s="418" t="s">
        <v>24</v>
      </c>
      <c r="AF43" s="761" t="s">
        <v>1201</v>
      </c>
      <c r="AG43" s="852" t="s">
        <v>1200</v>
      </c>
      <c r="AH43" s="12">
        <v>925</v>
      </c>
      <c r="AI43" s="17">
        <v>44571</v>
      </c>
      <c r="AJ43" s="12"/>
      <c r="AK43" s="12"/>
      <c r="AL43" s="12"/>
    </row>
    <row r="44" spans="23:38" ht="15" customHeight="1">
      <c r="W44" s="18">
        <v>1</v>
      </c>
      <c r="X44" s="19">
        <v>83140301</v>
      </c>
      <c r="Y44" s="418" t="s">
        <v>40</v>
      </c>
      <c r="Z44" s="252" t="s">
        <v>168</v>
      </c>
      <c r="AA44" s="328" t="s">
        <v>1202</v>
      </c>
      <c r="AB44" s="12"/>
      <c r="AC44" s="12">
        <v>477</v>
      </c>
      <c r="AD44" s="303" t="s">
        <v>1199</v>
      </c>
      <c r="AE44" s="418" t="s">
        <v>24</v>
      </c>
      <c r="AF44" s="761" t="s">
        <v>1201</v>
      </c>
      <c r="AG44" s="852" t="s">
        <v>1200</v>
      </c>
      <c r="AH44" s="12">
        <v>925</v>
      </c>
      <c r="AI44" s="17">
        <v>44571</v>
      </c>
      <c r="AJ44" s="12"/>
      <c r="AK44" s="12"/>
      <c r="AL44" s="12"/>
    </row>
    <row r="45" spans="23:38" ht="15" customHeight="1">
      <c r="W45" s="18">
        <v>1</v>
      </c>
      <c r="X45" s="19">
        <v>83140201</v>
      </c>
      <c r="Y45" s="418" t="s">
        <v>40</v>
      </c>
      <c r="Z45" s="252" t="s">
        <v>156</v>
      </c>
      <c r="AA45" s="328" t="s">
        <v>1202</v>
      </c>
      <c r="AB45" s="12"/>
      <c r="AC45" s="12">
        <v>477</v>
      </c>
      <c r="AD45" s="303" t="s">
        <v>1199</v>
      </c>
      <c r="AE45" s="418" t="s">
        <v>24</v>
      </c>
      <c r="AF45" s="761" t="s">
        <v>1201</v>
      </c>
      <c r="AG45" s="852" t="s">
        <v>1200</v>
      </c>
      <c r="AH45" s="12">
        <v>925</v>
      </c>
      <c r="AI45" s="17">
        <v>44571</v>
      </c>
      <c r="AJ45" s="12"/>
      <c r="AK45" s="12"/>
      <c r="AL45" s="12"/>
    </row>
    <row r="46" spans="23:38" ht="15" customHeight="1"/>
    <row r="47" spans="23:38" ht="15" customHeight="1"/>
    <row r="48" spans="23:38" ht="15" customHeight="1"/>
  </sheetData>
  <mergeCells count="4">
    <mergeCell ref="A2:F2"/>
    <mergeCell ref="W2:AB2"/>
    <mergeCell ref="A3:F3"/>
    <mergeCell ref="W3:AB3"/>
  </mergeCells>
  <phoneticPr fontId="11" type="noConversion"/>
  <pageMargins left="0.33" right="0.61" top="0.22" bottom="0.16" header="0.16" footer="0.12"/>
  <pageSetup paperSize="9" orientation="landscape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14C06-3D9C-4E6C-804F-7A1D134EF9E8}">
  <sheetPr>
    <tabColor rgb="FF00B050"/>
  </sheetPr>
  <dimension ref="A1:AL107"/>
  <sheetViews>
    <sheetView zoomScale="71" zoomScaleNormal="71" workbookViewId="0">
      <selection activeCell="D14" sqref="D14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16384" width="11.42578125" style="449"/>
  </cols>
  <sheetData>
    <row r="1" spans="1:38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38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38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38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38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38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38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44586</v>
      </c>
      <c r="AA7" s="420" t="s">
        <v>7</v>
      </c>
      <c r="AB7" s="425"/>
      <c r="AC7" s="58"/>
      <c r="AD7" s="58"/>
      <c r="AE7" s="58"/>
      <c r="AF7" s="58"/>
    </row>
    <row r="8" spans="1:38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1368</v>
      </c>
      <c r="AA8" s="420"/>
      <c r="AB8" s="429"/>
      <c r="AC8" s="58"/>
      <c r="AD8" s="58"/>
      <c r="AE8" s="58"/>
      <c r="AF8" s="58"/>
    </row>
    <row r="9" spans="1:38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38">
      <c r="A10" s="122">
        <v>1</v>
      </c>
      <c r="B10" s="650">
        <v>93162407</v>
      </c>
      <c r="C10" s="650" t="s">
        <v>17</v>
      </c>
      <c r="D10" s="650" t="s">
        <v>450</v>
      </c>
      <c r="E10" s="159" t="s">
        <v>210</v>
      </c>
      <c r="F10" s="220" t="s">
        <v>451</v>
      </c>
      <c r="G10" s="449">
        <v>381</v>
      </c>
      <c r="H10" s="2" t="s">
        <v>452</v>
      </c>
      <c r="I10" s="449" t="s">
        <v>83</v>
      </c>
      <c r="J10" s="124" t="s">
        <v>453</v>
      </c>
      <c r="K10" s="84" t="s">
        <v>454</v>
      </c>
      <c r="L10" s="25">
        <v>44466</v>
      </c>
      <c r="M10" s="25">
        <v>44466</v>
      </c>
      <c r="O10" s="449" t="s">
        <v>455</v>
      </c>
      <c r="W10" s="397">
        <v>1</v>
      </c>
      <c r="X10" s="12">
        <v>81483131</v>
      </c>
      <c r="Y10" s="12" t="s">
        <v>39</v>
      </c>
      <c r="Z10" s="12" t="s">
        <v>1160</v>
      </c>
      <c r="AA10" s="72" t="s">
        <v>1361</v>
      </c>
      <c r="AB10" s="12"/>
      <c r="AC10" s="12"/>
      <c r="AD10" s="12" t="s">
        <v>1363</v>
      </c>
      <c r="AE10" s="12" t="s">
        <v>24</v>
      </c>
      <c r="AF10" s="31" t="s">
        <v>1362</v>
      </c>
      <c r="AG10" s="12" t="s">
        <v>1364</v>
      </c>
      <c r="AH10" s="12">
        <v>947</v>
      </c>
      <c r="AI10" s="12"/>
      <c r="AJ10" s="12"/>
      <c r="AK10" s="12"/>
      <c r="AL10" s="12"/>
    </row>
    <row r="11" spans="1:38">
      <c r="A11" s="610">
        <v>1</v>
      </c>
      <c r="B11" s="275">
        <v>81722066</v>
      </c>
      <c r="C11" s="275" t="s">
        <v>254</v>
      </c>
      <c r="D11" s="159" t="s">
        <v>490</v>
      </c>
      <c r="E11" s="159" t="s">
        <v>491</v>
      </c>
      <c r="F11" s="42" t="s">
        <v>492</v>
      </c>
      <c r="G11" s="240">
        <v>388</v>
      </c>
      <c r="H11" s="449" t="s">
        <v>494</v>
      </c>
      <c r="I11" s="240" t="s">
        <v>83</v>
      </c>
      <c r="J11" s="41" t="s">
        <v>493</v>
      </c>
      <c r="K11" s="41" t="s">
        <v>495</v>
      </c>
      <c r="L11" s="25">
        <v>44504</v>
      </c>
      <c r="O11" s="240" t="s">
        <v>496</v>
      </c>
      <c r="P11" s="10" t="s">
        <v>914</v>
      </c>
      <c r="W11" s="397">
        <v>1</v>
      </c>
      <c r="X11" s="12">
        <v>81484170</v>
      </c>
      <c r="Y11" s="12" t="s">
        <v>39</v>
      </c>
      <c r="Z11" s="12" t="s">
        <v>1360</v>
      </c>
      <c r="AA11" s="72" t="s">
        <v>1361</v>
      </c>
      <c r="AB11" s="12"/>
      <c r="AC11" s="12"/>
      <c r="AD11" s="12" t="s">
        <v>1363</v>
      </c>
      <c r="AE11" s="12" t="s">
        <v>24</v>
      </c>
      <c r="AF11" s="31" t="s">
        <v>1362</v>
      </c>
      <c r="AG11" s="12" t="s">
        <v>1364</v>
      </c>
      <c r="AH11" s="12">
        <v>947</v>
      </c>
      <c r="AI11" s="12"/>
      <c r="AJ11" s="12"/>
      <c r="AK11" s="12"/>
      <c r="AL11" s="12"/>
    </row>
    <row r="12" spans="1:38">
      <c r="A12" s="483">
        <v>1</v>
      </c>
      <c r="B12" s="484">
        <v>81598299</v>
      </c>
      <c r="C12" s="275" t="s">
        <v>564</v>
      </c>
      <c r="D12" s="485" t="s">
        <v>704</v>
      </c>
      <c r="E12" s="485" t="s">
        <v>78</v>
      </c>
      <c r="F12" s="209" t="s">
        <v>705</v>
      </c>
      <c r="G12" s="449">
        <v>414</v>
      </c>
      <c r="H12" s="2" t="s">
        <v>79</v>
      </c>
      <c r="I12" s="240" t="s">
        <v>706</v>
      </c>
      <c r="J12" s="3" t="s">
        <v>707</v>
      </c>
      <c r="L12" s="25">
        <v>44525</v>
      </c>
      <c r="O12" s="10" t="s">
        <v>496</v>
      </c>
      <c r="W12" s="402">
        <v>1</v>
      </c>
      <c r="X12" s="19">
        <v>60803254</v>
      </c>
      <c r="Y12" s="418" t="s">
        <v>720</v>
      </c>
      <c r="Z12" s="252" t="s">
        <v>959</v>
      </c>
      <c r="AA12" s="418" t="s">
        <v>960</v>
      </c>
      <c r="AB12" s="12"/>
      <c r="AC12" s="12"/>
      <c r="AD12" s="12" t="s">
        <v>1363</v>
      </c>
      <c r="AE12" s="12" t="s">
        <v>24</v>
      </c>
      <c r="AF12" s="31" t="s">
        <v>1362</v>
      </c>
      <c r="AG12" s="12" t="s">
        <v>1364</v>
      </c>
      <c r="AH12" s="12">
        <v>939</v>
      </c>
      <c r="AI12" s="12"/>
      <c r="AJ12" s="12"/>
      <c r="AK12" s="12"/>
      <c r="AL12" s="12"/>
    </row>
    <row r="13" spans="1:38" ht="15" customHeight="1">
      <c r="A13" s="610">
        <v>1</v>
      </c>
      <c r="B13" s="611">
        <v>83340903</v>
      </c>
      <c r="C13" s="611" t="s">
        <v>708</v>
      </c>
      <c r="D13" s="612" t="s">
        <v>709</v>
      </c>
      <c r="E13" s="609" t="s">
        <v>710</v>
      </c>
      <c r="F13" s="42" t="s">
        <v>711</v>
      </c>
      <c r="G13" s="240">
        <v>415</v>
      </c>
      <c r="H13" s="2" t="s">
        <v>712</v>
      </c>
      <c r="I13" s="240" t="s">
        <v>419</v>
      </c>
      <c r="J13" s="3" t="s">
        <v>587</v>
      </c>
      <c r="K13" s="897" t="s">
        <v>713</v>
      </c>
      <c r="L13" s="715">
        <v>44525</v>
      </c>
      <c r="M13" s="58"/>
      <c r="N13" s="58"/>
      <c r="O13" s="58" t="s">
        <v>496</v>
      </c>
      <c r="W13" s="397">
        <v>1</v>
      </c>
      <c r="X13" s="12">
        <v>81483104</v>
      </c>
      <c r="Y13" s="12" t="s">
        <v>39</v>
      </c>
      <c r="Z13" s="12" t="s">
        <v>1367</v>
      </c>
      <c r="AA13" s="12"/>
      <c r="AB13" s="12"/>
      <c r="AC13" s="12"/>
      <c r="AD13" s="12" t="s">
        <v>1366</v>
      </c>
      <c r="AE13" s="12" t="s">
        <v>24</v>
      </c>
      <c r="AF13" s="31" t="s">
        <v>1365</v>
      </c>
      <c r="AG13" s="12"/>
      <c r="AH13" s="12"/>
      <c r="AI13" s="12"/>
      <c r="AJ13" s="12"/>
      <c r="AK13" s="12"/>
      <c r="AL13" s="12"/>
    </row>
    <row r="14" spans="1:38" ht="15" customHeight="1">
      <c r="A14" s="591">
        <v>1</v>
      </c>
      <c r="B14" s="488">
        <v>82409602</v>
      </c>
      <c r="C14" s="488" t="s">
        <v>40</v>
      </c>
      <c r="D14" s="592" t="s">
        <v>817</v>
      </c>
      <c r="E14" s="110" t="s">
        <v>818</v>
      </c>
      <c r="F14" s="613" t="s">
        <v>819</v>
      </c>
      <c r="G14" s="240">
        <v>428</v>
      </c>
      <c r="H14" s="2" t="s">
        <v>820</v>
      </c>
      <c r="I14" s="240" t="s">
        <v>83</v>
      </c>
      <c r="J14" s="3" t="s">
        <v>821</v>
      </c>
      <c r="K14" s="5" t="s">
        <v>822</v>
      </c>
      <c r="L14" s="25">
        <v>44531</v>
      </c>
      <c r="O14" s="10" t="s">
        <v>496</v>
      </c>
      <c r="W14" s="402">
        <v>1</v>
      </c>
      <c r="X14" s="14">
        <v>61806036</v>
      </c>
      <c r="Y14" s="418" t="s">
        <v>39</v>
      </c>
      <c r="Z14" s="418" t="s">
        <v>1387</v>
      </c>
      <c r="AA14" s="12" t="s">
        <v>1388</v>
      </c>
      <c r="AB14" s="12"/>
      <c r="AC14" s="12"/>
      <c r="AD14" s="418" t="s">
        <v>1391</v>
      </c>
      <c r="AE14" s="418" t="s">
        <v>24</v>
      </c>
      <c r="AF14" s="740" t="s">
        <v>1390</v>
      </c>
      <c r="AG14" s="741" t="s">
        <v>1389</v>
      </c>
      <c r="AH14" s="418">
        <v>886</v>
      </c>
      <c r="AI14" s="12"/>
      <c r="AJ14" s="12"/>
      <c r="AK14" s="12"/>
      <c r="AL14" s="12"/>
    </row>
    <row r="15" spans="1:38" ht="15" customHeight="1">
      <c r="A15" s="591">
        <v>1</v>
      </c>
      <c r="B15" s="650">
        <v>82032101</v>
      </c>
      <c r="C15" s="650" t="s">
        <v>38</v>
      </c>
      <c r="D15" s="298" t="s">
        <v>1015</v>
      </c>
      <c r="E15" s="110" t="s">
        <v>1016</v>
      </c>
      <c r="F15" s="613" t="s">
        <v>1017</v>
      </c>
      <c r="G15" s="165">
        <v>453</v>
      </c>
      <c r="H15" s="2" t="s">
        <v>1019</v>
      </c>
      <c r="I15" s="712" t="s">
        <v>83</v>
      </c>
      <c r="J15" s="3" t="s">
        <v>1020</v>
      </c>
      <c r="K15" s="5" t="s">
        <v>1021</v>
      </c>
      <c r="L15" s="25">
        <v>44549</v>
      </c>
      <c r="O15" s="57" t="s">
        <v>496</v>
      </c>
      <c r="Q15" s="58"/>
      <c r="W15" s="996">
        <v>1</v>
      </c>
      <c r="X15" s="14">
        <v>81227139</v>
      </c>
      <c r="Y15" s="418" t="s">
        <v>38</v>
      </c>
      <c r="Z15" s="15" t="s">
        <v>59</v>
      </c>
      <c r="AA15" s="418" t="s">
        <v>1394</v>
      </c>
      <c r="AB15" s="12"/>
      <c r="AC15" s="12"/>
      <c r="AD15" s="418" t="s">
        <v>1391</v>
      </c>
      <c r="AE15" s="418" t="s">
        <v>24</v>
      </c>
      <c r="AF15" s="740" t="s">
        <v>1390</v>
      </c>
      <c r="AG15" s="741" t="s">
        <v>1389</v>
      </c>
      <c r="AH15" s="418">
        <v>886</v>
      </c>
      <c r="AI15" s="12"/>
      <c r="AJ15" s="12"/>
      <c r="AK15" s="12"/>
      <c r="AL15" s="12"/>
    </row>
    <row r="16" spans="1:38" ht="15" customHeight="1">
      <c r="A16" s="591">
        <v>1</v>
      </c>
      <c r="B16" s="488">
        <v>83340700</v>
      </c>
      <c r="C16" s="488" t="s">
        <v>38</v>
      </c>
      <c r="D16" s="592" t="s">
        <v>1018</v>
      </c>
      <c r="E16" s="110" t="s">
        <v>1016</v>
      </c>
      <c r="F16" s="613" t="s">
        <v>1017</v>
      </c>
      <c r="G16" s="165">
        <v>453</v>
      </c>
      <c r="H16" s="2" t="s">
        <v>1019</v>
      </c>
      <c r="I16" s="712" t="s">
        <v>83</v>
      </c>
      <c r="J16" s="3" t="s">
        <v>1020</v>
      </c>
      <c r="K16" s="5" t="s">
        <v>1021</v>
      </c>
      <c r="L16" s="25">
        <v>44549</v>
      </c>
      <c r="O16" s="57" t="s">
        <v>496</v>
      </c>
      <c r="Q16" s="58"/>
      <c r="W16" s="996">
        <v>1</v>
      </c>
      <c r="X16" s="14">
        <v>81216095</v>
      </c>
      <c r="Y16" s="418" t="s">
        <v>720</v>
      </c>
      <c r="Z16" s="15" t="s">
        <v>1392</v>
      </c>
      <c r="AA16" s="418" t="s">
        <v>1394</v>
      </c>
      <c r="AB16" s="12"/>
      <c r="AC16" s="12"/>
      <c r="AD16" s="418" t="s">
        <v>1391</v>
      </c>
      <c r="AE16" s="418" t="s">
        <v>24</v>
      </c>
      <c r="AF16" s="740" t="s">
        <v>1390</v>
      </c>
      <c r="AG16" s="741" t="s">
        <v>1389</v>
      </c>
      <c r="AH16" s="418">
        <v>886</v>
      </c>
      <c r="AI16" s="12"/>
      <c r="AJ16" s="12"/>
      <c r="AK16" s="12"/>
      <c r="AL16" s="12"/>
    </row>
    <row r="17" spans="1:38" ht="15" customHeight="1" thickBot="1">
      <c r="A17" s="610">
        <v>1</v>
      </c>
      <c r="B17" s="611">
        <v>81722067</v>
      </c>
      <c r="C17" s="611" t="s">
        <v>17</v>
      </c>
      <c r="D17" s="612" t="s">
        <v>1026</v>
      </c>
      <c r="E17" s="609" t="s">
        <v>812</v>
      </c>
      <c r="F17" s="613" t="s">
        <v>1027</v>
      </c>
      <c r="G17" s="165">
        <v>455</v>
      </c>
      <c r="H17" s="2" t="s">
        <v>1028</v>
      </c>
      <c r="I17" s="712" t="s">
        <v>83</v>
      </c>
      <c r="J17" s="3" t="s">
        <v>1029</v>
      </c>
      <c r="K17" s="617" t="s">
        <v>1030</v>
      </c>
      <c r="L17" s="25">
        <v>44549</v>
      </c>
      <c r="O17" s="57" t="s">
        <v>1043</v>
      </c>
      <c r="W17" s="996">
        <v>1</v>
      </c>
      <c r="X17" s="14">
        <v>81216108</v>
      </c>
      <c r="Y17" s="418" t="s">
        <v>720</v>
      </c>
      <c r="Z17" s="15" t="s">
        <v>1393</v>
      </c>
      <c r="AA17" s="418" t="s">
        <v>1394</v>
      </c>
      <c r="AB17" s="12"/>
      <c r="AC17" s="12"/>
      <c r="AD17" s="418" t="s">
        <v>1391</v>
      </c>
      <c r="AE17" s="418" t="s">
        <v>24</v>
      </c>
      <c r="AF17" s="740" t="s">
        <v>1390</v>
      </c>
      <c r="AG17" s="741" t="s">
        <v>1389</v>
      </c>
      <c r="AH17" s="418">
        <v>886</v>
      </c>
      <c r="AI17" s="12"/>
      <c r="AJ17" s="12"/>
      <c r="AK17" s="12"/>
      <c r="AL17" s="12"/>
    </row>
    <row r="18" spans="1:38" ht="15" customHeight="1">
      <c r="A18" s="444">
        <v>1</v>
      </c>
      <c r="B18" s="445">
        <v>81214004</v>
      </c>
      <c r="C18" s="445" t="s">
        <v>38</v>
      </c>
      <c r="D18" s="445" t="s">
        <v>1044</v>
      </c>
      <c r="E18" s="445" t="s">
        <v>1045</v>
      </c>
      <c r="F18" s="89" t="s">
        <v>1046</v>
      </c>
      <c r="G18" s="165">
        <v>457</v>
      </c>
      <c r="H18" s="2" t="s">
        <v>1048</v>
      </c>
      <c r="I18" s="712" t="s">
        <v>83</v>
      </c>
      <c r="J18" s="90" t="s">
        <v>1049</v>
      </c>
      <c r="K18" s="91" t="s">
        <v>1050</v>
      </c>
      <c r="L18" s="715">
        <v>44546</v>
      </c>
      <c r="M18" s="58"/>
      <c r="N18" s="58"/>
      <c r="O18" s="58" t="s">
        <v>1043</v>
      </c>
      <c r="W18" s="997">
        <v>1</v>
      </c>
      <c r="X18" s="19">
        <v>83340300</v>
      </c>
      <c r="Y18" s="418" t="s">
        <v>40</v>
      </c>
      <c r="Z18" s="252" t="s">
        <v>168</v>
      </c>
      <c r="AA18" s="418" t="s">
        <v>169</v>
      </c>
      <c r="AB18" s="12"/>
      <c r="AC18" s="12"/>
      <c r="AD18" s="760" t="s">
        <v>1395</v>
      </c>
      <c r="AE18" s="418" t="s">
        <v>24</v>
      </c>
      <c r="AF18" s="759" t="s">
        <v>1396</v>
      </c>
      <c r="AG18" s="760" t="s">
        <v>1395</v>
      </c>
      <c r="AH18" s="418">
        <v>953</v>
      </c>
      <c r="AI18" s="12"/>
      <c r="AJ18" s="12"/>
      <c r="AK18" s="12"/>
      <c r="AL18" s="12"/>
    </row>
    <row r="19" spans="1:38" ht="15" customHeight="1">
      <c r="A19" s="122">
        <v>1</v>
      </c>
      <c r="B19" s="275">
        <v>281831024</v>
      </c>
      <c r="C19" s="650" t="s">
        <v>38</v>
      </c>
      <c r="D19" s="290" t="s">
        <v>1101</v>
      </c>
      <c r="E19" s="650" t="s">
        <v>1102</v>
      </c>
      <c r="F19" s="111" t="s">
        <v>1103</v>
      </c>
      <c r="G19" s="165">
        <v>643</v>
      </c>
      <c r="H19" s="2" t="s">
        <v>1104</v>
      </c>
      <c r="I19" s="712" t="s">
        <v>24</v>
      </c>
      <c r="J19" s="124" t="s">
        <v>1105</v>
      </c>
      <c r="K19" s="84" t="s">
        <v>1106</v>
      </c>
      <c r="L19" s="25">
        <v>44552</v>
      </c>
      <c r="O19" s="57" t="s">
        <v>496</v>
      </c>
    </row>
    <row r="20" spans="1:38" ht="15" customHeight="1" thickBot="1">
      <c r="A20" s="856">
        <v>1</v>
      </c>
      <c r="B20" s="857">
        <v>93172200</v>
      </c>
      <c r="C20" s="857" t="s">
        <v>17</v>
      </c>
      <c r="D20" s="857" t="s">
        <v>1158</v>
      </c>
      <c r="E20" s="858" t="s">
        <v>578</v>
      </c>
      <c r="F20" s="859" t="s">
        <v>1221</v>
      </c>
      <c r="G20" s="860" t="s">
        <v>1223</v>
      </c>
      <c r="H20" s="2" t="s">
        <v>1224</v>
      </c>
      <c r="I20" s="861" t="s">
        <v>83</v>
      </c>
      <c r="J20" s="3" t="s">
        <v>1225</v>
      </c>
      <c r="K20" s="5" t="s">
        <v>1226</v>
      </c>
      <c r="L20" s="25">
        <v>44573</v>
      </c>
      <c r="O20" s="57" t="s">
        <v>496</v>
      </c>
      <c r="P20" s="10"/>
    </row>
    <row r="21" spans="1:38" ht="15" customHeight="1" thickBot="1">
      <c r="A21" s="444"/>
      <c r="B21" s="445"/>
      <c r="C21" s="445"/>
      <c r="D21" s="445"/>
      <c r="E21" s="446"/>
      <c r="F21" s="89"/>
      <c r="G21" s="860"/>
      <c r="H21" s="2"/>
      <c r="I21" s="861"/>
      <c r="J21" s="90"/>
      <c r="K21" s="91"/>
      <c r="L21" s="25"/>
      <c r="O21" s="57"/>
      <c r="W21" s="449" t="s">
        <v>1324</v>
      </c>
      <c r="X21" s="449" t="s">
        <v>1325</v>
      </c>
    </row>
    <row r="22" spans="1:38" ht="15" customHeight="1">
      <c r="A22" s="444">
        <v>1</v>
      </c>
      <c r="B22" s="445">
        <v>81214250</v>
      </c>
      <c r="C22" s="445" t="s">
        <v>38</v>
      </c>
      <c r="D22" s="445" t="s">
        <v>54</v>
      </c>
      <c r="E22" s="446" t="s">
        <v>584</v>
      </c>
      <c r="F22" s="89" t="s">
        <v>1274</v>
      </c>
      <c r="G22" s="854" t="s">
        <v>1275</v>
      </c>
      <c r="H22" s="2" t="s">
        <v>1276</v>
      </c>
      <c r="I22" s="449" t="s">
        <v>83</v>
      </c>
      <c r="J22" s="124" t="s">
        <v>1277</v>
      </c>
      <c r="K22" s="84" t="s">
        <v>1278</v>
      </c>
      <c r="L22" s="25">
        <v>44576</v>
      </c>
      <c r="O22" s="57" t="s">
        <v>496</v>
      </c>
    </row>
    <row r="23" spans="1:38" ht="15" customHeight="1">
      <c r="A23" s="610"/>
      <c r="B23" s="275"/>
      <c r="C23" s="275"/>
      <c r="D23" s="159"/>
      <c r="E23" s="159"/>
      <c r="F23" s="42"/>
      <c r="H23" s="40"/>
      <c r="J23" s="41"/>
      <c r="L23" s="25"/>
      <c r="O23" s="57"/>
    </row>
    <row r="24" spans="1:38" ht="15" customHeight="1" thickBot="1">
      <c r="A24" s="122"/>
      <c r="B24" s="650"/>
      <c r="C24" s="650"/>
      <c r="D24" s="650"/>
      <c r="E24" s="650"/>
      <c r="F24" s="111"/>
      <c r="G24" s="899"/>
      <c r="H24" s="2"/>
      <c r="I24" s="214"/>
      <c r="J24" s="124"/>
      <c r="K24" s="84"/>
      <c r="L24" s="25"/>
      <c r="O24" s="57"/>
    </row>
    <row r="25" spans="1:38" ht="15" customHeight="1">
      <c r="A25" s="304">
        <v>1</v>
      </c>
      <c r="B25" s="306">
        <v>81672487</v>
      </c>
      <c r="C25" s="306" t="s">
        <v>122</v>
      </c>
      <c r="D25" s="306" t="s">
        <v>1353</v>
      </c>
      <c r="E25" s="307" t="s">
        <v>124</v>
      </c>
      <c r="F25" s="389" t="s">
        <v>1354</v>
      </c>
      <c r="G25" s="890" t="s">
        <v>1356</v>
      </c>
      <c r="H25" s="392" t="s">
        <v>1357</v>
      </c>
      <c r="I25" s="178" t="s">
        <v>83</v>
      </c>
      <c r="J25" s="883" t="s">
        <v>1358</v>
      </c>
      <c r="K25" s="391" t="s">
        <v>1359</v>
      </c>
      <c r="L25" s="310">
        <v>44578</v>
      </c>
      <c r="M25" s="178"/>
      <c r="N25" s="178"/>
      <c r="O25" s="311" t="s">
        <v>496</v>
      </c>
      <c r="P25" s="311" t="s">
        <v>1269</v>
      </c>
      <c r="Q25" s="178"/>
      <c r="R25" s="178"/>
    </row>
    <row r="26" spans="1:38" ht="15" customHeight="1">
      <c r="A26" s="393">
        <v>1</v>
      </c>
      <c r="B26" s="337">
        <v>81672523</v>
      </c>
      <c r="C26" s="337" t="s">
        <v>122</v>
      </c>
      <c r="D26" s="337" t="s">
        <v>1355</v>
      </c>
      <c r="E26" s="181" t="s">
        <v>124</v>
      </c>
      <c r="F26" s="394" t="s">
        <v>1354</v>
      </c>
      <c r="G26" s="1139" t="s">
        <v>1356</v>
      </c>
      <c r="H26" s="392" t="s">
        <v>1357</v>
      </c>
      <c r="I26" s="178" t="s">
        <v>83</v>
      </c>
      <c r="J26" s="883" t="s">
        <v>1358</v>
      </c>
      <c r="K26" s="391" t="s">
        <v>1359</v>
      </c>
      <c r="L26" s="310">
        <v>44578</v>
      </c>
      <c r="M26" s="178"/>
      <c r="N26" s="178"/>
      <c r="O26" s="311" t="s">
        <v>496</v>
      </c>
      <c r="P26" s="311" t="s">
        <v>1269</v>
      </c>
      <c r="Q26" s="178"/>
      <c r="R26" s="178"/>
    </row>
    <row r="27" spans="1:38" ht="15" customHeight="1">
      <c r="A27" s="383">
        <v>1</v>
      </c>
      <c r="B27" s="181">
        <v>93162432</v>
      </c>
      <c r="C27" s="181" t="s">
        <v>17</v>
      </c>
      <c r="D27" s="181" t="s">
        <v>471</v>
      </c>
      <c r="E27" s="384" t="s">
        <v>288</v>
      </c>
      <c r="F27" s="385" t="s">
        <v>1369</v>
      </c>
      <c r="G27" s="891" t="s">
        <v>1370</v>
      </c>
      <c r="H27" s="386" t="s">
        <v>1371</v>
      </c>
      <c r="I27" s="552" t="s">
        <v>83</v>
      </c>
      <c r="J27" s="330" t="s">
        <v>1372</v>
      </c>
      <c r="K27" s="387" t="s">
        <v>1373</v>
      </c>
      <c r="L27" s="310">
        <v>44585</v>
      </c>
      <c r="M27" s="178"/>
      <c r="N27" s="178"/>
      <c r="O27" s="311" t="s">
        <v>496</v>
      </c>
      <c r="P27" s="311" t="s">
        <v>1269</v>
      </c>
      <c r="Q27" s="178"/>
      <c r="R27" s="178"/>
    </row>
    <row r="28" spans="1:38" ht="15" customHeight="1">
      <c r="H28" s="408" t="s">
        <v>1374</v>
      </c>
      <c r="O28" s="57" t="s">
        <v>496</v>
      </c>
    </row>
    <row r="29" spans="1:38" ht="15" customHeight="1" thickBot="1">
      <c r="A29" s="122">
        <v>1</v>
      </c>
      <c r="B29" s="650">
        <v>81214001</v>
      </c>
      <c r="C29" s="650" t="s">
        <v>38</v>
      </c>
      <c r="D29" s="650" t="s">
        <v>1375</v>
      </c>
      <c r="E29" s="290" t="s">
        <v>1376</v>
      </c>
      <c r="F29" s="220" t="s">
        <v>1377</v>
      </c>
      <c r="G29" s="899" t="s">
        <v>1378</v>
      </c>
      <c r="H29" s="2" t="s">
        <v>1379</v>
      </c>
      <c r="I29" s="10" t="s">
        <v>24</v>
      </c>
      <c r="J29" s="124" t="s">
        <v>1380</v>
      </c>
      <c r="K29" s="84" t="s">
        <v>1381</v>
      </c>
      <c r="L29" s="25">
        <v>44586</v>
      </c>
      <c r="O29" s="57" t="s">
        <v>910</v>
      </c>
    </row>
    <row r="30" spans="1:38" ht="15" customHeight="1">
      <c r="A30" s="444">
        <v>1</v>
      </c>
      <c r="B30" s="445">
        <v>81214250</v>
      </c>
      <c r="C30" s="445" t="s">
        <v>38</v>
      </c>
      <c r="D30" s="445" t="s">
        <v>54</v>
      </c>
      <c r="E30" s="446" t="s">
        <v>584</v>
      </c>
      <c r="F30" s="89" t="s">
        <v>1382</v>
      </c>
      <c r="G30" s="854" t="s">
        <v>1383</v>
      </c>
      <c r="H30" s="2" t="s">
        <v>1384</v>
      </c>
      <c r="I30" s="449" t="s">
        <v>24</v>
      </c>
      <c r="J30" s="124" t="s">
        <v>1385</v>
      </c>
      <c r="K30" s="84" t="s">
        <v>1386</v>
      </c>
      <c r="L30" s="25">
        <v>44586</v>
      </c>
      <c r="O30" s="57" t="s">
        <v>910</v>
      </c>
    </row>
    <row r="31" spans="1:38" ht="15" customHeight="1"/>
    <row r="32" spans="1:38" ht="15" customHeight="1"/>
    <row r="33" spans="8:8" ht="15" customHeight="1">
      <c r="H33" s="168"/>
    </row>
    <row r="34" spans="8:8" ht="15" customHeight="1"/>
    <row r="35" spans="8:8" ht="15" customHeight="1"/>
    <row r="36" spans="8:8" ht="15" customHeight="1"/>
    <row r="37" spans="8:8" ht="15" customHeight="1"/>
    <row r="38" spans="8:8" ht="15" customHeight="1"/>
    <row r="39" spans="8:8" ht="15" customHeight="1"/>
    <row r="40" spans="8:8" ht="15" customHeight="1"/>
    <row r="41" spans="8:8" ht="15" customHeight="1"/>
    <row r="42" spans="8:8" ht="15" customHeight="1"/>
    <row r="43" spans="8:8" ht="15" customHeight="1"/>
    <row r="44" spans="8:8" ht="15" customHeight="1"/>
    <row r="45" spans="8:8" ht="15" customHeight="1"/>
    <row r="46" spans="8:8" ht="15" customHeight="1"/>
    <row r="47" spans="8:8" ht="15" customHeight="1"/>
    <row r="48" spans="8:8" ht="15" customHeight="1"/>
    <row r="107" spans="22:22">
      <c r="V107" s="10"/>
    </row>
  </sheetData>
  <mergeCells count="4">
    <mergeCell ref="A2:F2"/>
    <mergeCell ref="W2:AB2"/>
    <mergeCell ref="A3:F3"/>
    <mergeCell ref="W3:AB3"/>
  </mergeCells>
  <pageMargins left="0.33" right="0.61" top="0.22" bottom="0.16" header="0.16" footer="0.12"/>
  <pageSetup paperSize="9" orientation="landscape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92983-4D3E-4717-83EA-23CE09FE88B4}">
  <sheetPr>
    <tabColor rgb="FF00B050"/>
  </sheetPr>
  <dimension ref="A1:AN45"/>
  <sheetViews>
    <sheetView topLeftCell="A3" zoomScale="71" zoomScaleNormal="71" workbookViewId="0">
      <selection activeCell="D14" sqref="D14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16384" width="11.42578125" style="449"/>
  </cols>
  <sheetData>
    <row r="1" spans="1:40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0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0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0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0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0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0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44588</v>
      </c>
      <c r="AA7" s="420" t="s">
        <v>7</v>
      </c>
      <c r="AB7" s="425"/>
      <c r="AC7" s="58"/>
      <c r="AD7" s="58"/>
      <c r="AE7" s="58"/>
      <c r="AF7" s="58"/>
    </row>
    <row r="8" spans="1:40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1422</v>
      </c>
      <c r="AA8" s="420"/>
      <c r="AB8" s="429"/>
      <c r="AC8" s="58"/>
      <c r="AD8" s="58"/>
      <c r="AE8" s="58"/>
      <c r="AF8" s="58"/>
    </row>
    <row r="9" spans="1:40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0">
      <c r="A10" s="122">
        <v>1</v>
      </c>
      <c r="B10" s="650">
        <v>93162407</v>
      </c>
      <c r="C10" s="650" t="s">
        <v>17</v>
      </c>
      <c r="D10" s="650" t="s">
        <v>450</v>
      </c>
      <c r="E10" s="159" t="s">
        <v>210</v>
      </c>
      <c r="F10" s="220" t="s">
        <v>451</v>
      </c>
      <c r="G10" s="449">
        <v>381</v>
      </c>
      <c r="H10" s="2" t="s">
        <v>452</v>
      </c>
      <c r="I10" s="449" t="s">
        <v>83</v>
      </c>
      <c r="J10" s="124" t="s">
        <v>453</v>
      </c>
      <c r="K10" s="84" t="s">
        <v>454</v>
      </c>
      <c r="L10" s="25">
        <v>44466</v>
      </c>
      <c r="M10" s="25">
        <v>44466</v>
      </c>
      <c r="O10" s="449" t="s">
        <v>455</v>
      </c>
      <c r="V10" s="178" t="s">
        <v>71</v>
      </c>
      <c r="W10" s="782">
        <v>1</v>
      </c>
      <c r="X10" s="184">
        <v>81483131</v>
      </c>
      <c r="Y10" s="184" t="s">
        <v>39</v>
      </c>
      <c r="Z10" s="184" t="s">
        <v>1160</v>
      </c>
      <c r="AA10" s="508" t="s">
        <v>1361</v>
      </c>
      <c r="AB10" s="184"/>
      <c r="AC10" s="184" t="s">
        <v>1422</v>
      </c>
      <c r="AD10" s="184" t="s">
        <v>1363</v>
      </c>
      <c r="AE10" s="184" t="s">
        <v>24</v>
      </c>
      <c r="AF10" s="190" t="s">
        <v>1362</v>
      </c>
      <c r="AG10" s="184" t="s">
        <v>1364</v>
      </c>
      <c r="AH10" s="184">
        <v>947</v>
      </c>
      <c r="AI10" s="184" t="s">
        <v>1750</v>
      </c>
      <c r="AJ10" s="184"/>
      <c r="AK10" s="184"/>
      <c r="AL10" s="184"/>
      <c r="AM10" s="178"/>
      <c r="AN10" s="449" t="s">
        <v>1789</v>
      </c>
    </row>
    <row r="11" spans="1:40">
      <c r="A11" s="610">
        <v>1</v>
      </c>
      <c r="B11" s="275">
        <v>81722066</v>
      </c>
      <c r="C11" s="275" t="s">
        <v>254</v>
      </c>
      <c r="D11" s="159" t="s">
        <v>490</v>
      </c>
      <c r="E11" s="159" t="s">
        <v>491</v>
      </c>
      <c r="F11" s="42" t="s">
        <v>492</v>
      </c>
      <c r="G11" s="240">
        <v>388</v>
      </c>
      <c r="H11" s="449" t="s">
        <v>494</v>
      </c>
      <c r="I11" s="240" t="s">
        <v>83</v>
      </c>
      <c r="J11" s="41" t="s">
        <v>493</v>
      </c>
      <c r="K11" s="41" t="s">
        <v>495</v>
      </c>
      <c r="L11" s="25">
        <v>44504</v>
      </c>
      <c r="O11" s="240" t="s">
        <v>496</v>
      </c>
      <c r="P11" s="10" t="s">
        <v>914</v>
      </c>
      <c r="V11" s="178" t="s">
        <v>71</v>
      </c>
      <c r="W11" s="782">
        <v>1</v>
      </c>
      <c r="X11" s="184">
        <v>81484170</v>
      </c>
      <c r="Y11" s="184" t="s">
        <v>39</v>
      </c>
      <c r="Z11" s="184" t="s">
        <v>1360</v>
      </c>
      <c r="AA11" s="508" t="s">
        <v>1361</v>
      </c>
      <c r="AB11" s="184"/>
      <c r="AC11" s="184" t="s">
        <v>1422</v>
      </c>
      <c r="AD11" s="184" t="s">
        <v>1363</v>
      </c>
      <c r="AE11" s="184" t="s">
        <v>24</v>
      </c>
      <c r="AF11" s="190" t="s">
        <v>1362</v>
      </c>
      <c r="AG11" s="184" t="s">
        <v>1364</v>
      </c>
      <c r="AH11" s="184">
        <v>947</v>
      </c>
      <c r="AI11" s="770" t="s">
        <v>1750</v>
      </c>
      <c r="AJ11" s="184"/>
      <c r="AK11" s="184"/>
      <c r="AL11" s="184"/>
      <c r="AM11" s="178"/>
      <c r="AN11" s="449" t="s">
        <v>1789</v>
      </c>
    </row>
    <row r="12" spans="1:40">
      <c r="A12" s="483">
        <v>1</v>
      </c>
      <c r="B12" s="484">
        <v>81598299</v>
      </c>
      <c r="C12" s="275" t="s">
        <v>564</v>
      </c>
      <c r="D12" s="485" t="s">
        <v>704</v>
      </c>
      <c r="E12" s="485" t="s">
        <v>78</v>
      </c>
      <c r="F12" s="209" t="s">
        <v>705</v>
      </c>
      <c r="G12" s="449">
        <v>414</v>
      </c>
      <c r="H12" s="2" t="s">
        <v>79</v>
      </c>
      <c r="I12" s="240" t="s">
        <v>706</v>
      </c>
      <c r="J12" s="3" t="s">
        <v>707</v>
      </c>
      <c r="L12" s="25">
        <v>44525</v>
      </c>
      <c r="O12" s="10" t="s">
        <v>496</v>
      </c>
      <c r="W12" s="402">
        <v>1</v>
      </c>
      <c r="X12" s="19">
        <v>60803254</v>
      </c>
      <c r="Y12" s="418" t="s">
        <v>720</v>
      </c>
      <c r="Z12" s="252" t="s">
        <v>959</v>
      </c>
      <c r="AA12" s="1003" t="s">
        <v>960</v>
      </c>
      <c r="AB12" s="12"/>
      <c r="AC12" s="12" t="s">
        <v>1422</v>
      </c>
      <c r="AD12" s="12" t="s">
        <v>1363</v>
      </c>
      <c r="AE12" s="12" t="s">
        <v>24</v>
      </c>
      <c r="AF12" s="31" t="s">
        <v>1362</v>
      </c>
      <c r="AG12" s="12" t="s">
        <v>1364</v>
      </c>
      <c r="AH12" s="12">
        <v>939</v>
      </c>
      <c r="AI12" s="12"/>
      <c r="AJ12" s="12"/>
      <c r="AK12" s="12"/>
      <c r="AL12" s="12"/>
    </row>
    <row r="13" spans="1:40" ht="15" customHeight="1">
      <c r="A13" s="610">
        <v>1</v>
      </c>
      <c r="B13" s="611">
        <v>83340903</v>
      </c>
      <c r="C13" s="611" t="s">
        <v>708</v>
      </c>
      <c r="D13" s="612" t="s">
        <v>709</v>
      </c>
      <c r="E13" s="609" t="s">
        <v>710</v>
      </c>
      <c r="F13" s="42" t="s">
        <v>711</v>
      </c>
      <c r="G13" s="240">
        <v>415</v>
      </c>
      <c r="H13" s="2" t="s">
        <v>712</v>
      </c>
      <c r="I13" s="240" t="s">
        <v>419</v>
      </c>
      <c r="J13" s="3" t="s">
        <v>587</v>
      </c>
      <c r="K13" s="897" t="s">
        <v>713</v>
      </c>
      <c r="L13" s="715">
        <v>44525</v>
      </c>
      <c r="M13" s="58"/>
      <c r="N13" s="58"/>
      <c r="O13" s="58" t="s">
        <v>496</v>
      </c>
      <c r="W13" s="397">
        <v>1</v>
      </c>
      <c r="X13" s="12">
        <v>81483104</v>
      </c>
      <c r="Y13" s="12" t="s">
        <v>39</v>
      </c>
      <c r="Z13" s="12" t="s">
        <v>1367</v>
      </c>
      <c r="AA13" s="298"/>
      <c r="AB13" s="12"/>
      <c r="AC13" s="12" t="s">
        <v>1422</v>
      </c>
      <c r="AD13" s="12" t="s">
        <v>1366</v>
      </c>
      <c r="AE13" s="12" t="s">
        <v>24</v>
      </c>
      <c r="AF13" s="31" t="s">
        <v>1365</v>
      </c>
      <c r="AG13" s="12"/>
      <c r="AH13" s="12"/>
      <c r="AI13" s="12"/>
      <c r="AJ13" s="12"/>
      <c r="AK13" s="12"/>
      <c r="AL13" s="12"/>
    </row>
    <row r="14" spans="1:40" ht="15" customHeight="1">
      <c r="A14" s="591">
        <v>1</v>
      </c>
      <c r="B14" s="488">
        <v>82409602</v>
      </c>
      <c r="C14" s="488" t="s">
        <v>40</v>
      </c>
      <c r="D14" s="592" t="s">
        <v>817</v>
      </c>
      <c r="E14" s="110" t="s">
        <v>818</v>
      </c>
      <c r="F14" s="613" t="s">
        <v>819</v>
      </c>
      <c r="G14" s="240">
        <v>428</v>
      </c>
      <c r="H14" s="2" t="s">
        <v>820</v>
      </c>
      <c r="I14" s="240" t="s">
        <v>83</v>
      </c>
      <c r="J14" s="3" t="s">
        <v>821</v>
      </c>
      <c r="K14" s="5" t="s">
        <v>822</v>
      </c>
      <c r="L14" s="25">
        <v>44531</v>
      </c>
      <c r="O14" s="10" t="s">
        <v>496</v>
      </c>
      <c r="V14" s="178" t="s">
        <v>71</v>
      </c>
      <c r="W14" s="782">
        <v>1</v>
      </c>
      <c r="X14" s="183">
        <v>61806036</v>
      </c>
      <c r="Y14" s="184" t="s">
        <v>39</v>
      </c>
      <c r="Z14" s="184" t="s">
        <v>1387</v>
      </c>
      <c r="AA14" s="184" t="s">
        <v>1388</v>
      </c>
      <c r="AB14" s="184"/>
      <c r="AC14" s="184" t="s">
        <v>1422</v>
      </c>
      <c r="AD14" s="184" t="s">
        <v>1391</v>
      </c>
      <c r="AE14" s="184" t="s">
        <v>24</v>
      </c>
      <c r="AF14" s="1154" t="s">
        <v>1390</v>
      </c>
      <c r="AG14" s="1155" t="s">
        <v>1389</v>
      </c>
      <c r="AH14" s="184">
        <v>886</v>
      </c>
      <c r="AI14" s="184"/>
      <c r="AJ14" s="184"/>
      <c r="AK14" s="184"/>
      <c r="AL14" s="184"/>
      <c r="AM14" s="178"/>
      <c r="AN14" s="449" t="s">
        <v>1789</v>
      </c>
    </row>
    <row r="15" spans="1:40" ht="15" customHeight="1">
      <c r="A15" s="591">
        <v>1</v>
      </c>
      <c r="B15" s="650">
        <v>82032101</v>
      </c>
      <c r="C15" s="650" t="s">
        <v>38</v>
      </c>
      <c r="D15" s="298" t="s">
        <v>1015</v>
      </c>
      <c r="E15" s="110" t="s">
        <v>1016</v>
      </c>
      <c r="F15" s="613" t="s">
        <v>1017</v>
      </c>
      <c r="G15" s="165">
        <v>453</v>
      </c>
      <c r="H15" s="2" t="s">
        <v>1019</v>
      </c>
      <c r="I15" s="712" t="s">
        <v>83</v>
      </c>
      <c r="J15" s="3" t="s">
        <v>1020</v>
      </c>
      <c r="K15" s="5" t="s">
        <v>1021</v>
      </c>
      <c r="L15" s="25">
        <v>44549</v>
      </c>
      <c r="O15" s="57" t="s">
        <v>496</v>
      </c>
      <c r="Q15" s="58"/>
      <c r="V15" s="178" t="s">
        <v>71</v>
      </c>
      <c r="W15" s="1144">
        <v>1</v>
      </c>
      <c r="X15" s="183">
        <v>81227139</v>
      </c>
      <c r="Y15" s="184" t="s">
        <v>38</v>
      </c>
      <c r="Z15" s="185" t="s">
        <v>59</v>
      </c>
      <c r="AA15" s="184" t="s">
        <v>1394</v>
      </c>
      <c r="AB15" s="184"/>
      <c r="AC15" s="184" t="s">
        <v>1422</v>
      </c>
      <c r="AD15" s="184" t="s">
        <v>1391</v>
      </c>
      <c r="AE15" s="184" t="s">
        <v>24</v>
      </c>
      <c r="AF15" s="1154" t="s">
        <v>1390</v>
      </c>
      <c r="AG15" s="1155" t="s">
        <v>1389</v>
      </c>
      <c r="AH15" s="184">
        <v>886</v>
      </c>
      <c r="AI15" s="184"/>
      <c r="AJ15" s="184"/>
      <c r="AK15" s="184"/>
      <c r="AL15" s="184"/>
      <c r="AM15" s="178"/>
      <c r="AN15" s="449" t="s">
        <v>1789</v>
      </c>
    </row>
    <row r="16" spans="1:40" ht="15" customHeight="1">
      <c r="A16" s="591">
        <v>1</v>
      </c>
      <c r="B16" s="488">
        <v>83340700</v>
      </c>
      <c r="C16" s="488" t="s">
        <v>38</v>
      </c>
      <c r="D16" s="592" t="s">
        <v>1018</v>
      </c>
      <c r="E16" s="110" t="s">
        <v>1016</v>
      </c>
      <c r="F16" s="613" t="s">
        <v>1017</v>
      </c>
      <c r="G16" s="165">
        <v>453</v>
      </c>
      <c r="H16" s="2" t="s">
        <v>1019</v>
      </c>
      <c r="I16" s="712" t="s">
        <v>83</v>
      </c>
      <c r="J16" s="3" t="s">
        <v>1020</v>
      </c>
      <c r="K16" s="5" t="s">
        <v>1021</v>
      </c>
      <c r="L16" s="25">
        <v>44549</v>
      </c>
      <c r="O16" s="57" t="s">
        <v>496</v>
      </c>
      <c r="Q16" s="58"/>
      <c r="W16" s="996">
        <v>1</v>
      </c>
      <c r="X16" s="14">
        <v>81216095</v>
      </c>
      <c r="Y16" s="418" t="s">
        <v>720</v>
      </c>
      <c r="Z16" s="15" t="s">
        <v>1392</v>
      </c>
      <c r="AA16" s="418" t="s">
        <v>1394</v>
      </c>
      <c r="AB16" s="12"/>
      <c r="AC16" s="12" t="s">
        <v>1422</v>
      </c>
      <c r="AD16" s="418" t="s">
        <v>1391</v>
      </c>
      <c r="AE16" s="418" t="s">
        <v>24</v>
      </c>
      <c r="AF16" s="740" t="s">
        <v>1390</v>
      </c>
      <c r="AG16" s="741" t="s">
        <v>1389</v>
      </c>
      <c r="AH16" s="418">
        <v>886</v>
      </c>
      <c r="AI16" s="12"/>
      <c r="AJ16" s="12"/>
      <c r="AK16" s="12"/>
      <c r="AL16" s="12"/>
    </row>
    <row r="17" spans="1:40" ht="15" customHeight="1" thickBot="1">
      <c r="A17" s="610">
        <v>1</v>
      </c>
      <c r="B17" s="611">
        <v>81722067</v>
      </c>
      <c r="C17" s="611" t="s">
        <v>17</v>
      </c>
      <c r="D17" s="612" t="s">
        <v>1026</v>
      </c>
      <c r="E17" s="609" t="s">
        <v>812</v>
      </c>
      <c r="F17" s="613" t="s">
        <v>1027</v>
      </c>
      <c r="G17" s="165">
        <v>455</v>
      </c>
      <c r="H17" s="2" t="s">
        <v>1028</v>
      </c>
      <c r="I17" s="712" t="s">
        <v>83</v>
      </c>
      <c r="J17" s="3" t="s">
        <v>1029</v>
      </c>
      <c r="K17" s="617" t="s">
        <v>1030</v>
      </c>
      <c r="L17" s="25">
        <v>44549</v>
      </c>
      <c r="O17" s="57" t="s">
        <v>1043</v>
      </c>
      <c r="W17" s="996">
        <v>1</v>
      </c>
      <c r="X17" s="14">
        <v>81216108</v>
      </c>
      <c r="Y17" s="418" t="s">
        <v>720</v>
      </c>
      <c r="Z17" s="15" t="s">
        <v>1393</v>
      </c>
      <c r="AA17" s="418" t="s">
        <v>1394</v>
      </c>
      <c r="AB17" s="12"/>
      <c r="AC17" s="12" t="s">
        <v>1422</v>
      </c>
      <c r="AD17" s="418" t="s">
        <v>1391</v>
      </c>
      <c r="AE17" s="418" t="s">
        <v>24</v>
      </c>
      <c r="AF17" s="740" t="s">
        <v>1390</v>
      </c>
      <c r="AG17" s="741" t="s">
        <v>1389</v>
      </c>
      <c r="AH17" s="418">
        <v>886</v>
      </c>
      <c r="AI17" s="12"/>
      <c r="AJ17" s="12"/>
      <c r="AK17" s="12"/>
      <c r="AL17" s="12"/>
    </row>
    <row r="18" spans="1:40" ht="15" customHeight="1">
      <c r="A18" s="444">
        <v>1</v>
      </c>
      <c r="B18" s="445">
        <v>81214004</v>
      </c>
      <c r="C18" s="445" t="s">
        <v>38</v>
      </c>
      <c r="D18" s="445" t="s">
        <v>1044</v>
      </c>
      <c r="E18" s="445" t="s">
        <v>1045</v>
      </c>
      <c r="F18" s="89" t="s">
        <v>1046</v>
      </c>
      <c r="G18" s="165">
        <v>457</v>
      </c>
      <c r="H18" s="2" t="s">
        <v>1048</v>
      </c>
      <c r="I18" s="712" t="s">
        <v>83</v>
      </c>
      <c r="J18" s="90" t="s">
        <v>1049</v>
      </c>
      <c r="K18" s="91" t="s">
        <v>1050</v>
      </c>
      <c r="L18" s="715">
        <v>44546</v>
      </c>
      <c r="M18" s="58"/>
      <c r="N18" s="58"/>
      <c r="O18" s="58" t="s">
        <v>1043</v>
      </c>
      <c r="W18" s="997">
        <v>1</v>
      </c>
      <c r="X18" s="19">
        <v>83340300</v>
      </c>
      <c r="Y18" s="418" t="s">
        <v>40</v>
      </c>
      <c r="Z18" s="252" t="s">
        <v>168</v>
      </c>
      <c r="AA18" s="418" t="s">
        <v>169</v>
      </c>
      <c r="AB18" s="12"/>
      <c r="AC18" s="12" t="s">
        <v>1422</v>
      </c>
      <c r="AD18" s="760" t="s">
        <v>1395</v>
      </c>
      <c r="AE18" s="418" t="s">
        <v>24</v>
      </c>
      <c r="AF18" s="759" t="s">
        <v>1396</v>
      </c>
      <c r="AG18" s="760" t="s">
        <v>1395</v>
      </c>
      <c r="AH18" s="418">
        <v>953</v>
      </c>
      <c r="AI18" s="12"/>
      <c r="AJ18" s="12"/>
      <c r="AK18" s="12"/>
      <c r="AL18" s="12"/>
    </row>
    <row r="19" spans="1:40" ht="15" customHeight="1">
      <c r="A19" s="122">
        <v>1</v>
      </c>
      <c r="B19" s="275">
        <v>281831024</v>
      </c>
      <c r="C19" s="650" t="s">
        <v>38</v>
      </c>
      <c r="D19" s="290" t="s">
        <v>1101</v>
      </c>
      <c r="E19" s="650" t="s">
        <v>1102</v>
      </c>
      <c r="F19" s="111" t="s">
        <v>1103</v>
      </c>
      <c r="G19" s="165">
        <v>643</v>
      </c>
      <c r="H19" s="2" t="s">
        <v>1104</v>
      </c>
      <c r="I19" s="712" t="s">
        <v>24</v>
      </c>
      <c r="J19" s="124" t="s">
        <v>1105</v>
      </c>
      <c r="K19" s="84" t="s">
        <v>1106</v>
      </c>
      <c r="L19" s="25">
        <v>44552</v>
      </c>
      <c r="O19" s="57" t="s">
        <v>496</v>
      </c>
      <c r="V19" s="178" t="s">
        <v>71</v>
      </c>
      <c r="W19" s="1144">
        <v>1</v>
      </c>
      <c r="X19" s="183">
        <v>61866002</v>
      </c>
      <c r="Y19" s="184" t="s">
        <v>39</v>
      </c>
      <c r="Z19" s="185" t="s">
        <v>1398</v>
      </c>
      <c r="AA19" s="184" t="s">
        <v>1388</v>
      </c>
      <c r="AB19" s="184"/>
      <c r="AC19" s="184" t="s">
        <v>1422</v>
      </c>
      <c r="AD19" s="184" t="s">
        <v>1401</v>
      </c>
      <c r="AE19" s="184" t="s">
        <v>24</v>
      </c>
      <c r="AF19" s="1154" t="s">
        <v>1400</v>
      </c>
      <c r="AG19" s="1155" t="s">
        <v>1399</v>
      </c>
      <c r="AH19" s="184">
        <v>943</v>
      </c>
      <c r="AI19" s="315" t="s">
        <v>1474</v>
      </c>
      <c r="AJ19" s="184"/>
      <c r="AK19" s="184"/>
      <c r="AL19" s="184"/>
      <c r="AM19" s="178"/>
      <c r="AN19" s="449" t="s">
        <v>1789</v>
      </c>
    </row>
    <row r="20" spans="1:40" ht="15" customHeight="1" thickBot="1">
      <c r="A20" s="856">
        <v>1</v>
      </c>
      <c r="B20" s="857">
        <v>93172200</v>
      </c>
      <c r="C20" s="857" t="s">
        <v>17</v>
      </c>
      <c r="D20" s="857" t="s">
        <v>1158</v>
      </c>
      <c r="E20" s="858" t="s">
        <v>578</v>
      </c>
      <c r="F20" s="859" t="s">
        <v>1221</v>
      </c>
      <c r="G20" s="860" t="s">
        <v>1223</v>
      </c>
      <c r="H20" s="2" t="s">
        <v>1224</v>
      </c>
      <c r="I20" s="861" t="s">
        <v>83</v>
      </c>
      <c r="J20" s="3" t="s">
        <v>1225</v>
      </c>
      <c r="K20" s="5" t="s">
        <v>1226</v>
      </c>
      <c r="L20" s="25">
        <v>44573</v>
      </c>
      <c r="O20" s="57" t="s">
        <v>496</v>
      </c>
      <c r="P20" s="10"/>
      <c r="W20" s="996">
        <v>1</v>
      </c>
      <c r="X20" s="14">
        <v>81597015</v>
      </c>
      <c r="Y20" s="418" t="s">
        <v>40</v>
      </c>
      <c r="Z20" s="15" t="s">
        <v>1402</v>
      </c>
      <c r="AA20" s="418" t="s">
        <v>1407</v>
      </c>
      <c r="AB20" s="12"/>
      <c r="AC20" s="12" t="s">
        <v>1422</v>
      </c>
      <c r="AD20" s="418" t="s">
        <v>1406</v>
      </c>
      <c r="AE20" s="418"/>
      <c r="AF20" s="740" t="s">
        <v>1405</v>
      </c>
      <c r="AG20" s="741" t="s">
        <v>1404</v>
      </c>
      <c r="AH20" s="418"/>
      <c r="AI20" s="12"/>
      <c r="AJ20" s="12"/>
      <c r="AK20" s="12"/>
      <c r="AL20" s="12"/>
    </row>
    <row r="21" spans="1:40" ht="15" customHeight="1">
      <c r="A21" s="444">
        <v>1</v>
      </c>
      <c r="B21" s="445">
        <v>81214250</v>
      </c>
      <c r="C21" s="445" t="s">
        <v>38</v>
      </c>
      <c r="D21" s="445" t="s">
        <v>54</v>
      </c>
      <c r="E21" s="446" t="s">
        <v>584</v>
      </c>
      <c r="F21" s="89" t="s">
        <v>1274</v>
      </c>
      <c r="G21" s="854" t="s">
        <v>1275</v>
      </c>
      <c r="H21" s="2" t="s">
        <v>1276</v>
      </c>
      <c r="I21" s="449" t="s">
        <v>83</v>
      </c>
      <c r="J21" s="124" t="s">
        <v>1277</v>
      </c>
      <c r="K21" s="84" t="s">
        <v>1278</v>
      </c>
      <c r="L21" s="25">
        <v>44576</v>
      </c>
      <c r="O21" s="58" t="s">
        <v>1043</v>
      </c>
      <c r="W21" s="997">
        <v>1</v>
      </c>
      <c r="X21" s="19">
        <v>81543086</v>
      </c>
      <c r="Y21" s="418" t="s">
        <v>40</v>
      </c>
      <c r="Z21" s="252" t="s">
        <v>1403</v>
      </c>
      <c r="AA21" s="418" t="s">
        <v>1407</v>
      </c>
      <c r="AB21" s="12"/>
      <c r="AC21" s="12" t="s">
        <v>1422</v>
      </c>
      <c r="AD21" s="760" t="s">
        <v>1406</v>
      </c>
      <c r="AE21" s="418"/>
      <c r="AF21" s="759" t="s">
        <v>1405</v>
      </c>
      <c r="AG21" s="760" t="s">
        <v>1404</v>
      </c>
      <c r="AH21" s="418"/>
      <c r="AI21" s="12"/>
      <c r="AJ21" s="12"/>
      <c r="AK21" s="12"/>
      <c r="AL21" s="12"/>
    </row>
    <row r="22" spans="1:40" ht="15" customHeight="1" thickBot="1">
      <c r="A22" s="393">
        <v>1</v>
      </c>
      <c r="B22" s="337">
        <v>81214001</v>
      </c>
      <c r="C22" s="337" t="s">
        <v>38</v>
      </c>
      <c r="D22" s="337" t="s">
        <v>1375</v>
      </c>
      <c r="E22" s="507" t="s">
        <v>1376</v>
      </c>
      <c r="F22" s="394" t="s">
        <v>1377</v>
      </c>
      <c r="G22" s="1139" t="s">
        <v>1378</v>
      </c>
      <c r="H22" s="392" t="s">
        <v>1379</v>
      </c>
      <c r="I22" s="311" t="s">
        <v>24</v>
      </c>
      <c r="J22" s="660" t="s">
        <v>1380</v>
      </c>
      <c r="K22" s="661" t="s">
        <v>1381</v>
      </c>
      <c r="L22" s="310">
        <v>44586</v>
      </c>
      <c r="M22" s="178"/>
      <c r="N22" s="178"/>
      <c r="O22" s="311" t="s">
        <v>496</v>
      </c>
      <c r="P22" s="311" t="s">
        <v>1269</v>
      </c>
      <c r="Q22" s="178"/>
      <c r="R22" s="178"/>
      <c r="V22" s="35" t="s">
        <v>71</v>
      </c>
      <c r="W22" s="1157">
        <v>1</v>
      </c>
      <c r="X22" s="1158">
        <v>83140201</v>
      </c>
      <c r="Y22" s="1159" t="s">
        <v>40</v>
      </c>
      <c r="Z22" s="936" t="s">
        <v>156</v>
      </c>
      <c r="AA22" s="1159" t="s">
        <v>270</v>
      </c>
      <c r="AB22" s="35"/>
      <c r="AC22" s="35"/>
      <c r="AD22" s="1159" t="s">
        <v>1428</v>
      </c>
      <c r="AE22" s="1159" t="s">
        <v>56</v>
      </c>
      <c r="AF22" s="1160" t="s">
        <v>1427</v>
      </c>
      <c r="AG22" s="1161" t="s">
        <v>1426</v>
      </c>
      <c r="AH22" s="1159">
        <v>954</v>
      </c>
      <c r="AI22" s="802" t="s">
        <v>1448</v>
      </c>
      <c r="AJ22" s="35"/>
      <c r="AK22" s="35"/>
      <c r="AL22" s="35"/>
      <c r="AM22" s="35"/>
    </row>
    <row r="23" spans="1:40" ht="15" customHeight="1">
      <c r="A23" s="304">
        <v>1</v>
      </c>
      <c r="B23" s="306">
        <v>60904260</v>
      </c>
      <c r="C23" s="306" t="s">
        <v>38</v>
      </c>
      <c r="D23" s="306" t="s">
        <v>626</v>
      </c>
      <c r="E23" s="307" t="s">
        <v>584</v>
      </c>
      <c r="F23" s="389" t="s">
        <v>1382</v>
      </c>
      <c r="G23" s="890" t="s">
        <v>1383</v>
      </c>
      <c r="H23" s="392" t="s">
        <v>1384</v>
      </c>
      <c r="I23" s="178" t="s">
        <v>24</v>
      </c>
      <c r="J23" s="660" t="s">
        <v>1385</v>
      </c>
      <c r="K23" s="661" t="s">
        <v>1386</v>
      </c>
      <c r="L23" s="310">
        <v>44586</v>
      </c>
      <c r="M23" s="178"/>
      <c r="N23" s="178"/>
      <c r="O23" s="311" t="s">
        <v>496</v>
      </c>
      <c r="P23" s="311" t="s">
        <v>1269</v>
      </c>
      <c r="Q23" s="178"/>
      <c r="R23" s="178"/>
      <c r="V23" s="178" t="s">
        <v>71</v>
      </c>
      <c r="W23" s="1156">
        <v>3</v>
      </c>
      <c r="X23" s="192">
        <v>83130670</v>
      </c>
      <c r="Y23" s="178"/>
      <c r="Z23" s="193" t="s">
        <v>1435</v>
      </c>
      <c r="AA23" s="178"/>
      <c r="AB23" s="178"/>
      <c r="AC23" s="178"/>
      <c r="AD23" s="347" t="s">
        <v>83</v>
      </c>
      <c r="AE23" s="178"/>
      <c r="AF23" s="178"/>
      <c r="AG23" s="178"/>
      <c r="AH23" s="178"/>
      <c r="AI23" s="178"/>
      <c r="AJ23" s="178"/>
      <c r="AK23" s="178"/>
      <c r="AL23" s="178"/>
      <c r="AM23" s="178"/>
      <c r="AN23" s="449" t="s">
        <v>1789</v>
      </c>
    </row>
    <row r="24" spans="1:40" ht="15" customHeight="1">
      <c r="A24" s="393">
        <v>1</v>
      </c>
      <c r="B24" s="337">
        <v>93162407</v>
      </c>
      <c r="C24" s="337" t="s">
        <v>17</v>
      </c>
      <c r="D24" s="337" t="s">
        <v>450</v>
      </c>
      <c r="E24" s="181" t="s">
        <v>210</v>
      </c>
      <c r="F24" s="394" t="s">
        <v>1408</v>
      </c>
      <c r="G24" s="1139" t="s">
        <v>1412</v>
      </c>
      <c r="H24" s="392" t="s">
        <v>1409</v>
      </c>
      <c r="I24" s="178" t="s">
        <v>419</v>
      </c>
      <c r="J24" s="660" t="s">
        <v>1410</v>
      </c>
      <c r="K24" s="661" t="s">
        <v>1411</v>
      </c>
      <c r="L24" s="310">
        <v>44587</v>
      </c>
      <c r="M24" s="178"/>
      <c r="N24" s="178"/>
      <c r="O24" s="311" t="s">
        <v>496</v>
      </c>
      <c r="P24" s="311" t="s">
        <v>1269</v>
      </c>
      <c r="Q24" s="178"/>
      <c r="R24" s="178"/>
      <c r="V24" s="178" t="s">
        <v>71</v>
      </c>
      <c r="W24" s="1156">
        <v>2</v>
      </c>
      <c r="X24" s="171">
        <v>81460138</v>
      </c>
      <c r="Y24" s="178"/>
      <c r="Z24" s="193" t="s">
        <v>636</v>
      </c>
      <c r="AA24" s="178"/>
      <c r="AB24" s="178"/>
      <c r="AC24" s="178"/>
      <c r="AD24" s="347" t="s">
        <v>83</v>
      </c>
      <c r="AE24" s="178"/>
      <c r="AF24" s="178"/>
      <c r="AG24" s="178"/>
      <c r="AH24" s="178"/>
      <c r="AI24" s="178"/>
      <c r="AJ24" s="178"/>
      <c r="AK24" s="178"/>
      <c r="AL24" s="178"/>
      <c r="AM24" s="178"/>
      <c r="AN24" s="449" t="s">
        <v>1789</v>
      </c>
    </row>
    <row r="25" spans="1:40" ht="15" customHeight="1">
      <c r="A25" s="383">
        <v>1</v>
      </c>
      <c r="B25" s="181">
        <v>93162432</v>
      </c>
      <c r="C25" s="181" t="s">
        <v>17</v>
      </c>
      <c r="D25" s="181" t="s">
        <v>548</v>
      </c>
      <c r="E25" s="384" t="s">
        <v>288</v>
      </c>
      <c r="F25" s="385" t="s">
        <v>1413</v>
      </c>
      <c r="G25" s="891" t="s">
        <v>1414</v>
      </c>
      <c r="H25" s="392" t="s">
        <v>1415</v>
      </c>
      <c r="I25" s="552" t="s">
        <v>419</v>
      </c>
      <c r="J25" s="330" t="s">
        <v>1416</v>
      </c>
      <c r="K25" s="387" t="s">
        <v>1417</v>
      </c>
      <c r="L25" s="310">
        <v>44587</v>
      </c>
      <c r="M25" s="178"/>
      <c r="N25" s="178"/>
      <c r="O25" s="311" t="s">
        <v>496</v>
      </c>
      <c r="P25" s="311" t="s">
        <v>1269</v>
      </c>
      <c r="Q25" s="178"/>
      <c r="R25" s="178"/>
      <c r="V25" s="178" t="s">
        <v>71</v>
      </c>
      <c r="W25" s="1156">
        <v>3</v>
      </c>
      <c r="X25" s="171">
        <v>81214159</v>
      </c>
      <c r="Y25" s="178"/>
      <c r="Z25" s="193" t="s">
        <v>1326</v>
      </c>
      <c r="AA25" s="178"/>
      <c r="AB25" s="178"/>
      <c r="AC25" s="178"/>
      <c r="AD25" s="347" t="s">
        <v>83</v>
      </c>
      <c r="AE25" s="178"/>
      <c r="AF25" s="178"/>
      <c r="AG25" s="178"/>
      <c r="AH25" s="178"/>
      <c r="AI25" s="178"/>
      <c r="AJ25" s="178"/>
      <c r="AK25" s="178"/>
      <c r="AL25" s="178"/>
      <c r="AM25" s="178"/>
      <c r="AN25" s="449" t="s">
        <v>1789</v>
      </c>
    </row>
    <row r="26" spans="1:40" ht="15" customHeight="1">
      <c r="A26" s="158">
        <v>1</v>
      </c>
      <c r="B26" s="159">
        <v>83340705</v>
      </c>
      <c r="C26" s="159" t="s">
        <v>40</v>
      </c>
      <c r="D26" s="159" t="s">
        <v>1418</v>
      </c>
      <c r="E26" s="161" t="s">
        <v>1419</v>
      </c>
      <c r="F26" s="160" t="s">
        <v>1420</v>
      </c>
      <c r="G26" s="860" t="s">
        <v>1421</v>
      </c>
      <c r="H26" s="2" t="s">
        <v>1415</v>
      </c>
      <c r="I26" s="861" t="s">
        <v>419</v>
      </c>
      <c r="J26" s="3" t="s">
        <v>1416</v>
      </c>
      <c r="K26" s="5" t="s">
        <v>1417</v>
      </c>
      <c r="L26" s="25">
        <v>44587</v>
      </c>
      <c r="O26" s="57" t="s">
        <v>496</v>
      </c>
      <c r="P26" s="10" t="s">
        <v>1269</v>
      </c>
      <c r="Q26" s="449" t="s">
        <v>1645</v>
      </c>
      <c r="AD26" s="1016" t="s">
        <v>1429</v>
      </c>
      <c r="AE26" s="1017" t="s">
        <v>1430</v>
      </c>
      <c r="AF26" s="1018" t="s">
        <v>1431</v>
      </c>
      <c r="AI26" s="240" t="s">
        <v>1432</v>
      </c>
    </row>
    <row r="27" spans="1:40" ht="15" customHeight="1">
      <c r="A27" s="449">
        <v>1</v>
      </c>
      <c r="B27" s="449">
        <v>83130670</v>
      </c>
      <c r="C27" s="449" t="s">
        <v>40</v>
      </c>
      <c r="D27" s="449" t="s">
        <v>84</v>
      </c>
      <c r="E27" s="1019" t="s">
        <v>1439</v>
      </c>
      <c r="F27" s="449" t="s">
        <v>1440</v>
      </c>
      <c r="G27" s="240" t="s">
        <v>1441</v>
      </c>
      <c r="H27" s="2" t="s">
        <v>1436</v>
      </c>
      <c r="I27" s="449" t="s">
        <v>83</v>
      </c>
      <c r="J27" s="90" t="s">
        <v>1437</v>
      </c>
      <c r="K27" s="91" t="s">
        <v>1438</v>
      </c>
      <c r="L27" s="25">
        <v>44588</v>
      </c>
      <c r="O27" s="57" t="s">
        <v>910</v>
      </c>
      <c r="AD27" s="1016" t="s">
        <v>1433</v>
      </c>
      <c r="AE27" s="1017" t="s">
        <v>1434</v>
      </c>
      <c r="AF27" s="449" t="s">
        <v>1431</v>
      </c>
      <c r="AG27" s="1018"/>
      <c r="AI27" s="240" t="s">
        <v>1432</v>
      </c>
    </row>
    <row r="28" spans="1:40" ht="15" customHeight="1">
      <c r="A28" s="449">
        <v>1</v>
      </c>
      <c r="C28" s="449" t="s">
        <v>40</v>
      </c>
      <c r="D28" s="449" t="s">
        <v>72</v>
      </c>
      <c r="E28" s="1019" t="s">
        <v>1439</v>
      </c>
      <c r="F28" s="449" t="s">
        <v>1440</v>
      </c>
      <c r="G28" s="240" t="s">
        <v>1441</v>
      </c>
      <c r="H28" s="2" t="s">
        <v>1436</v>
      </c>
      <c r="I28" s="449" t="s">
        <v>83</v>
      </c>
      <c r="J28" s="90" t="s">
        <v>1437</v>
      </c>
      <c r="K28" s="91" t="s">
        <v>1438</v>
      </c>
      <c r="L28" s="25">
        <v>44588</v>
      </c>
      <c r="O28" s="57" t="s">
        <v>910</v>
      </c>
      <c r="AD28" s="30" t="s">
        <v>1446</v>
      </c>
      <c r="AE28" s="1017" t="s">
        <v>1444</v>
      </c>
      <c r="AF28" s="1018" t="s">
        <v>1445</v>
      </c>
      <c r="AI28" s="240" t="s">
        <v>1447</v>
      </c>
    </row>
    <row r="29" spans="1:40" ht="15" customHeight="1">
      <c r="W29" s="449">
        <v>1</v>
      </c>
      <c r="X29" s="449">
        <v>99990427</v>
      </c>
      <c r="Y29" s="449" t="s">
        <v>1449</v>
      </c>
      <c r="Z29" s="449" t="s">
        <v>1450</v>
      </c>
      <c r="AA29" s="449" t="s">
        <v>1451</v>
      </c>
    </row>
    <row r="30" spans="1:40" ht="15" customHeight="1"/>
    <row r="31" spans="1:40" ht="15" customHeight="1">
      <c r="W31" s="449" t="s">
        <v>1324</v>
      </c>
      <c r="X31" s="449" t="s">
        <v>1325</v>
      </c>
    </row>
    <row r="32" spans="1:40" ht="15" customHeight="1"/>
    <row r="33" spans="8:8" ht="15" customHeight="1">
      <c r="H33" s="168"/>
    </row>
    <row r="34" spans="8:8" ht="15" customHeight="1"/>
    <row r="35" spans="8:8" ht="15" customHeight="1"/>
    <row r="36" spans="8:8" ht="15" customHeight="1"/>
    <row r="37" spans="8:8" ht="15" customHeight="1"/>
    <row r="38" spans="8:8" ht="15" customHeight="1"/>
    <row r="39" spans="8:8" ht="15" customHeight="1"/>
    <row r="40" spans="8:8" ht="15" customHeight="1"/>
    <row r="41" spans="8:8" ht="15" customHeight="1"/>
    <row r="42" spans="8:8" ht="15" customHeight="1"/>
    <row r="43" spans="8:8" ht="15" customHeight="1"/>
    <row r="44" spans="8:8" ht="15" customHeight="1"/>
    <row r="45" spans="8:8" ht="15" customHeight="1"/>
  </sheetData>
  <mergeCells count="4">
    <mergeCell ref="A2:F2"/>
    <mergeCell ref="W2:AB2"/>
    <mergeCell ref="A3:F3"/>
    <mergeCell ref="W3:AB3"/>
  </mergeCells>
  <phoneticPr fontId="11" type="noConversion"/>
  <pageMargins left="0.33" right="0.61" top="0.22" bottom="0.16" header="0.16" footer="0.12"/>
  <pageSetup paperSize="9" orientation="landscape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EBAE3-88D0-4D08-9D42-CE6348208576}">
  <sheetPr>
    <tabColor rgb="FF00B050"/>
  </sheetPr>
  <dimension ref="A1:AQ181"/>
  <sheetViews>
    <sheetView topLeftCell="A7" zoomScale="71" zoomScaleNormal="71" workbookViewId="0">
      <selection activeCell="D14" sqref="D14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16384" width="11.42578125" style="449"/>
  </cols>
  <sheetData>
    <row r="1" spans="1:40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0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0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0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0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0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0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44593</v>
      </c>
      <c r="AA7" s="420" t="s">
        <v>7</v>
      </c>
      <c r="AB7" s="425"/>
      <c r="AC7" s="58"/>
      <c r="AD7" s="58"/>
      <c r="AE7" s="58"/>
      <c r="AF7" s="58"/>
    </row>
    <row r="8" spans="1:40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1464</v>
      </c>
      <c r="AA8" s="420"/>
      <c r="AB8" s="429"/>
      <c r="AC8" s="58"/>
      <c r="AD8" s="58"/>
      <c r="AE8" s="58"/>
      <c r="AF8" s="58"/>
    </row>
    <row r="9" spans="1:40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0">
      <c r="A10" s="122">
        <v>1</v>
      </c>
      <c r="B10" s="650">
        <v>93162407</v>
      </c>
      <c r="C10" s="650" t="s">
        <v>17</v>
      </c>
      <c r="D10" s="650" t="s">
        <v>450</v>
      </c>
      <c r="E10" s="159" t="s">
        <v>210</v>
      </c>
      <c r="F10" s="220" t="s">
        <v>451</v>
      </c>
      <c r="G10" s="449">
        <v>381</v>
      </c>
      <c r="H10" s="2" t="s">
        <v>452</v>
      </c>
      <c r="I10" s="449" t="s">
        <v>83</v>
      </c>
      <c r="J10" s="124" t="s">
        <v>453</v>
      </c>
      <c r="K10" s="84" t="s">
        <v>454</v>
      </c>
      <c r="L10" s="25">
        <v>44466</v>
      </c>
      <c r="M10" s="25">
        <v>44466</v>
      </c>
      <c r="O10" s="449" t="s">
        <v>455</v>
      </c>
      <c r="V10" s="178" t="s">
        <v>71</v>
      </c>
      <c r="W10" s="1144">
        <v>1</v>
      </c>
      <c r="X10" s="183">
        <v>83340301</v>
      </c>
      <c r="Y10" s="184" t="s">
        <v>40</v>
      </c>
      <c r="Z10" s="185" t="s">
        <v>1562</v>
      </c>
      <c r="AA10" s="184" t="s">
        <v>169</v>
      </c>
      <c r="AB10" s="184"/>
      <c r="AC10" s="184" t="s">
        <v>1464</v>
      </c>
      <c r="AD10" s="1145" t="s">
        <v>1453</v>
      </c>
      <c r="AE10" s="184" t="s">
        <v>24</v>
      </c>
      <c r="AF10" s="1146" t="s">
        <v>1396</v>
      </c>
      <c r="AG10" s="1145" t="s">
        <v>1395</v>
      </c>
      <c r="AH10" s="184">
        <v>953</v>
      </c>
      <c r="AI10" s="184" t="s">
        <v>1563</v>
      </c>
      <c r="AJ10" s="184"/>
      <c r="AK10" s="184"/>
      <c r="AL10" s="184"/>
      <c r="AM10" s="178"/>
      <c r="AN10" s="449" t="s">
        <v>1785</v>
      </c>
    </row>
    <row r="11" spans="1:40">
      <c r="A11" s="610">
        <v>1</v>
      </c>
      <c r="B11" s="275">
        <v>81722066</v>
      </c>
      <c r="C11" s="275" t="s">
        <v>254</v>
      </c>
      <c r="D11" s="159" t="s">
        <v>490</v>
      </c>
      <c r="E11" s="159" t="s">
        <v>491</v>
      </c>
      <c r="F11" s="42" t="s">
        <v>492</v>
      </c>
      <c r="G11" s="240">
        <v>388</v>
      </c>
      <c r="H11" s="449" t="s">
        <v>494</v>
      </c>
      <c r="I11" s="240" t="s">
        <v>83</v>
      </c>
      <c r="J11" s="41" t="s">
        <v>493</v>
      </c>
      <c r="K11" s="41" t="s">
        <v>495</v>
      </c>
      <c r="L11" s="25">
        <v>44504</v>
      </c>
      <c r="O11" s="240" t="s">
        <v>496</v>
      </c>
      <c r="P11" s="10" t="s">
        <v>914</v>
      </c>
      <c r="V11" s="178" t="s">
        <v>988</v>
      </c>
      <c r="W11" s="782">
        <v>1</v>
      </c>
      <c r="X11" s="183">
        <v>60803054</v>
      </c>
      <c r="Y11" s="184" t="s">
        <v>720</v>
      </c>
      <c r="Z11" s="185" t="s">
        <v>1564</v>
      </c>
      <c r="AA11" s="508" t="s">
        <v>960</v>
      </c>
      <c r="AB11" s="184"/>
      <c r="AC11" s="184" t="s">
        <v>1464</v>
      </c>
      <c r="AD11" s="184" t="s">
        <v>1308</v>
      </c>
      <c r="AE11" s="184" t="s">
        <v>24</v>
      </c>
      <c r="AF11" s="190" t="s">
        <v>1362</v>
      </c>
      <c r="AG11" s="184" t="s">
        <v>1364</v>
      </c>
      <c r="AH11" s="184">
        <v>939</v>
      </c>
      <c r="AI11" s="184" t="s">
        <v>1565</v>
      </c>
      <c r="AJ11" s="184"/>
      <c r="AK11" s="184"/>
      <c r="AL11" s="184"/>
      <c r="AM11" s="178"/>
      <c r="AN11" s="449" t="s">
        <v>1785</v>
      </c>
    </row>
    <row r="12" spans="1:40">
      <c r="A12" s="483">
        <v>1</v>
      </c>
      <c r="B12" s="484">
        <v>81598299</v>
      </c>
      <c r="C12" s="275" t="s">
        <v>564</v>
      </c>
      <c r="D12" s="485" t="s">
        <v>704</v>
      </c>
      <c r="E12" s="485" t="s">
        <v>78</v>
      </c>
      <c r="F12" s="209" t="s">
        <v>705</v>
      </c>
      <c r="G12" s="449">
        <v>414</v>
      </c>
      <c r="H12" s="2" t="s">
        <v>79</v>
      </c>
      <c r="I12" s="240" t="s">
        <v>706</v>
      </c>
      <c r="J12" s="3" t="s">
        <v>707</v>
      </c>
      <c r="L12" s="25">
        <v>44525</v>
      </c>
      <c r="O12" s="10" t="s">
        <v>496</v>
      </c>
      <c r="W12" s="402">
        <v>1</v>
      </c>
      <c r="X12" s="19">
        <v>81483104</v>
      </c>
      <c r="Y12" s="418" t="s">
        <v>39</v>
      </c>
      <c r="Z12" s="1124" t="s">
        <v>1367</v>
      </c>
      <c r="AA12" s="1125"/>
      <c r="AB12" s="22"/>
      <c r="AC12" s="22" t="s">
        <v>1464</v>
      </c>
      <c r="AD12" s="22" t="s">
        <v>1366</v>
      </c>
      <c r="AE12" s="904" t="s">
        <v>24</v>
      </c>
      <c r="AF12" s="1001" t="s">
        <v>1365</v>
      </c>
      <c r="AG12" s="760"/>
      <c r="AH12" s="418"/>
      <c r="AI12" s="12"/>
      <c r="AJ12" s="12"/>
      <c r="AK12" s="12"/>
      <c r="AL12" s="12"/>
    </row>
    <row r="13" spans="1:40" ht="15" customHeight="1">
      <c r="A13" s="610">
        <v>1</v>
      </c>
      <c r="B13" s="611">
        <v>83340903</v>
      </c>
      <c r="C13" s="611" t="s">
        <v>708</v>
      </c>
      <c r="D13" s="612" t="s">
        <v>709</v>
      </c>
      <c r="E13" s="609" t="s">
        <v>710</v>
      </c>
      <c r="F13" s="42" t="s">
        <v>711</v>
      </c>
      <c r="G13" s="240">
        <v>415</v>
      </c>
      <c r="H13" s="2" t="s">
        <v>712</v>
      </c>
      <c r="I13" s="240" t="s">
        <v>419</v>
      </c>
      <c r="J13" s="3" t="s">
        <v>587</v>
      </c>
      <c r="K13" s="897" t="s">
        <v>713</v>
      </c>
      <c r="L13" s="715">
        <v>44525</v>
      </c>
      <c r="M13" s="58"/>
      <c r="N13" s="58"/>
      <c r="O13" s="58" t="s">
        <v>496</v>
      </c>
      <c r="W13" s="402">
        <v>1</v>
      </c>
      <c r="X13" s="19">
        <v>81216095</v>
      </c>
      <c r="Y13" s="418" t="s">
        <v>720</v>
      </c>
      <c r="Z13" s="252" t="s">
        <v>1392</v>
      </c>
      <c r="AA13" s="1003" t="s">
        <v>1394</v>
      </c>
      <c r="AB13" s="12"/>
      <c r="AC13" s="12" t="s">
        <v>1464</v>
      </c>
      <c r="AD13" s="12" t="s">
        <v>1391</v>
      </c>
      <c r="AE13" s="12" t="s">
        <v>24</v>
      </c>
      <c r="AF13" s="31" t="s">
        <v>1390</v>
      </c>
      <c r="AG13" s="12" t="s">
        <v>1389</v>
      </c>
      <c r="AH13" s="12">
        <v>886</v>
      </c>
      <c r="AI13" s="12"/>
      <c r="AJ13" s="12"/>
      <c r="AK13" s="12"/>
      <c r="AL13" s="12"/>
    </row>
    <row r="14" spans="1:40" ht="15" customHeight="1">
      <c r="A14" s="591">
        <v>1</v>
      </c>
      <c r="B14" s="488">
        <v>82409602</v>
      </c>
      <c r="C14" s="488" t="s">
        <v>40</v>
      </c>
      <c r="D14" s="592" t="s">
        <v>817</v>
      </c>
      <c r="E14" s="110" t="s">
        <v>818</v>
      </c>
      <c r="F14" s="613" t="s">
        <v>819</v>
      </c>
      <c r="G14" s="240">
        <v>428</v>
      </c>
      <c r="H14" s="2" t="s">
        <v>820</v>
      </c>
      <c r="I14" s="240" t="s">
        <v>83</v>
      </c>
      <c r="J14" s="3" t="s">
        <v>821</v>
      </c>
      <c r="K14" s="5" t="s">
        <v>822</v>
      </c>
      <c r="L14" s="25">
        <v>44531</v>
      </c>
      <c r="O14" s="10" t="s">
        <v>496</v>
      </c>
      <c r="W14" s="402">
        <v>1</v>
      </c>
      <c r="X14" s="19">
        <v>81216108</v>
      </c>
      <c r="Y14" s="418" t="s">
        <v>720</v>
      </c>
      <c r="Z14" s="252" t="s">
        <v>1393</v>
      </c>
      <c r="AA14" s="1003" t="s">
        <v>1394</v>
      </c>
      <c r="AB14" s="12"/>
      <c r="AC14" s="12" t="s">
        <v>1464</v>
      </c>
      <c r="AD14" s="12" t="s">
        <v>1391</v>
      </c>
      <c r="AE14" s="418" t="s">
        <v>24</v>
      </c>
      <c r="AF14" s="759" t="s">
        <v>1390</v>
      </c>
      <c r="AG14" s="760" t="s">
        <v>1389</v>
      </c>
      <c r="AH14" s="418">
        <v>886</v>
      </c>
      <c r="AI14" s="12"/>
      <c r="AJ14" s="12"/>
      <c r="AK14" s="12"/>
      <c r="AL14" s="12"/>
    </row>
    <row r="15" spans="1:40" ht="15" customHeight="1">
      <c r="A15" s="591">
        <v>1</v>
      </c>
      <c r="B15" s="650">
        <v>82032101</v>
      </c>
      <c r="C15" s="650" t="s">
        <v>38</v>
      </c>
      <c r="D15" s="298" t="s">
        <v>1015</v>
      </c>
      <c r="E15" s="110" t="s">
        <v>1016</v>
      </c>
      <c r="F15" s="613" t="s">
        <v>1017</v>
      </c>
      <c r="G15" s="165">
        <v>453</v>
      </c>
      <c r="H15" s="2" t="s">
        <v>1019</v>
      </c>
      <c r="I15" s="712" t="s">
        <v>83</v>
      </c>
      <c r="J15" s="3" t="s">
        <v>1020</v>
      </c>
      <c r="K15" s="5" t="s">
        <v>1021</v>
      </c>
      <c r="L15" s="25">
        <v>44549</v>
      </c>
      <c r="O15" s="57" t="s">
        <v>496</v>
      </c>
      <c r="Q15" s="58"/>
      <c r="W15" s="402">
        <v>1</v>
      </c>
      <c r="X15" s="19">
        <v>40199310</v>
      </c>
      <c r="Y15" s="418"/>
      <c r="Z15" s="252" t="s">
        <v>1431</v>
      </c>
      <c r="AA15" s="1003" t="s">
        <v>1466</v>
      </c>
      <c r="AB15" s="12"/>
      <c r="AC15" s="12" t="s">
        <v>1464</v>
      </c>
      <c r="AD15" s="12" t="s">
        <v>1429</v>
      </c>
      <c r="AE15" s="12"/>
      <c r="AF15" s="31" t="s">
        <v>1430</v>
      </c>
      <c r="AG15" s="12"/>
      <c r="AH15" s="12"/>
      <c r="AI15" s="12" t="s">
        <v>1432</v>
      </c>
      <c r="AJ15" s="12"/>
      <c r="AK15" s="12"/>
      <c r="AL15" s="12"/>
    </row>
    <row r="16" spans="1:40" ht="15" customHeight="1">
      <c r="A16" s="591">
        <v>1</v>
      </c>
      <c r="B16" s="488">
        <v>83340700</v>
      </c>
      <c r="C16" s="488" t="s">
        <v>38</v>
      </c>
      <c r="D16" s="592" t="s">
        <v>1018</v>
      </c>
      <c r="E16" s="110" t="s">
        <v>1016</v>
      </c>
      <c r="F16" s="613" t="s">
        <v>1017</v>
      </c>
      <c r="G16" s="165">
        <v>453</v>
      </c>
      <c r="H16" s="2" t="s">
        <v>1019</v>
      </c>
      <c r="I16" s="712" t="s">
        <v>83</v>
      </c>
      <c r="J16" s="3" t="s">
        <v>1020</v>
      </c>
      <c r="K16" s="5" t="s">
        <v>1021</v>
      </c>
      <c r="L16" s="25">
        <v>44549</v>
      </c>
      <c r="O16" s="57" t="s">
        <v>496</v>
      </c>
      <c r="Q16" s="58"/>
      <c r="W16" s="402">
        <v>1</v>
      </c>
      <c r="X16" s="19">
        <v>40199310</v>
      </c>
      <c r="Y16" s="418"/>
      <c r="Z16" s="252" t="s">
        <v>1431</v>
      </c>
      <c r="AA16" s="1003" t="s">
        <v>1466</v>
      </c>
      <c r="AB16" s="12"/>
      <c r="AC16" s="12" t="s">
        <v>1464</v>
      </c>
      <c r="AD16" s="12" t="s">
        <v>1433</v>
      </c>
      <c r="AE16" s="418"/>
      <c r="AF16" s="759" t="s">
        <v>1434</v>
      </c>
      <c r="AG16" s="760"/>
      <c r="AH16" s="418"/>
      <c r="AI16" s="12" t="s">
        <v>1432</v>
      </c>
      <c r="AJ16" s="12"/>
      <c r="AK16" s="12"/>
      <c r="AL16" s="12"/>
    </row>
    <row r="17" spans="1:40" ht="15" customHeight="1" thickBot="1">
      <c r="A17" s="610">
        <v>1</v>
      </c>
      <c r="B17" s="611">
        <v>81722067</v>
      </c>
      <c r="C17" s="611" t="s">
        <v>17</v>
      </c>
      <c r="D17" s="612" t="s">
        <v>1026</v>
      </c>
      <c r="E17" s="609" t="s">
        <v>812</v>
      </c>
      <c r="F17" s="613" t="s">
        <v>1027</v>
      </c>
      <c r="G17" s="165">
        <v>455</v>
      </c>
      <c r="H17" s="2" t="s">
        <v>1028</v>
      </c>
      <c r="I17" s="712" t="s">
        <v>83</v>
      </c>
      <c r="J17" s="3" t="s">
        <v>1029</v>
      </c>
      <c r="K17" s="617" t="s">
        <v>1030</v>
      </c>
      <c r="L17" s="25">
        <v>44549</v>
      </c>
      <c r="O17" s="57" t="s">
        <v>1043</v>
      </c>
      <c r="W17" s="402">
        <v>1</v>
      </c>
      <c r="X17" s="19">
        <v>40199310</v>
      </c>
      <c r="Y17" s="418"/>
      <c r="Z17" s="252" t="s">
        <v>1445</v>
      </c>
      <c r="AA17" s="1003" t="s">
        <v>1466</v>
      </c>
      <c r="AB17" s="12"/>
      <c r="AC17" s="12" t="s">
        <v>1464</v>
      </c>
      <c r="AD17" s="12" t="s">
        <v>1446</v>
      </c>
      <c r="AE17" s="12"/>
      <c r="AF17" s="31" t="s">
        <v>1444</v>
      </c>
      <c r="AG17" s="12" t="s">
        <v>1452</v>
      </c>
      <c r="AH17" s="12"/>
      <c r="AI17" s="12" t="s">
        <v>1447</v>
      </c>
      <c r="AJ17" s="12"/>
      <c r="AK17" s="12"/>
      <c r="AL17" s="12"/>
    </row>
    <row r="18" spans="1:40" ht="15" customHeight="1">
      <c r="A18" s="444">
        <v>1</v>
      </c>
      <c r="B18" s="445">
        <v>81214004</v>
      </c>
      <c r="C18" s="445" t="s">
        <v>38</v>
      </c>
      <c r="D18" s="445" t="s">
        <v>1044</v>
      </c>
      <c r="E18" s="445" t="s">
        <v>1045</v>
      </c>
      <c r="F18" s="89" t="s">
        <v>1046</v>
      </c>
      <c r="G18" s="165">
        <v>457</v>
      </c>
      <c r="H18" s="2" t="s">
        <v>1048</v>
      </c>
      <c r="I18" s="712" t="s">
        <v>83</v>
      </c>
      <c r="J18" s="90" t="s">
        <v>1049</v>
      </c>
      <c r="K18" s="91" t="s">
        <v>1050</v>
      </c>
      <c r="L18" s="715">
        <v>44546</v>
      </c>
      <c r="M18" s="58"/>
      <c r="N18" s="58"/>
      <c r="O18" s="58" t="s">
        <v>1043</v>
      </c>
      <c r="V18" s="449" t="s">
        <v>1566</v>
      </c>
      <c r="W18" s="402">
        <v>1</v>
      </c>
      <c r="X18" s="19">
        <v>99990427</v>
      </c>
      <c r="Y18" s="418" t="s">
        <v>1449</v>
      </c>
      <c r="Z18" s="252" t="s">
        <v>1450</v>
      </c>
      <c r="AA18" s="1003" t="s">
        <v>1451</v>
      </c>
      <c r="AB18" s="12"/>
      <c r="AC18" s="12" t="s">
        <v>1464</v>
      </c>
      <c r="AD18" s="12" t="s">
        <v>1465</v>
      </c>
      <c r="AE18" s="418"/>
      <c r="AF18" s="759"/>
      <c r="AG18" s="760"/>
      <c r="AH18" s="418"/>
      <c r="AI18" s="12"/>
      <c r="AJ18" s="12"/>
      <c r="AK18" s="12"/>
      <c r="AL18" s="12"/>
    </row>
    <row r="19" spans="1:40" ht="15" customHeight="1">
      <c r="A19" s="122">
        <v>1</v>
      </c>
      <c r="B19" s="275">
        <v>281831024</v>
      </c>
      <c r="C19" s="650" t="s">
        <v>38</v>
      </c>
      <c r="D19" s="290" t="s">
        <v>1101</v>
      </c>
      <c r="E19" s="650" t="s">
        <v>1102</v>
      </c>
      <c r="F19" s="111" t="s">
        <v>1103</v>
      </c>
      <c r="G19" s="165">
        <v>643</v>
      </c>
      <c r="H19" s="2" t="s">
        <v>1104</v>
      </c>
      <c r="I19" s="712" t="s">
        <v>24</v>
      </c>
      <c r="J19" s="124" t="s">
        <v>1105</v>
      </c>
      <c r="K19" s="84" t="s">
        <v>1106</v>
      </c>
      <c r="L19" s="25">
        <v>44552</v>
      </c>
      <c r="O19" s="57" t="s">
        <v>496</v>
      </c>
      <c r="V19" s="178" t="s">
        <v>71</v>
      </c>
      <c r="W19" s="782">
        <v>20</v>
      </c>
      <c r="X19" s="183">
        <v>61801239</v>
      </c>
      <c r="Y19" s="184" t="s">
        <v>39</v>
      </c>
      <c r="Z19" s="185" t="s">
        <v>1467</v>
      </c>
      <c r="AA19" s="508" t="s">
        <v>1388</v>
      </c>
      <c r="AB19" s="184"/>
      <c r="AC19" s="184" t="s">
        <v>1464</v>
      </c>
      <c r="AD19" s="184" t="s">
        <v>356</v>
      </c>
      <c r="AE19" s="184" t="s">
        <v>83</v>
      </c>
      <c r="AF19" s="190" t="s">
        <v>570</v>
      </c>
      <c r="AG19" s="184"/>
      <c r="AH19" s="184"/>
      <c r="AI19" s="184"/>
      <c r="AJ19" s="184"/>
      <c r="AK19" s="184"/>
      <c r="AL19" s="184"/>
      <c r="AM19" s="178"/>
      <c r="AN19" s="449" t="s">
        <v>1785</v>
      </c>
    </row>
    <row r="20" spans="1:40" ht="15" customHeight="1" thickBot="1">
      <c r="A20" s="856">
        <v>1</v>
      </c>
      <c r="B20" s="857">
        <v>93172200</v>
      </c>
      <c r="C20" s="857" t="s">
        <v>17</v>
      </c>
      <c r="D20" s="857" t="s">
        <v>1158</v>
      </c>
      <c r="E20" s="858" t="s">
        <v>578</v>
      </c>
      <c r="F20" s="859" t="s">
        <v>1221</v>
      </c>
      <c r="G20" s="860" t="s">
        <v>1223</v>
      </c>
      <c r="H20" s="2" t="s">
        <v>1224</v>
      </c>
      <c r="I20" s="861" t="s">
        <v>83</v>
      </c>
      <c r="J20" s="3" t="s">
        <v>1225</v>
      </c>
      <c r="K20" s="5" t="s">
        <v>1226</v>
      </c>
      <c r="L20" s="25">
        <v>44573</v>
      </c>
      <c r="O20" s="57" t="s">
        <v>496</v>
      </c>
      <c r="P20" s="10"/>
      <c r="V20" s="178" t="s">
        <v>988</v>
      </c>
      <c r="W20" s="782">
        <v>1</v>
      </c>
      <c r="X20" s="183">
        <v>81214249</v>
      </c>
      <c r="Y20" s="184" t="s">
        <v>38</v>
      </c>
      <c r="Z20" s="185" t="s">
        <v>59</v>
      </c>
      <c r="AA20" s="184"/>
      <c r="AB20" s="184"/>
      <c r="AC20" s="184"/>
      <c r="AD20" s="184" t="s">
        <v>356</v>
      </c>
      <c r="AE20" s="184"/>
      <c r="AF20" s="184"/>
      <c r="AG20" s="184"/>
      <c r="AH20" s="184"/>
      <c r="AI20" s="184"/>
      <c r="AJ20" s="184"/>
      <c r="AK20" s="184"/>
      <c r="AL20" s="184"/>
      <c r="AM20" s="178"/>
      <c r="AN20" s="449" t="s">
        <v>1785</v>
      </c>
    </row>
    <row r="21" spans="1:40" ht="15" customHeight="1">
      <c r="A21" s="444">
        <v>1</v>
      </c>
      <c r="B21" s="445">
        <v>81214250</v>
      </c>
      <c r="C21" s="445" t="s">
        <v>38</v>
      </c>
      <c r="D21" s="445" t="s">
        <v>54</v>
      </c>
      <c r="E21" s="446" t="s">
        <v>584</v>
      </c>
      <c r="F21" s="89" t="s">
        <v>1274</v>
      </c>
      <c r="G21" s="854" t="s">
        <v>1275</v>
      </c>
      <c r="H21" s="2" t="s">
        <v>1276</v>
      </c>
      <c r="I21" s="449" t="s">
        <v>83</v>
      </c>
      <c r="J21" s="124" t="s">
        <v>1277</v>
      </c>
      <c r="K21" s="84" t="s">
        <v>1278</v>
      </c>
      <c r="L21" s="25">
        <v>44576</v>
      </c>
      <c r="O21" s="58" t="s">
        <v>1043</v>
      </c>
      <c r="V21" s="178" t="s">
        <v>988</v>
      </c>
      <c r="W21" s="782">
        <v>2</v>
      </c>
      <c r="X21" s="183">
        <v>81216112</v>
      </c>
      <c r="Y21" s="184"/>
      <c r="Z21" s="185" t="s">
        <v>1120</v>
      </c>
      <c r="AA21" s="184"/>
      <c r="AB21" s="184"/>
      <c r="AC21" s="184"/>
      <c r="AD21" s="184" t="s">
        <v>356</v>
      </c>
      <c r="AE21" s="184"/>
      <c r="AF21" s="184"/>
      <c r="AG21" s="184"/>
      <c r="AH21" s="184"/>
      <c r="AI21" s="184"/>
      <c r="AJ21" s="184"/>
      <c r="AK21" s="184"/>
      <c r="AL21" s="184"/>
      <c r="AM21" s="178"/>
      <c r="AN21" s="449" t="s">
        <v>1785</v>
      </c>
    </row>
    <row r="22" spans="1:40" ht="15" customHeight="1">
      <c r="A22" s="178">
        <v>1</v>
      </c>
      <c r="B22" s="178">
        <v>83130670</v>
      </c>
      <c r="C22" s="178" t="s">
        <v>40</v>
      </c>
      <c r="D22" s="178" t="s">
        <v>84</v>
      </c>
      <c r="E22" s="1170" t="s">
        <v>1439</v>
      </c>
      <c r="F22" s="178" t="s">
        <v>1440</v>
      </c>
      <c r="G22" s="172" t="s">
        <v>1441</v>
      </c>
      <c r="H22" s="392" t="s">
        <v>1436</v>
      </c>
      <c r="I22" s="178" t="s">
        <v>83</v>
      </c>
      <c r="J22" s="883" t="s">
        <v>1437</v>
      </c>
      <c r="K22" s="391" t="s">
        <v>1438</v>
      </c>
      <c r="L22" s="310">
        <v>44588</v>
      </c>
      <c r="M22" s="178"/>
      <c r="N22" s="178"/>
      <c r="O22" s="311" t="s">
        <v>496</v>
      </c>
      <c r="P22" s="178" t="s">
        <v>1269</v>
      </c>
      <c r="Q22" s="178"/>
      <c r="V22" s="172" t="s">
        <v>988</v>
      </c>
      <c r="W22" s="782">
        <v>1</v>
      </c>
      <c r="X22" s="183">
        <v>82020218</v>
      </c>
      <c r="Y22" s="184"/>
      <c r="Z22" s="185" t="s">
        <v>1567</v>
      </c>
      <c r="AA22" s="184"/>
      <c r="AB22" s="184"/>
      <c r="AC22" s="184"/>
      <c r="AD22" s="184" t="s">
        <v>356</v>
      </c>
      <c r="AE22" s="184"/>
      <c r="AF22" s="184"/>
      <c r="AG22" s="184"/>
      <c r="AH22" s="184"/>
      <c r="AI22" s="184"/>
      <c r="AJ22" s="184"/>
      <c r="AK22" s="184"/>
      <c r="AL22" s="184"/>
      <c r="AM22" s="178"/>
      <c r="AN22" s="449" t="s">
        <v>1785</v>
      </c>
    </row>
    <row r="23" spans="1:40" ht="15" customHeight="1">
      <c r="A23" s="178">
        <v>1</v>
      </c>
      <c r="B23" s="551">
        <v>81596006</v>
      </c>
      <c r="C23" s="178" t="s">
        <v>40</v>
      </c>
      <c r="D23" s="178" t="s">
        <v>72</v>
      </c>
      <c r="E23" s="1170" t="s">
        <v>1439</v>
      </c>
      <c r="F23" s="178" t="s">
        <v>1440</v>
      </c>
      <c r="G23" s="172" t="s">
        <v>1441</v>
      </c>
      <c r="H23" s="392" t="s">
        <v>1436</v>
      </c>
      <c r="I23" s="178" t="s">
        <v>83</v>
      </c>
      <c r="J23" s="883" t="s">
        <v>1437</v>
      </c>
      <c r="K23" s="391" t="s">
        <v>1438</v>
      </c>
      <c r="L23" s="310">
        <v>44588</v>
      </c>
      <c r="M23" s="178"/>
      <c r="N23" s="178"/>
      <c r="O23" s="311" t="s">
        <v>496</v>
      </c>
      <c r="P23" s="178" t="s">
        <v>1269</v>
      </c>
      <c r="Q23" s="178"/>
      <c r="V23" s="172" t="s">
        <v>988</v>
      </c>
      <c r="W23" s="782">
        <v>10</v>
      </c>
      <c r="X23" s="183">
        <v>81214276</v>
      </c>
      <c r="Y23" s="184"/>
      <c r="Z23" s="185" t="s">
        <v>773</v>
      </c>
      <c r="AA23" s="184"/>
      <c r="AB23" s="184"/>
      <c r="AC23" s="184"/>
      <c r="AD23" s="184" t="s">
        <v>356</v>
      </c>
      <c r="AE23" s="184"/>
      <c r="AF23" s="184"/>
      <c r="AG23" s="184"/>
      <c r="AH23" s="184"/>
      <c r="AI23" s="184"/>
      <c r="AJ23" s="184"/>
      <c r="AK23" s="184"/>
      <c r="AL23" s="184"/>
      <c r="AM23" s="178"/>
      <c r="AN23" s="449" t="s">
        <v>1785</v>
      </c>
    </row>
    <row r="24" spans="1:40" ht="15" customHeight="1">
      <c r="A24" s="179">
        <v>1</v>
      </c>
      <c r="B24" s="373">
        <v>89830933</v>
      </c>
      <c r="C24" s="373" t="s">
        <v>17</v>
      </c>
      <c r="D24" s="374" t="s">
        <v>911</v>
      </c>
      <c r="E24" s="313" t="s">
        <v>472</v>
      </c>
      <c r="F24" s="375" t="s">
        <v>1454</v>
      </c>
      <c r="G24" s="178" t="s">
        <v>1455</v>
      </c>
      <c r="H24" s="392" t="s">
        <v>1456</v>
      </c>
      <c r="I24" s="178" t="s">
        <v>83</v>
      </c>
      <c r="J24" s="1168" t="s">
        <v>1458</v>
      </c>
      <c r="K24" s="172" t="s">
        <v>1457</v>
      </c>
      <c r="L24" s="310">
        <v>44592</v>
      </c>
      <c r="M24" s="178"/>
      <c r="N24" s="178"/>
      <c r="O24" s="311" t="s">
        <v>496</v>
      </c>
      <c r="P24" s="178" t="s">
        <v>1269</v>
      </c>
      <c r="Q24" s="178"/>
      <c r="V24" s="172" t="s">
        <v>988</v>
      </c>
      <c r="W24" s="782">
        <v>10</v>
      </c>
      <c r="X24" s="183">
        <v>81214003</v>
      </c>
      <c r="Y24" s="184"/>
      <c r="Z24" s="185" t="s">
        <v>773</v>
      </c>
      <c r="AA24" s="184"/>
      <c r="AB24" s="184"/>
      <c r="AC24" s="184"/>
      <c r="AD24" s="184" t="s">
        <v>356</v>
      </c>
      <c r="AE24" s="184"/>
      <c r="AF24" s="184"/>
      <c r="AG24" s="184"/>
      <c r="AH24" s="184"/>
      <c r="AI24" s="184"/>
      <c r="AJ24" s="184"/>
      <c r="AK24" s="184"/>
      <c r="AL24" s="184"/>
      <c r="AM24" s="178"/>
      <c r="AN24" s="449" t="s">
        <v>1785</v>
      </c>
    </row>
    <row r="25" spans="1:40" ht="15" customHeight="1">
      <c r="A25" s="179">
        <v>1</v>
      </c>
      <c r="B25" s="180">
        <v>81214003</v>
      </c>
      <c r="C25" s="180" t="s">
        <v>38</v>
      </c>
      <c r="D25" s="181" t="s">
        <v>54</v>
      </c>
      <c r="E25" s="180" t="s">
        <v>1301</v>
      </c>
      <c r="F25" s="314" t="s">
        <v>1459</v>
      </c>
      <c r="G25" s="890" t="s">
        <v>1460</v>
      </c>
      <c r="H25" s="1169" t="s">
        <v>1461</v>
      </c>
      <c r="I25" s="178" t="s">
        <v>706</v>
      </c>
      <c r="J25" s="371" t="s">
        <v>1462</v>
      </c>
      <c r="K25" s="371" t="s">
        <v>1463</v>
      </c>
      <c r="L25" s="310">
        <v>44592</v>
      </c>
      <c r="M25" s="178"/>
      <c r="N25" s="178"/>
      <c r="O25" s="311" t="s">
        <v>496</v>
      </c>
      <c r="P25" s="178" t="s">
        <v>1269</v>
      </c>
      <c r="Q25" s="178"/>
      <c r="V25" s="172" t="s">
        <v>988</v>
      </c>
      <c r="W25" s="782">
        <v>1</v>
      </c>
      <c r="X25" s="183">
        <v>83040746</v>
      </c>
      <c r="Y25" s="184"/>
      <c r="Z25" s="185" t="s">
        <v>1191</v>
      </c>
      <c r="AA25" s="184"/>
      <c r="AB25" s="184"/>
      <c r="AC25" s="184"/>
      <c r="AD25" s="184" t="s">
        <v>356</v>
      </c>
      <c r="AE25" s="184"/>
      <c r="AF25" s="184"/>
      <c r="AG25" s="184"/>
      <c r="AH25" s="184"/>
      <c r="AI25" s="184"/>
      <c r="AJ25" s="184"/>
      <c r="AK25" s="184"/>
      <c r="AL25" s="184"/>
      <c r="AM25" s="178"/>
      <c r="AN25" s="449" t="s">
        <v>1785</v>
      </c>
    </row>
    <row r="26" spans="1:40" ht="15" customHeight="1" thickBot="1">
      <c r="G26" s="240" t="s">
        <v>1527</v>
      </c>
      <c r="H26" s="2" t="s">
        <v>1528</v>
      </c>
      <c r="I26" s="449" t="s">
        <v>419</v>
      </c>
      <c r="J26" s="203" t="s">
        <v>1478</v>
      </c>
      <c r="K26" s="449" t="s">
        <v>1529</v>
      </c>
      <c r="O26" s="57" t="s">
        <v>988</v>
      </c>
      <c r="V26" s="172" t="s">
        <v>988</v>
      </c>
      <c r="W26" s="782">
        <v>1</v>
      </c>
      <c r="X26" s="183">
        <v>83340300</v>
      </c>
      <c r="Y26" s="184"/>
      <c r="Z26" s="185" t="s">
        <v>1568</v>
      </c>
      <c r="AA26" s="184"/>
      <c r="AB26" s="184"/>
      <c r="AC26" s="184"/>
      <c r="AD26" s="184" t="s">
        <v>356</v>
      </c>
      <c r="AE26" s="184"/>
      <c r="AF26" s="184"/>
      <c r="AG26" s="184"/>
      <c r="AH26" s="184"/>
      <c r="AI26" s="184"/>
      <c r="AJ26" s="184"/>
      <c r="AK26" s="184"/>
      <c r="AL26" s="184"/>
      <c r="AM26" s="178"/>
      <c r="AN26" s="449" t="s">
        <v>1785</v>
      </c>
    </row>
    <row r="27" spans="1:40" ht="15" customHeight="1">
      <c r="A27" s="85">
        <v>1</v>
      </c>
      <c r="B27" s="86">
        <v>93162407</v>
      </c>
      <c r="C27" s="86" t="s">
        <v>17</v>
      </c>
      <c r="D27" s="86" t="s">
        <v>450</v>
      </c>
      <c r="E27" s="87" t="s">
        <v>210</v>
      </c>
      <c r="F27" s="88" t="s">
        <v>1523</v>
      </c>
      <c r="G27" s="899" t="s">
        <v>1524</v>
      </c>
      <c r="H27" s="2" t="s">
        <v>1525</v>
      </c>
      <c r="I27" s="449" t="s">
        <v>24</v>
      </c>
      <c r="J27" s="124" t="s">
        <v>318</v>
      </c>
      <c r="K27" s="84" t="s">
        <v>1526</v>
      </c>
      <c r="L27" s="25">
        <v>44593</v>
      </c>
      <c r="O27" s="57" t="s">
        <v>496</v>
      </c>
      <c r="V27" s="172" t="s">
        <v>988</v>
      </c>
      <c r="W27" s="782">
        <v>2</v>
      </c>
      <c r="X27" s="183">
        <v>83140236</v>
      </c>
      <c r="Y27" s="184"/>
      <c r="Z27" s="185" t="s">
        <v>1569</v>
      </c>
      <c r="AA27" s="184"/>
      <c r="AB27" s="184"/>
      <c r="AC27" s="184"/>
      <c r="AD27" s="184" t="s">
        <v>356</v>
      </c>
      <c r="AE27" s="184"/>
      <c r="AF27" s="315" t="s">
        <v>1786</v>
      </c>
      <c r="AG27" s="184"/>
      <c r="AH27" s="184"/>
      <c r="AI27" s="184"/>
      <c r="AJ27" s="184"/>
      <c r="AK27" s="184"/>
      <c r="AL27" s="184"/>
      <c r="AM27" s="178"/>
      <c r="AN27" s="449" t="s">
        <v>1785</v>
      </c>
    </row>
    <row r="28" spans="1:40" ht="15" customHeight="1">
      <c r="V28" s="172" t="s">
        <v>988</v>
      </c>
      <c r="W28" s="782">
        <v>2</v>
      </c>
      <c r="X28" s="183">
        <v>83130601</v>
      </c>
      <c r="Y28" s="184"/>
      <c r="Z28" s="185" t="s">
        <v>1570</v>
      </c>
      <c r="AA28" s="184"/>
      <c r="AB28" s="184"/>
      <c r="AC28" s="184"/>
      <c r="AD28" s="184" t="s">
        <v>356</v>
      </c>
      <c r="AE28" s="184"/>
      <c r="AF28" s="184"/>
      <c r="AG28" s="184"/>
      <c r="AH28" s="184"/>
      <c r="AI28" s="184"/>
      <c r="AJ28" s="184"/>
      <c r="AK28" s="184"/>
      <c r="AL28" s="184"/>
      <c r="AM28" s="178"/>
      <c r="AN28" s="449" t="s">
        <v>1785</v>
      </c>
    </row>
    <row r="29" spans="1:40" ht="15" customHeight="1">
      <c r="V29" s="172" t="s">
        <v>988</v>
      </c>
      <c r="W29" s="782">
        <v>1</v>
      </c>
      <c r="X29" s="183">
        <v>82030501</v>
      </c>
      <c r="Y29" s="184"/>
      <c r="Z29" s="185" t="s">
        <v>1571</v>
      </c>
      <c r="AA29" s="184"/>
      <c r="AB29" s="184"/>
      <c r="AC29" s="184"/>
      <c r="AD29" s="184" t="s">
        <v>356</v>
      </c>
      <c r="AE29" s="184"/>
      <c r="AF29" s="184"/>
      <c r="AG29" s="184"/>
      <c r="AH29" s="184"/>
      <c r="AI29" s="184"/>
      <c r="AJ29" s="184"/>
      <c r="AK29" s="184"/>
      <c r="AL29" s="184"/>
      <c r="AM29" s="178"/>
      <c r="AN29" s="449" t="s">
        <v>1785</v>
      </c>
    </row>
    <row r="30" spans="1:40" ht="15" customHeight="1">
      <c r="V30" s="172" t="s">
        <v>988</v>
      </c>
      <c r="W30" s="782">
        <v>3</v>
      </c>
      <c r="X30" s="183">
        <v>40472918</v>
      </c>
      <c r="Y30" s="184"/>
      <c r="Z30" s="185" t="s">
        <v>1572</v>
      </c>
      <c r="AA30" s="184"/>
      <c r="AB30" s="184"/>
      <c r="AC30" s="184"/>
      <c r="AD30" s="184" t="s">
        <v>356</v>
      </c>
      <c r="AE30" s="184"/>
      <c r="AF30" s="184"/>
      <c r="AG30" s="184"/>
      <c r="AH30" s="184"/>
      <c r="AI30" s="184"/>
      <c r="AJ30" s="184"/>
      <c r="AK30" s="184"/>
      <c r="AL30" s="184"/>
      <c r="AM30" s="178"/>
      <c r="AN30" s="449" t="s">
        <v>1785</v>
      </c>
    </row>
    <row r="31" spans="1:40" ht="15" customHeight="1"/>
    <row r="32" spans="1:40" ht="15" customHeight="1"/>
    <row r="33" spans="8:43" ht="15" customHeight="1">
      <c r="H33" s="168"/>
      <c r="S33" s="165"/>
      <c r="T33" s="165"/>
      <c r="W33" s="10" t="s">
        <v>1573</v>
      </c>
      <c r="AN33" s="165"/>
      <c r="AO33" s="165"/>
      <c r="AP33" s="165"/>
      <c r="AQ33" s="165"/>
    </row>
    <row r="34" spans="8:43" ht="15" customHeight="1">
      <c r="S34" s="165"/>
      <c r="T34" s="165"/>
      <c r="W34" s="403">
        <v>1</v>
      </c>
      <c r="X34" s="29">
        <v>81227139</v>
      </c>
      <c r="Y34" s="449" t="s">
        <v>720</v>
      </c>
      <c r="Z34" s="24" t="s">
        <v>59</v>
      </c>
      <c r="AA34" s="1023" t="s">
        <v>1469</v>
      </c>
      <c r="AD34" s="30" t="s">
        <v>1472</v>
      </c>
      <c r="AE34" s="449" t="s">
        <v>24</v>
      </c>
      <c r="AF34" s="492" t="s">
        <v>1471</v>
      </c>
      <c r="AG34" s="751" t="s">
        <v>1470</v>
      </c>
      <c r="AH34" s="449">
        <v>956</v>
      </c>
      <c r="AN34" s="165"/>
      <c r="AO34" s="165"/>
      <c r="AP34" s="165"/>
      <c r="AQ34" s="165"/>
    </row>
    <row r="35" spans="8:43" ht="15" customHeight="1">
      <c r="S35" s="165"/>
      <c r="T35" s="165"/>
      <c r="W35" s="403">
        <v>3</v>
      </c>
      <c r="X35" s="29">
        <v>81229085</v>
      </c>
      <c r="Y35" s="449" t="s">
        <v>720</v>
      </c>
      <c r="Z35" s="24" t="s">
        <v>1468</v>
      </c>
      <c r="AA35" s="1023" t="s">
        <v>1469</v>
      </c>
      <c r="AD35" s="30" t="s">
        <v>1472</v>
      </c>
      <c r="AE35" s="449" t="s">
        <v>24</v>
      </c>
      <c r="AF35" s="492" t="s">
        <v>1471</v>
      </c>
      <c r="AG35" s="751" t="s">
        <v>1470</v>
      </c>
      <c r="AN35" s="165"/>
      <c r="AO35" s="165"/>
      <c r="AP35" s="165"/>
      <c r="AQ35" s="165"/>
    </row>
    <row r="36" spans="8:43" ht="15" customHeight="1">
      <c r="S36" s="165"/>
      <c r="T36" s="165"/>
      <c r="W36" s="403">
        <v>1</v>
      </c>
      <c r="X36" s="29">
        <v>83140501</v>
      </c>
      <c r="Y36" s="449" t="s">
        <v>40</v>
      </c>
      <c r="Z36" s="24" t="s">
        <v>512</v>
      </c>
      <c r="AA36" s="1023" t="s">
        <v>1473</v>
      </c>
      <c r="AD36" s="30" t="s">
        <v>1472</v>
      </c>
      <c r="AE36" s="449" t="s">
        <v>24</v>
      </c>
      <c r="AF36" s="492" t="s">
        <v>1471</v>
      </c>
      <c r="AG36" s="751" t="s">
        <v>1470</v>
      </c>
      <c r="AN36" s="165"/>
      <c r="AO36" s="165"/>
      <c r="AP36" s="165"/>
      <c r="AQ36" s="165"/>
    </row>
    <row r="37" spans="8:43" ht="15" customHeight="1">
      <c r="S37" s="165"/>
      <c r="T37" s="165"/>
      <c r="W37" s="403">
        <v>1</v>
      </c>
      <c r="X37" s="29">
        <v>60904902</v>
      </c>
      <c r="Y37" s="449" t="s">
        <v>39</v>
      </c>
      <c r="Z37" s="24" t="s">
        <v>1520</v>
      </c>
      <c r="AA37" s="1023" t="s">
        <v>1388</v>
      </c>
      <c r="AC37" s="10" t="s">
        <v>1522</v>
      </c>
      <c r="AD37" s="30" t="s">
        <v>1521</v>
      </c>
      <c r="AE37" s="240" t="s">
        <v>24</v>
      </c>
      <c r="AF37" s="203" t="s">
        <v>1478</v>
      </c>
      <c r="AG37" s="1031" t="s">
        <v>1519</v>
      </c>
      <c r="AN37" s="165"/>
      <c r="AO37" s="165"/>
      <c r="AP37" s="165"/>
      <c r="AQ37" s="165"/>
    </row>
    <row r="38" spans="8:43" ht="15" customHeight="1">
      <c r="S38" s="165"/>
      <c r="T38" s="165"/>
      <c r="W38" s="449" t="s">
        <v>1324</v>
      </c>
      <c r="X38" s="449" t="s">
        <v>1325</v>
      </c>
      <c r="AN38" s="165"/>
      <c r="AO38" s="165"/>
      <c r="AP38" s="165"/>
      <c r="AQ38" s="165"/>
    </row>
    <row r="39" spans="8:43" ht="15" customHeight="1">
      <c r="S39" s="165"/>
      <c r="T39" s="165"/>
      <c r="AN39" s="165"/>
      <c r="AO39" s="165"/>
      <c r="AP39" s="165"/>
      <c r="AQ39" s="165"/>
    </row>
    <row r="40" spans="8:43" ht="15" customHeight="1">
      <c r="S40" s="165"/>
      <c r="T40" s="165"/>
      <c r="U40" s="165"/>
      <c r="V40" s="165"/>
      <c r="W40" s="165"/>
      <c r="X40" s="165"/>
      <c r="Y40" s="165"/>
      <c r="Z40" s="165"/>
      <c r="AA40" s="165"/>
      <c r="AB40" s="165"/>
      <c r="AC40" s="165"/>
      <c r="AD40" s="165"/>
      <c r="AE40" s="165"/>
      <c r="AF40" s="165"/>
      <c r="AG40" s="165"/>
      <c r="AH40" s="165"/>
      <c r="AI40" s="165"/>
      <c r="AJ40" s="165"/>
      <c r="AK40" s="165"/>
      <c r="AL40" s="165"/>
      <c r="AM40" s="165"/>
      <c r="AN40" s="165"/>
      <c r="AO40" s="165"/>
      <c r="AP40" s="165"/>
      <c r="AQ40" s="165"/>
    </row>
    <row r="41" spans="8:43" ht="15" customHeight="1">
      <c r="S41" s="165"/>
      <c r="T41" s="165"/>
      <c r="U41" s="165"/>
      <c r="V41" s="165"/>
      <c r="W41" s="464"/>
      <c r="X41" s="165"/>
      <c r="Y41" s="165"/>
      <c r="Z41" s="165"/>
      <c r="AA41" s="165"/>
      <c r="AB41" s="165"/>
      <c r="AC41" s="165"/>
      <c r="AD41" s="165"/>
      <c r="AE41" s="165"/>
      <c r="AF41" s="165"/>
      <c r="AG41" s="165"/>
      <c r="AH41" s="165"/>
      <c r="AI41" s="165"/>
      <c r="AJ41" s="165"/>
      <c r="AK41" s="165"/>
      <c r="AL41" s="165"/>
      <c r="AM41" s="165"/>
      <c r="AN41" s="165"/>
      <c r="AO41" s="165"/>
      <c r="AP41" s="165"/>
      <c r="AQ41" s="165"/>
    </row>
    <row r="42" spans="8:43" ht="15" customHeight="1">
      <c r="S42" s="165"/>
      <c r="T42" s="165"/>
      <c r="U42" s="165"/>
      <c r="V42" s="165"/>
      <c r="W42" s="1053"/>
      <c r="X42" s="1054"/>
      <c r="Y42" s="1055"/>
      <c r="Z42" s="1056"/>
      <c r="AA42" s="1039"/>
      <c r="AB42" s="1055"/>
      <c r="AC42" s="1055"/>
      <c r="AD42" s="1057"/>
      <c r="AE42" s="1055"/>
      <c r="AF42" s="1058"/>
      <c r="AG42" s="1051"/>
      <c r="AH42" s="165"/>
      <c r="AI42" s="165"/>
      <c r="AJ42" s="165"/>
      <c r="AK42" s="165"/>
      <c r="AL42" s="165"/>
      <c r="AM42" s="165"/>
      <c r="AN42" s="165"/>
      <c r="AO42" s="165"/>
      <c r="AP42" s="165"/>
      <c r="AQ42" s="165"/>
    </row>
    <row r="43" spans="8:43" ht="15" customHeight="1">
      <c r="S43" s="165"/>
      <c r="T43" s="165"/>
      <c r="U43" s="165"/>
      <c r="V43" s="165"/>
      <c r="W43" s="163"/>
      <c r="X43" s="1059"/>
      <c r="Y43" s="1055"/>
      <c r="Z43" s="1060"/>
      <c r="AA43" s="1061"/>
      <c r="AB43" s="1055"/>
      <c r="AC43" s="1055"/>
      <c r="AD43" s="1057"/>
      <c r="AE43" s="1055"/>
      <c r="AF43" s="1058"/>
      <c r="AG43" s="1051"/>
      <c r="AH43" s="165"/>
      <c r="AI43" s="165"/>
      <c r="AJ43" s="165"/>
      <c r="AK43" s="165"/>
      <c r="AL43" s="165"/>
      <c r="AM43" s="165"/>
      <c r="AN43" s="165"/>
      <c r="AO43" s="165"/>
      <c r="AP43" s="165"/>
      <c r="AQ43" s="165"/>
    </row>
    <row r="44" spans="8:43" ht="15" customHeight="1">
      <c r="S44" s="165"/>
      <c r="T44" s="165"/>
      <c r="U44" s="165"/>
      <c r="V44" s="165"/>
      <c r="W44" s="165"/>
      <c r="X44" s="165"/>
      <c r="Y44" s="165"/>
      <c r="Z44" s="165"/>
      <c r="AA44" s="165"/>
      <c r="AB44" s="165"/>
      <c r="AC44" s="165"/>
      <c r="AD44" s="165"/>
      <c r="AE44" s="165"/>
      <c r="AF44" s="165"/>
      <c r="AG44" s="165"/>
      <c r="AH44" s="165"/>
      <c r="AI44" s="165"/>
      <c r="AJ44" s="165"/>
      <c r="AK44" s="165"/>
      <c r="AL44" s="165"/>
      <c r="AM44" s="165"/>
      <c r="AN44" s="165"/>
      <c r="AO44" s="165"/>
      <c r="AP44" s="165"/>
      <c r="AQ44" s="165"/>
    </row>
    <row r="45" spans="8:43" ht="15" customHeight="1">
      <c r="S45" s="165"/>
      <c r="T45" s="165"/>
      <c r="U45" s="165"/>
      <c r="V45" s="165"/>
      <c r="W45" s="464"/>
      <c r="X45" s="165"/>
      <c r="Y45" s="165"/>
      <c r="Z45" s="165"/>
      <c r="AA45" s="165"/>
      <c r="AB45" s="165"/>
      <c r="AC45" s="165"/>
      <c r="AD45" s="165"/>
      <c r="AE45" s="165"/>
      <c r="AF45" s="165"/>
      <c r="AG45" s="165"/>
      <c r="AH45" s="165"/>
      <c r="AI45" s="165"/>
      <c r="AJ45" s="165"/>
      <c r="AK45" s="165"/>
      <c r="AL45" s="165"/>
      <c r="AM45" s="165"/>
      <c r="AN45" s="165"/>
      <c r="AO45" s="165"/>
      <c r="AP45" s="165"/>
      <c r="AQ45" s="165"/>
    </row>
    <row r="46" spans="8:43" ht="15" customHeight="1"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D46" s="165"/>
      <c r="AE46" s="165"/>
      <c r="AF46" s="165"/>
      <c r="AG46" s="165"/>
      <c r="AH46" s="165"/>
      <c r="AI46" s="165"/>
      <c r="AJ46" s="165"/>
      <c r="AK46" s="165"/>
      <c r="AL46" s="165"/>
      <c r="AM46" s="165"/>
      <c r="AN46" s="165"/>
      <c r="AO46" s="165"/>
      <c r="AP46" s="165"/>
      <c r="AQ46" s="165"/>
    </row>
    <row r="47" spans="8:43" ht="15" customHeight="1"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D47" s="165"/>
      <c r="AE47" s="165"/>
      <c r="AF47" s="165"/>
      <c r="AG47" s="165"/>
      <c r="AH47" s="165"/>
      <c r="AI47" s="165"/>
      <c r="AJ47" s="165"/>
      <c r="AK47" s="165"/>
      <c r="AL47" s="165"/>
      <c r="AM47" s="165"/>
      <c r="AN47" s="165"/>
      <c r="AO47" s="165"/>
      <c r="AP47" s="165"/>
      <c r="AQ47" s="165"/>
    </row>
    <row r="48" spans="8:43" ht="15" customHeight="1">
      <c r="S48" s="165"/>
      <c r="T48" s="165"/>
      <c r="U48" s="165"/>
      <c r="V48" s="165"/>
      <c r="W48" s="163"/>
      <c r="X48" s="164"/>
      <c r="Y48" s="165"/>
      <c r="Z48" s="166"/>
      <c r="AA48" s="1040"/>
      <c r="AB48" s="165"/>
      <c r="AC48" s="165"/>
      <c r="AD48" s="1062"/>
      <c r="AE48" s="165"/>
      <c r="AF48" s="1063"/>
      <c r="AG48" s="1051"/>
      <c r="AH48" s="165"/>
      <c r="AI48" s="1064"/>
      <c r="AJ48" s="165"/>
      <c r="AK48" s="165"/>
      <c r="AL48" s="165"/>
      <c r="AM48" s="165"/>
      <c r="AN48" s="165"/>
      <c r="AO48" s="165"/>
      <c r="AP48" s="165"/>
      <c r="AQ48" s="165"/>
    </row>
    <row r="49" spans="19:43">
      <c r="S49" s="165"/>
      <c r="T49" s="165"/>
      <c r="U49" s="165"/>
      <c r="V49" s="165"/>
      <c r="W49" s="163"/>
      <c r="X49" s="164"/>
      <c r="Y49" s="165"/>
      <c r="Z49" s="166"/>
      <c r="AA49" s="1040"/>
      <c r="AB49" s="165"/>
      <c r="AC49" s="165"/>
      <c r="AD49" s="1062"/>
      <c r="AE49" s="165"/>
      <c r="AF49" s="1063"/>
      <c r="AG49" s="1051"/>
      <c r="AH49" s="165"/>
      <c r="AI49" s="1064"/>
      <c r="AJ49" s="165"/>
      <c r="AK49" s="165"/>
      <c r="AL49" s="165"/>
      <c r="AM49" s="165"/>
      <c r="AN49" s="165"/>
      <c r="AO49" s="165"/>
      <c r="AP49" s="165"/>
      <c r="AQ49" s="165"/>
    </row>
    <row r="50" spans="19:43">
      <c r="S50" s="165"/>
      <c r="T50" s="165"/>
      <c r="U50" s="165"/>
      <c r="V50" s="165"/>
      <c r="W50" s="163"/>
      <c r="X50" s="164"/>
      <c r="Y50" s="165"/>
      <c r="Z50" s="166"/>
      <c r="AA50" s="1040"/>
      <c r="AB50" s="165"/>
      <c r="AC50" s="165"/>
      <c r="AD50" s="1062"/>
      <c r="AE50" s="165"/>
      <c r="AF50" s="1063"/>
      <c r="AG50" s="1051"/>
      <c r="AH50" s="165"/>
      <c r="AI50" s="1064"/>
      <c r="AJ50" s="165"/>
      <c r="AK50" s="165"/>
      <c r="AL50" s="165"/>
      <c r="AM50" s="165"/>
      <c r="AN50" s="165"/>
      <c r="AO50" s="165"/>
      <c r="AP50" s="165"/>
      <c r="AQ50" s="165"/>
    </row>
    <row r="51" spans="19:43"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  <c r="AQ51" s="165"/>
    </row>
    <row r="52" spans="19:43"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  <c r="AQ52" s="165"/>
    </row>
    <row r="53" spans="19:43"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</row>
    <row r="54" spans="19:43"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</row>
    <row r="55" spans="19:43"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</row>
    <row r="56" spans="19:43">
      <c r="S56" s="165"/>
      <c r="T56" s="165"/>
      <c r="U56" s="165"/>
      <c r="V56" s="165"/>
      <c r="W56" s="1065"/>
      <c r="X56" s="1066"/>
      <c r="Y56" s="1065"/>
      <c r="Z56" s="1067"/>
      <c r="AA56" s="1068"/>
      <c r="AB56" s="1068"/>
      <c r="AC56" s="1065"/>
      <c r="AD56" s="1069"/>
      <c r="AE56" s="1068"/>
      <c r="AF56" s="1070"/>
      <c r="AG56" s="1071"/>
      <c r="AH56" s="1068"/>
      <c r="AI56" s="1072"/>
      <c r="AJ56" s="1068"/>
      <c r="AK56" s="1068"/>
      <c r="AL56" s="1068"/>
      <c r="AM56" s="165"/>
      <c r="AN56" s="165"/>
      <c r="AO56" s="165"/>
      <c r="AP56" s="165"/>
      <c r="AQ56" s="165"/>
    </row>
    <row r="57" spans="19:43">
      <c r="S57" s="165"/>
      <c r="T57" s="165"/>
      <c r="U57" s="165"/>
      <c r="V57" s="165"/>
      <c r="W57" s="1065"/>
      <c r="X57" s="1066"/>
      <c r="Y57" s="1065"/>
      <c r="Z57" s="1067"/>
      <c r="AA57" s="1068"/>
      <c r="AB57" s="1068"/>
      <c r="AC57" s="1065"/>
      <c r="AD57" s="1069"/>
      <c r="AE57" s="1068"/>
      <c r="AF57" s="1070"/>
      <c r="AG57" s="1071"/>
      <c r="AH57" s="1068"/>
      <c r="AI57" s="1072"/>
      <c r="AJ57" s="1068"/>
      <c r="AK57" s="1068"/>
      <c r="AL57" s="1068"/>
      <c r="AM57" s="165"/>
      <c r="AN57" s="165"/>
      <c r="AO57" s="165"/>
      <c r="AP57" s="165"/>
      <c r="AQ57" s="165"/>
    </row>
    <row r="58" spans="19:43">
      <c r="S58" s="165"/>
      <c r="T58" s="165"/>
      <c r="U58" s="165"/>
      <c r="V58" s="165"/>
      <c r="W58" s="1065"/>
      <c r="X58" s="1066"/>
      <c r="Y58" s="1065"/>
      <c r="Z58" s="1067"/>
      <c r="AA58" s="1068"/>
      <c r="AB58" s="1068"/>
      <c r="AC58" s="1065"/>
      <c r="AD58" s="1069"/>
      <c r="AE58" s="1068"/>
      <c r="AF58" s="1070"/>
      <c r="AG58" s="1071"/>
      <c r="AH58" s="1068"/>
      <c r="AI58" s="1072"/>
      <c r="AJ58" s="1068"/>
      <c r="AK58" s="1068"/>
      <c r="AL58" s="1068"/>
      <c r="AM58" s="165"/>
      <c r="AN58" s="165"/>
      <c r="AO58" s="165"/>
      <c r="AP58" s="165"/>
      <c r="AQ58" s="165"/>
    </row>
    <row r="59" spans="19:43">
      <c r="S59" s="165"/>
      <c r="T59" s="165"/>
      <c r="U59" s="165"/>
      <c r="V59" s="165"/>
      <c r="W59" s="1041"/>
      <c r="X59" s="1042"/>
      <c r="Y59" s="1043"/>
      <c r="Z59" s="1044"/>
      <c r="AA59" s="1068"/>
      <c r="AB59" s="1047"/>
      <c r="AC59" s="1065"/>
      <c r="AD59" s="1069"/>
      <c r="AE59" s="1068"/>
      <c r="AF59" s="1070"/>
      <c r="AG59" s="1071"/>
      <c r="AH59" s="1047"/>
      <c r="AI59" s="1073"/>
      <c r="AJ59" s="1047"/>
      <c r="AK59" s="1047"/>
      <c r="AL59" s="1047"/>
      <c r="AM59" s="165"/>
      <c r="AN59" s="165"/>
      <c r="AO59" s="165"/>
      <c r="AP59" s="165"/>
      <c r="AQ59" s="165"/>
    </row>
    <row r="60" spans="19:43">
      <c r="S60" s="165"/>
      <c r="T60" s="165"/>
      <c r="U60" s="165"/>
      <c r="V60" s="165"/>
      <c r="W60" s="1065"/>
      <c r="X60" s="1066"/>
      <c r="Y60" s="1065"/>
      <c r="Z60" s="1067"/>
      <c r="AA60" s="1068"/>
      <c r="AB60" s="1047"/>
      <c r="AC60" s="1065"/>
      <c r="AD60" s="1069"/>
      <c r="AE60" s="1068"/>
      <c r="AF60" s="1070"/>
      <c r="AG60" s="1071"/>
      <c r="AH60" s="1068"/>
      <c r="AI60" s="1073"/>
      <c r="AJ60" s="1047"/>
      <c r="AK60" s="1047"/>
      <c r="AL60" s="1047"/>
      <c r="AM60" s="165"/>
      <c r="AN60" s="165"/>
      <c r="AO60" s="165"/>
      <c r="AP60" s="165"/>
      <c r="AQ60" s="165"/>
    </row>
    <row r="61" spans="19:43">
      <c r="S61" s="165"/>
      <c r="T61" s="165"/>
      <c r="U61" s="165"/>
      <c r="V61" s="165"/>
      <c r="W61" s="1074"/>
      <c r="X61" s="1075"/>
      <c r="Y61" s="1065"/>
      <c r="Z61" s="1046"/>
      <c r="AA61" s="1047"/>
      <c r="AB61" s="1047"/>
      <c r="AC61" s="1065"/>
      <c r="AD61" s="1076"/>
      <c r="AE61" s="1068"/>
      <c r="AF61" s="1077"/>
      <c r="AG61" s="1071"/>
      <c r="AH61" s="1068"/>
      <c r="AI61" s="1078"/>
      <c r="AJ61" s="1047"/>
      <c r="AK61" s="1047"/>
      <c r="AL61" s="1047"/>
      <c r="AM61" s="165"/>
      <c r="AN61" s="165"/>
      <c r="AO61" s="165"/>
      <c r="AP61" s="165"/>
      <c r="AQ61" s="165"/>
    </row>
    <row r="62" spans="19:43">
      <c r="S62" s="165"/>
      <c r="T62" s="165"/>
      <c r="U62" s="165"/>
      <c r="V62" s="165"/>
      <c r="W62" s="1074"/>
      <c r="X62" s="1075"/>
      <c r="Y62" s="1065"/>
      <c r="Z62" s="1046"/>
      <c r="AA62" s="1047"/>
      <c r="AB62" s="1047"/>
      <c r="AC62" s="1065"/>
      <c r="AD62" s="1044"/>
      <c r="AE62" s="1068"/>
      <c r="AF62" s="1077"/>
      <c r="AG62" s="1071"/>
      <c r="AH62" s="1068"/>
      <c r="AI62" s="1078"/>
      <c r="AJ62" s="1047"/>
      <c r="AK62" s="1047"/>
      <c r="AL62" s="1047"/>
      <c r="AM62" s="165"/>
      <c r="AN62" s="165"/>
      <c r="AO62" s="165"/>
      <c r="AP62" s="165"/>
      <c r="AQ62" s="165"/>
    </row>
    <row r="63" spans="19:43">
      <c r="S63" s="165"/>
      <c r="T63" s="165"/>
      <c r="U63" s="165"/>
      <c r="V63" s="165"/>
      <c r="W63" s="1074"/>
      <c r="X63" s="1075"/>
      <c r="Y63" s="1065"/>
      <c r="Z63" s="1046"/>
      <c r="AA63" s="1047"/>
      <c r="AB63" s="1047"/>
      <c r="AC63" s="1065"/>
      <c r="AD63" s="1044"/>
      <c r="AE63" s="1068"/>
      <c r="AF63" s="1079"/>
      <c r="AG63" s="1080"/>
      <c r="AH63" s="1068"/>
      <c r="AI63" s="1073"/>
      <c r="AJ63" s="1047"/>
      <c r="AK63" s="1047"/>
      <c r="AL63" s="1047"/>
      <c r="AM63" s="165"/>
      <c r="AN63" s="165"/>
      <c r="AO63" s="165"/>
      <c r="AP63" s="165"/>
      <c r="AQ63" s="165"/>
    </row>
    <row r="64" spans="19:43">
      <c r="S64" s="165"/>
      <c r="T64" s="165"/>
      <c r="U64" s="165"/>
      <c r="V64" s="165"/>
      <c r="W64" s="1074"/>
      <c r="X64" s="1075"/>
      <c r="Y64" s="1065"/>
      <c r="Z64" s="1046"/>
      <c r="AA64" s="1047"/>
      <c r="AB64" s="1047"/>
      <c r="AC64" s="1065"/>
      <c r="AD64" s="1044"/>
      <c r="AE64" s="1068"/>
      <c r="AF64" s="1079"/>
      <c r="AG64" s="1080"/>
      <c r="AH64" s="1068"/>
      <c r="AI64" s="1073"/>
      <c r="AJ64" s="1047"/>
      <c r="AK64" s="1047"/>
      <c r="AL64" s="1047"/>
      <c r="AM64" s="165"/>
      <c r="AN64" s="165"/>
      <c r="AO64" s="165"/>
      <c r="AP64" s="165"/>
      <c r="AQ64" s="165"/>
    </row>
    <row r="65" spans="19:43">
      <c r="S65" s="165"/>
      <c r="T65" s="165"/>
      <c r="U65" s="165"/>
      <c r="V65" s="165"/>
      <c r="W65" s="1074"/>
      <c r="X65" s="1075"/>
      <c r="Y65" s="1047"/>
      <c r="Z65" s="1046"/>
      <c r="AA65" s="1047"/>
      <c r="AB65" s="1047"/>
      <c r="AC65" s="1065"/>
      <c r="AD65" s="1044"/>
      <c r="AE65" s="1068"/>
      <c r="AF65" s="1079"/>
      <c r="AG65" s="1080"/>
      <c r="AH65" s="1068"/>
      <c r="AI65" s="1073"/>
      <c r="AJ65" s="1047"/>
      <c r="AK65" s="1047"/>
      <c r="AL65" s="1047"/>
      <c r="AM65" s="165"/>
      <c r="AN65" s="165"/>
      <c r="AO65" s="165"/>
      <c r="AP65" s="165"/>
      <c r="AQ65" s="165"/>
    </row>
    <row r="66" spans="19:43">
      <c r="S66" s="165"/>
      <c r="T66" s="165"/>
      <c r="U66" s="165"/>
      <c r="V66" s="165"/>
      <c r="W66" s="1074"/>
      <c r="X66" s="1075"/>
      <c r="Y66" s="1065"/>
      <c r="Z66" s="1046"/>
      <c r="AA66" s="1047"/>
      <c r="AB66" s="1047"/>
      <c r="AC66" s="1065"/>
      <c r="AD66" s="1044"/>
      <c r="AE66" s="1068"/>
      <c r="AF66" s="1079"/>
      <c r="AG66" s="1080"/>
      <c r="AH66" s="1068"/>
      <c r="AI66" s="1073"/>
      <c r="AJ66" s="1047"/>
      <c r="AK66" s="1047"/>
      <c r="AL66" s="1047"/>
      <c r="AM66" s="165"/>
      <c r="AN66" s="165"/>
      <c r="AO66" s="165"/>
      <c r="AP66" s="165"/>
      <c r="AQ66" s="165"/>
    </row>
    <row r="67" spans="19:43">
      <c r="S67" s="165"/>
      <c r="T67" s="165"/>
      <c r="U67" s="165"/>
      <c r="V67" s="165"/>
      <c r="W67" s="1074"/>
      <c r="X67" s="1075"/>
      <c r="Y67" s="1065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S68" s="165"/>
      <c r="T68" s="165"/>
      <c r="U68" s="165"/>
      <c r="V68" s="165"/>
      <c r="W68" s="1074"/>
      <c r="X68" s="1075"/>
      <c r="Y68" s="1047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44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65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47"/>
      <c r="Z71" s="1046"/>
      <c r="AA71" s="1047"/>
      <c r="AB71" s="1047"/>
      <c r="AC71" s="1065"/>
      <c r="AD71" s="1081"/>
      <c r="AE71" s="1068"/>
      <c r="AF71" s="1079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S72" s="165"/>
      <c r="T72" s="165"/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S73" s="165"/>
      <c r="T73" s="165"/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S74" s="165"/>
      <c r="T74" s="165"/>
      <c r="U74" s="165"/>
      <c r="V74" s="165"/>
      <c r="W74" s="1074"/>
      <c r="X74" s="1075"/>
      <c r="Y74" s="1065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47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75"/>
      <c r="Y78" s="1065"/>
      <c r="Z78" s="1046"/>
      <c r="AA78" s="1047"/>
      <c r="AB78" s="1047"/>
      <c r="AC78" s="1065"/>
      <c r="AD78" s="1044"/>
      <c r="AE78" s="1068"/>
      <c r="AF78" s="1082"/>
      <c r="AG78" s="1080"/>
      <c r="AH78" s="1068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464"/>
      <c r="AB79" s="1047"/>
      <c r="AC79" s="1065"/>
      <c r="AD79" s="1047"/>
      <c r="AE79" s="1047"/>
      <c r="AF79" s="1083"/>
      <c r="AG79" s="1084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464"/>
      <c r="Z80" s="1046"/>
      <c r="AA80" s="1047"/>
      <c r="AB80" s="1047"/>
      <c r="AC80" s="1065"/>
      <c r="AD80" s="1047"/>
      <c r="AE80" s="1047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74"/>
      <c r="X81" s="1045"/>
      <c r="Y81" s="1047"/>
      <c r="Z81" s="1046"/>
      <c r="AA81" s="1047"/>
      <c r="AB81" s="1047"/>
      <c r="AC81" s="1065"/>
      <c r="AD81" s="1047"/>
      <c r="AE81" s="1068"/>
      <c r="AF81" s="1083"/>
      <c r="AG81" s="1047"/>
      <c r="AH81" s="1047"/>
      <c r="AI81" s="1073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043"/>
      <c r="X82" s="1043"/>
      <c r="Y82" s="1043"/>
      <c r="Z82" s="1049"/>
      <c r="AA82" s="1049"/>
      <c r="AB82" s="1085"/>
      <c r="AC82" s="1065"/>
      <c r="AD82" s="1049"/>
      <c r="AE82" s="1043"/>
      <c r="AF82" s="1086"/>
      <c r="AG82" s="712"/>
      <c r="AH82" s="1047"/>
      <c r="AI82" s="1047"/>
      <c r="AJ82" s="1047"/>
      <c r="AK82" s="1047"/>
      <c r="AL82" s="1047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65"/>
      <c r="X83" s="165"/>
      <c r="Y83" s="165"/>
      <c r="Z83" s="165"/>
      <c r="AA83" s="165"/>
      <c r="AB83" s="165"/>
      <c r="AC83" s="165"/>
      <c r="AD83" s="165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047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074"/>
      <c r="X86" s="165"/>
      <c r="Y86" s="165"/>
      <c r="Z86" s="165"/>
      <c r="AA86" s="165"/>
      <c r="AB86" s="165"/>
      <c r="AC86" s="10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5"/>
      <c r="X97" s="165"/>
      <c r="Y97" s="165"/>
      <c r="Z97" s="165"/>
      <c r="AA97" s="165"/>
      <c r="AB97" s="165"/>
      <c r="AC97" s="165"/>
      <c r="AD97" s="165"/>
      <c r="AE97" s="165"/>
      <c r="AF97" s="165"/>
      <c r="AG97" s="165"/>
      <c r="AH97" s="165"/>
      <c r="AI97" s="165"/>
      <c r="AJ97" s="165"/>
      <c r="AK97" s="165"/>
      <c r="AL97" s="165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3"/>
      <c r="X99" s="164"/>
      <c r="Y99" s="1087"/>
      <c r="Z99" s="164"/>
      <c r="AA99" s="1087"/>
      <c r="AB99" s="1087"/>
      <c r="AC99" s="1087"/>
      <c r="AD99" s="1087"/>
      <c r="AE99" s="1087"/>
      <c r="AF99" s="1088"/>
      <c r="AG99" s="1089"/>
      <c r="AH99" s="1087"/>
      <c r="AI99" s="1087"/>
      <c r="AJ99" s="1090"/>
      <c r="AK99" s="1087"/>
      <c r="AL99" s="1087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165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464"/>
      <c r="X102" s="165"/>
      <c r="Y102" s="165"/>
      <c r="Z102" s="165"/>
      <c r="AA102" s="165"/>
      <c r="AB102" s="165"/>
      <c r="AC102" s="165"/>
      <c r="AD102" s="165"/>
      <c r="AE102" s="165"/>
      <c r="AF102" s="165"/>
      <c r="AG102" s="165"/>
      <c r="AH102" s="165"/>
      <c r="AI102" s="165"/>
      <c r="AJ102" s="165"/>
      <c r="AK102" s="165"/>
      <c r="AL102" s="16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1"/>
      <c r="X103" s="1092"/>
      <c r="Y103" s="1093"/>
      <c r="Z103" s="1094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6"/>
      <c r="AE110" s="1093"/>
      <c r="AF110" s="1097"/>
      <c r="AG110" s="1093"/>
      <c r="AH110" s="1096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165"/>
      <c r="W111" s="1098"/>
      <c r="X111" s="1066"/>
      <c r="Y111" s="1093"/>
      <c r="Z111" s="1067"/>
      <c r="AA111" s="1095"/>
      <c r="AB111" s="1095"/>
      <c r="AC111" s="1096"/>
      <c r="AD111" s="1095"/>
      <c r="AE111" s="1093"/>
      <c r="AF111" s="1097"/>
      <c r="AG111" s="1093"/>
      <c r="AH111" s="1095"/>
      <c r="AI111" s="1095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464"/>
      <c r="W112" s="1098"/>
      <c r="X112" s="1066"/>
      <c r="Y112" s="1093"/>
      <c r="Z112" s="1067"/>
      <c r="AA112" s="1095"/>
      <c r="AB112" s="1095"/>
      <c r="AC112" s="1096"/>
      <c r="AD112" s="1096"/>
      <c r="AE112" s="1093"/>
      <c r="AF112" s="1099"/>
      <c r="AG112" s="109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101"/>
      <c r="X113" s="1101"/>
      <c r="Y113" s="1093"/>
      <c r="Z113" s="1067"/>
      <c r="AA113" s="1095"/>
      <c r="AB113" s="1095"/>
      <c r="AC113" s="1096"/>
      <c r="AD113" s="1096"/>
      <c r="AE113" s="1093"/>
      <c r="AF113" s="1102"/>
      <c r="AG113" s="110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095"/>
      <c r="AB115" s="1095"/>
      <c r="AC115" s="1096"/>
      <c r="AD115" s="1096"/>
      <c r="AE115" s="1093"/>
      <c r="AF115" s="1097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66"/>
      <c r="Y116" s="1093"/>
      <c r="Z116" s="1067"/>
      <c r="AA116" s="1104"/>
      <c r="AB116" s="1104"/>
      <c r="AC116" s="1096"/>
      <c r="AD116" s="1096"/>
      <c r="AE116" s="1093"/>
      <c r="AF116" s="1099"/>
      <c r="AG116" s="1093"/>
      <c r="AH116" s="1096"/>
      <c r="AI116" s="1100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098"/>
      <c r="X117" s="1095"/>
      <c r="Y117" s="1093"/>
      <c r="Z117" s="1067"/>
      <c r="AA117" s="1095"/>
      <c r="AB117" s="1095"/>
      <c r="AC117" s="1096"/>
      <c r="AD117" s="1095"/>
      <c r="AE117" s="1093"/>
      <c r="AF117" s="1099"/>
      <c r="AG117" s="1095"/>
      <c r="AH117" s="1095"/>
      <c r="AI117" s="1095"/>
      <c r="AJ117" s="1095"/>
      <c r="AK117" s="1095"/>
      <c r="AL117" s="109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5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165"/>
      <c r="AA121" s="166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165"/>
      <c r="Y122" s="165"/>
      <c r="Z122" s="464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464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165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464"/>
      <c r="Y125" s="165"/>
      <c r="Z125" s="165"/>
      <c r="AA125" s="165"/>
      <c r="AB125" s="165"/>
      <c r="AC125" s="165"/>
      <c r="AD125" s="165"/>
      <c r="AE125" s="165"/>
      <c r="AF125" s="165"/>
      <c r="AG125" s="165"/>
      <c r="AH125" s="165"/>
      <c r="AI125" s="165"/>
      <c r="AJ125" s="165"/>
      <c r="AK125" s="165"/>
      <c r="AL125" s="165"/>
      <c r="AM125" s="165"/>
      <c r="AN125" s="165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1105"/>
      <c r="Y129" s="1106"/>
      <c r="Z129" s="464"/>
      <c r="AA129" s="1107"/>
      <c r="AB129" s="1108"/>
      <c r="AC129" s="464"/>
      <c r="AD129" s="464"/>
      <c r="AE129" s="464"/>
      <c r="AF129" s="464"/>
      <c r="AG129" s="464"/>
      <c r="AH129" s="464"/>
      <c r="AI129" s="464"/>
      <c r="AJ129" s="1109"/>
      <c r="AK129" s="1109"/>
      <c r="AL129" s="464"/>
      <c r="AM129" s="464"/>
      <c r="AN129" s="464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464"/>
      <c r="Y130" s="165"/>
      <c r="Z130" s="165"/>
      <c r="AA130" s="165"/>
      <c r="AB130" s="165"/>
      <c r="AC130" s="165"/>
      <c r="AD130" s="165"/>
      <c r="AE130" s="165"/>
      <c r="AF130" s="165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043"/>
      <c r="Y131" s="1043"/>
      <c r="Z131" s="1043"/>
      <c r="AA131" s="1043"/>
      <c r="AB131" s="1043"/>
      <c r="AC131" s="1110"/>
      <c r="AD131" s="1043"/>
      <c r="AE131" s="1043"/>
      <c r="AF131" s="1043"/>
      <c r="AG131" s="165"/>
      <c r="AH131" s="165"/>
      <c r="AI131" s="165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2"/>
      <c r="Z132" s="1043"/>
      <c r="AA132" s="1113"/>
      <c r="AB132" s="1114"/>
      <c r="AC132" s="1040"/>
      <c r="AD132" s="1043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712"/>
      <c r="AE133" s="1114"/>
      <c r="AF133" s="712"/>
      <c r="AG133" s="1115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111"/>
      <c r="Y134" s="1116"/>
      <c r="Z134" s="1043"/>
      <c r="AA134" s="1062"/>
      <c r="AB134" s="1114"/>
      <c r="AC134" s="1040"/>
      <c r="AD134" s="1043"/>
      <c r="AE134" s="1114"/>
      <c r="AF134" s="712"/>
      <c r="AG134" s="1086"/>
      <c r="AH134" s="1040"/>
      <c r="AI134" s="712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165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464"/>
      <c r="Y136" s="165"/>
      <c r="Z136" s="165"/>
      <c r="AA136" s="165"/>
      <c r="AB136" s="165"/>
      <c r="AC136" s="165"/>
      <c r="AD136" s="165"/>
      <c r="AE136" s="165"/>
      <c r="AF136" s="165"/>
      <c r="AG136" s="165"/>
      <c r="AH136" s="165"/>
      <c r="AI136" s="165"/>
      <c r="AJ136" s="165"/>
      <c r="AK136" s="165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712"/>
      <c r="AB137" s="1114"/>
      <c r="AC137" s="712"/>
      <c r="AD137" s="712"/>
      <c r="AE137" s="1114"/>
      <c r="AF137" s="712"/>
      <c r="AG137" s="1115"/>
      <c r="AH137" s="712"/>
      <c r="AI137" s="712"/>
      <c r="AJ137" s="1117"/>
      <c r="AK137" s="1117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043"/>
      <c r="Y138" s="1043"/>
      <c r="Z138" s="1043"/>
      <c r="AA138" s="1042"/>
      <c r="AB138" s="1049"/>
      <c r="AC138" s="1085"/>
      <c r="AD138" s="1043"/>
      <c r="AE138" s="1049"/>
      <c r="AF138" s="1043"/>
      <c r="AG138" s="1086"/>
      <c r="AH138" s="712"/>
      <c r="AI138" s="165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712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1043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111"/>
      <c r="Y141" s="1116"/>
      <c r="Z141" s="1043"/>
      <c r="AA141" s="1062"/>
      <c r="AB141" s="1114"/>
      <c r="AC141" s="1040"/>
      <c r="AD141" s="712"/>
      <c r="AE141" s="1114"/>
      <c r="AF141" s="712"/>
      <c r="AG141" s="1115"/>
      <c r="AH141" s="1040"/>
      <c r="AI141" s="712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165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64"/>
      <c r="Y143" s="165"/>
      <c r="Z143" s="165"/>
      <c r="AA143" s="165"/>
      <c r="AB143" s="165"/>
      <c r="AC143" s="165"/>
      <c r="AD143" s="165"/>
      <c r="AE143" s="165"/>
      <c r="AF143" s="165"/>
      <c r="AG143" s="165"/>
      <c r="AH143" s="165"/>
      <c r="AI143" s="165"/>
      <c r="AJ143" s="165"/>
      <c r="AK143" s="165"/>
      <c r="AL143" s="165"/>
      <c r="AM143" s="165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1043"/>
      <c r="AD144" s="1043"/>
      <c r="AE144" s="1043"/>
      <c r="AF144" s="1043"/>
      <c r="AG144" s="1048"/>
      <c r="AH144" s="104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443"/>
      <c r="Y145" s="443"/>
      <c r="Z145" s="443"/>
      <c r="AA145" s="443"/>
      <c r="AB145" s="1043"/>
      <c r="AC145" s="443"/>
      <c r="AD145" s="443"/>
      <c r="AE145" s="1043"/>
      <c r="AF145" s="1043"/>
      <c r="AG145" s="1118"/>
      <c r="AH145" s="1119"/>
      <c r="AI145" s="443"/>
      <c r="AJ145" s="1050"/>
      <c r="AK145" s="443"/>
      <c r="AL145" s="443"/>
      <c r="AM145" s="443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165"/>
      <c r="Y147" s="165"/>
      <c r="Z147" s="165"/>
      <c r="AA147" s="165"/>
      <c r="AB147" s="165"/>
      <c r="AC147" s="165"/>
      <c r="AD147" s="165"/>
      <c r="AE147" s="165"/>
      <c r="AF147" s="165"/>
      <c r="AG147" s="165"/>
      <c r="AH147" s="165"/>
      <c r="AI147" s="165"/>
      <c r="AJ147" s="165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443"/>
      <c r="Y149" s="165"/>
      <c r="Z149" s="165"/>
      <c r="AA149" s="165"/>
      <c r="AB149" s="165"/>
      <c r="AC149" s="165"/>
      <c r="AD149" s="165"/>
      <c r="AE149" s="165"/>
      <c r="AF149" s="1120"/>
      <c r="AG149" s="1052"/>
      <c r="AH149" s="165"/>
      <c r="AI149" s="165"/>
      <c r="AJ149" s="1064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65"/>
      <c r="X150" s="165"/>
      <c r="Y150" s="165"/>
      <c r="Z150" s="165"/>
      <c r="AA150" s="165"/>
      <c r="AB150" s="165"/>
      <c r="AC150" s="165"/>
      <c r="AD150" s="165"/>
      <c r="AE150" s="165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043"/>
      <c r="X151" s="1043"/>
      <c r="Y151" s="1043"/>
      <c r="Z151" s="1043"/>
      <c r="AA151" s="1043"/>
      <c r="AB151" s="1110"/>
      <c r="AC151" s="1043"/>
      <c r="AD151" s="1043"/>
      <c r="AE151" s="1043"/>
      <c r="AF151" s="165"/>
      <c r="AG151" s="165"/>
      <c r="AH151" s="165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2"/>
      <c r="Y152" s="1043"/>
      <c r="Z152" s="1113"/>
      <c r="AA152" s="1114"/>
      <c r="AB152" s="1040"/>
      <c r="AC152" s="1043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712"/>
      <c r="AD153" s="1114"/>
      <c r="AE153" s="712"/>
      <c r="AF153" s="1115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111"/>
      <c r="X154" s="1116"/>
      <c r="Y154" s="1043"/>
      <c r="Z154" s="1062"/>
      <c r="AA154" s="1114"/>
      <c r="AB154" s="1040"/>
      <c r="AC154" s="1043"/>
      <c r="AD154" s="1114"/>
      <c r="AE154" s="712"/>
      <c r="AF154" s="1086"/>
      <c r="AG154" s="1040"/>
      <c r="AH154" s="712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464"/>
      <c r="X156" s="165"/>
      <c r="Y156" s="165"/>
      <c r="Z156" s="165"/>
      <c r="AA156" s="165"/>
      <c r="AB156" s="165"/>
      <c r="AC156" s="165"/>
      <c r="AD156" s="165"/>
      <c r="AE156" s="165"/>
      <c r="AF156" s="165"/>
      <c r="AG156" s="165"/>
      <c r="AH156" s="165"/>
      <c r="AI156" s="165"/>
      <c r="AJ156" s="165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712"/>
      <c r="AA157" s="1114"/>
      <c r="AB157" s="712"/>
      <c r="AC157" s="712"/>
      <c r="AD157" s="1114"/>
      <c r="AE157" s="712"/>
      <c r="AF157" s="1115"/>
      <c r="AG157" s="712"/>
      <c r="AH157" s="712"/>
      <c r="AI157" s="1117"/>
      <c r="AJ157" s="1117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043"/>
      <c r="X158" s="1043"/>
      <c r="Y158" s="1043"/>
      <c r="Z158" s="1042"/>
      <c r="AA158" s="1049"/>
      <c r="AB158" s="1085"/>
      <c r="AC158" s="1043"/>
      <c r="AD158" s="1049"/>
      <c r="AE158" s="1043"/>
      <c r="AF158" s="1086"/>
      <c r="AG158" s="712"/>
      <c r="AH158" s="165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712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1043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111"/>
      <c r="X161" s="1116"/>
      <c r="Y161" s="1043"/>
      <c r="Z161" s="1062"/>
      <c r="AA161" s="1114"/>
      <c r="AB161" s="1040"/>
      <c r="AC161" s="712"/>
      <c r="AD161" s="1114"/>
      <c r="AE161" s="712"/>
      <c r="AF161" s="1115"/>
      <c r="AG161" s="1040"/>
      <c r="AH161" s="712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165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64"/>
      <c r="X163" s="165"/>
      <c r="Y163" s="165"/>
      <c r="Z163" s="165"/>
      <c r="AA163" s="165"/>
      <c r="AB163" s="165"/>
      <c r="AC163" s="165"/>
      <c r="AD163" s="165"/>
      <c r="AE163" s="165"/>
      <c r="AF163" s="165"/>
      <c r="AG163" s="165"/>
      <c r="AH163" s="165"/>
      <c r="AI163" s="165"/>
      <c r="AJ163" s="165"/>
      <c r="AK163" s="165"/>
      <c r="AL163" s="165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1043"/>
      <c r="AC164" s="1043"/>
      <c r="AD164" s="1043"/>
      <c r="AE164" s="1043"/>
      <c r="AF164" s="1048"/>
      <c r="AG164" s="104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443"/>
      <c r="X165" s="443"/>
      <c r="Y165" s="443"/>
      <c r="Z165" s="443"/>
      <c r="AA165" s="1043"/>
      <c r="AB165" s="443"/>
      <c r="AC165" s="443"/>
      <c r="AD165" s="1043"/>
      <c r="AE165" s="1043"/>
      <c r="AF165" s="1118"/>
      <c r="AG165" s="1119"/>
      <c r="AH165" s="443"/>
      <c r="AI165" s="1050"/>
      <c r="AJ165" s="443"/>
      <c r="AK165" s="443"/>
      <c r="AL165" s="443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165"/>
      <c r="X167" s="165"/>
      <c r="Y167" s="165"/>
      <c r="Z167" s="165"/>
      <c r="AA167" s="165"/>
      <c r="AB167" s="165"/>
      <c r="AC167" s="165"/>
      <c r="AD167" s="165"/>
      <c r="AE167" s="165"/>
      <c r="AF167" s="165"/>
      <c r="AG167" s="165"/>
      <c r="AH167" s="165"/>
      <c r="AI167" s="165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443"/>
      <c r="X169" s="165"/>
      <c r="Y169" s="165"/>
      <c r="Z169" s="165"/>
      <c r="AA169" s="165"/>
      <c r="AB169" s="165"/>
      <c r="AC169" s="165"/>
      <c r="AD169" s="165"/>
      <c r="AE169" s="1120"/>
      <c r="AF169" s="1052"/>
      <c r="AG169" s="165"/>
      <c r="AH169" s="165"/>
      <c r="AI169" s="1064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  <row r="181" spans="19:43">
      <c r="S181" s="165"/>
      <c r="T181" s="165"/>
      <c r="U181" s="165"/>
      <c r="V181" s="165"/>
      <c r="W181" s="165"/>
      <c r="X181" s="165"/>
      <c r="Y181" s="165"/>
      <c r="Z181" s="165"/>
      <c r="AA181" s="165"/>
      <c r="AB181" s="165"/>
      <c r="AC181" s="165"/>
      <c r="AD181" s="165"/>
      <c r="AE181" s="165"/>
      <c r="AF181" s="165"/>
      <c r="AG181" s="165"/>
      <c r="AH181" s="165"/>
      <c r="AI181" s="165"/>
      <c r="AJ181" s="165"/>
      <c r="AK181" s="165"/>
      <c r="AL181" s="165"/>
      <c r="AM181" s="165"/>
      <c r="AN181" s="165"/>
      <c r="AO181" s="165"/>
      <c r="AP181" s="165"/>
      <c r="AQ181" s="165"/>
    </row>
  </sheetData>
  <mergeCells count="4">
    <mergeCell ref="A2:F2"/>
    <mergeCell ref="W2:AB2"/>
    <mergeCell ref="A3:F3"/>
    <mergeCell ref="W3:AB3"/>
  </mergeCells>
  <pageMargins left="0.33" right="0.61" top="0.22" bottom="0.16" header="0.16" footer="0.12"/>
  <pageSetup paperSize="9" orientation="landscape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3E01B-A1FA-48CC-8603-AA836C5CA4B5}">
  <sheetPr>
    <tabColor rgb="FF00B050"/>
  </sheetPr>
  <dimension ref="A1:AQ181"/>
  <sheetViews>
    <sheetView zoomScale="71" zoomScaleNormal="71" workbookViewId="0">
      <selection activeCell="E24" sqref="E24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16384" width="11.42578125" style="449"/>
  </cols>
  <sheetData>
    <row r="1" spans="1:40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0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0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0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0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0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0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44595</v>
      </c>
      <c r="AA7" s="420" t="s">
        <v>7</v>
      </c>
      <c r="AB7" s="425"/>
      <c r="AC7" s="58"/>
      <c r="AD7" s="58"/>
      <c r="AE7" s="58"/>
      <c r="AF7" s="58"/>
    </row>
    <row r="8" spans="1:40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1591</v>
      </c>
      <c r="AA8" s="420"/>
      <c r="AB8" s="429"/>
      <c r="AC8" s="58"/>
      <c r="AD8" s="58"/>
      <c r="AE8" s="58"/>
      <c r="AF8" s="58"/>
    </row>
    <row r="9" spans="1:40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0">
      <c r="A10" s="122">
        <v>1</v>
      </c>
      <c r="B10" s="650">
        <v>93162407</v>
      </c>
      <c r="C10" s="650" t="s">
        <v>17</v>
      </c>
      <c r="D10" s="650" t="s">
        <v>450</v>
      </c>
      <c r="E10" s="159" t="s">
        <v>210</v>
      </c>
      <c r="F10" s="220" t="s">
        <v>451</v>
      </c>
      <c r="G10" s="449">
        <v>381</v>
      </c>
      <c r="H10" s="2" t="s">
        <v>452</v>
      </c>
      <c r="I10" s="449" t="s">
        <v>83</v>
      </c>
      <c r="J10" s="124" t="s">
        <v>453</v>
      </c>
      <c r="K10" s="84" t="s">
        <v>454</v>
      </c>
      <c r="L10" s="25">
        <v>44466</v>
      </c>
      <c r="M10" s="25">
        <v>44466</v>
      </c>
      <c r="O10" s="449" t="s">
        <v>455</v>
      </c>
      <c r="W10" s="402">
        <v>1</v>
      </c>
      <c r="X10" s="19">
        <v>81216095</v>
      </c>
      <c r="Y10" s="418" t="s">
        <v>720</v>
      </c>
      <c r="Z10" s="252" t="s">
        <v>1392</v>
      </c>
      <c r="AA10" s="1003" t="s">
        <v>1394</v>
      </c>
      <c r="AB10" s="12"/>
      <c r="AC10" s="12" t="s">
        <v>1591</v>
      </c>
      <c r="AD10" s="12" t="s">
        <v>1391</v>
      </c>
      <c r="AE10" s="12" t="s">
        <v>24</v>
      </c>
      <c r="AF10" s="31" t="s">
        <v>1390</v>
      </c>
      <c r="AG10" s="12" t="s">
        <v>1389</v>
      </c>
      <c r="AH10" s="12">
        <v>886</v>
      </c>
      <c r="AI10" s="12"/>
      <c r="AJ10" s="12"/>
      <c r="AK10" s="12"/>
      <c r="AL10" s="12"/>
    </row>
    <row r="11" spans="1:40">
      <c r="A11" s="610">
        <v>1</v>
      </c>
      <c r="B11" s="275">
        <v>81722066</v>
      </c>
      <c r="C11" s="275" t="s">
        <v>254</v>
      </c>
      <c r="D11" s="159" t="s">
        <v>490</v>
      </c>
      <c r="E11" s="159" t="s">
        <v>491</v>
      </c>
      <c r="F11" s="42" t="s">
        <v>492</v>
      </c>
      <c r="G11" s="240">
        <v>388</v>
      </c>
      <c r="H11" s="449" t="s">
        <v>494</v>
      </c>
      <c r="I11" s="240" t="s">
        <v>83</v>
      </c>
      <c r="J11" s="41" t="s">
        <v>493</v>
      </c>
      <c r="K11" s="41" t="s">
        <v>495</v>
      </c>
      <c r="L11" s="25">
        <v>44504</v>
      </c>
      <c r="O11" s="240" t="s">
        <v>496</v>
      </c>
      <c r="P11" s="10" t="s">
        <v>914</v>
      </c>
      <c r="W11" s="402">
        <v>1</v>
      </c>
      <c r="X11" s="19">
        <v>81216108</v>
      </c>
      <c r="Y11" s="418" t="s">
        <v>720</v>
      </c>
      <c r="Z11" s="252" t="s">
        <v>1393</v>
      </c>
      <c r="AA11" s="1003" t="s">
        <v>1394</v>
      </c>
      <c r="AB11" s="12"/>
      <c r="AC11" s="12" t="s">
        <v>1591</v>
      </c>
      <c r="AD11" s="12" t="s">
        <v>1391</v>
      </c>
      <c r="AE11" s="418" t="s">
        <v>24</v>
      </c>
      <c r="AF11" s="759" t="s">
        <v>1390</v>
      </c>
      <c r="AG11" s="760" t="s">
        <v>1389</v>
      </c>
      <c r="AH11" s="418">
        <v>886</v>
      </c>
      <c r="AI11" s="12"/>
      <c r="AJ11" s="12"/>
      <c r="AK11" s="12"/>
      <c r="AL11" s="12"/>
    </row>
    <row r="12" spans="1:40">
      <c r="A12" s="483">
        <v>1</v>
      </c>
      <c r="B12" s="484">
        <v>81598299</v>
      </c>
      <c r="C12" s="275" t="s">
        <v>564</v>
      </c>
      <c r="D12" s="485" t="s">
        <v>704</v>
      </c>
      <c r="E12" s="485" t="s">
        <v>78</v>
      </c>
      <c r="F12" s="209" t="s">
        <v>705</v>
      </c>
      <c r="G12" s="449">
        <v>414</v>
      </c>
      <c r="H12" s="2" t="s">
        <v>79</v>
      </c>
      <c r="I12" s="240" t="s">
        <v>706</v>
      </c>
      <c r="J12" s="3" t="s">
        <v>707</v>
      </c>
      <c r="L12" s="25">
        <v>44525</v>
      </c>
      <c r="O12" s="10" t="s">
        <v>496</v>
      </c>
      <c r="W12" s="402">
        <v>1</v>
      </c>
      <c r="X12" s="19">
        <v>81227139</v>
      </c>
      <c r="Y12" s="12" t="s">
        <v>720</v>
      </c>
      <c r="Z12" s="252" t="s">
        <v>59</v>
      </c>
      <c r="AA12" s="1003" t="s">
        <v>1469</v>
      </c>
      <c r="AB12" s="12"/>
      <c r="AC12" s="12" t="s">
        <v>1591</v>
      </c>
      <c r="AD12" s="418" t="s">
        <v>1472</v>
      </c>
      <c r="AE12" s="12" t="s">
        <v>24</v>
      </c>
      <c r="AF12" s="759" t="s">
        <v>1471</v>
      </c>
      <c r="AG12" s="760" t="s">
        <v>1470</v>
      </c>
      <c r="AH12" s="12">
        <v>956</v>
      </c>
      <c r="AI12" s="12"/>
      <c r="AJ12" s="12"/>
      <c r="AK12" s="12"/>
      <c r="AL12" s="12"/>
    </row>
    <row r="13" spans="1:40" ht="15" customHeight="1">
      <c r="A13" s="610">
        <v>1</v>
      </c>
      <c r="B13" s="611">
        <v>83340903</v>
      </c>
      <c r="C13" s="611" t="s">
        <v>708</v>
      </c>
      <c r="D13" s="612" t="s">
        <v>709</v>
      </c>
      <c r="E13" s="609" t="s">
        <v>710</v>
      </c>
      <c r="F13" s="42" t="s">
        <v>711</v>
      </c>
      <c r="G13" s="240">
        <v>415</v>
      </c>
      <c r="H13" s="2" t="s">
        <v>712</v>
      </c>
      <c r="I13" s="240" t="s">
        <v>419</v>
      </c>
      <c r="J13" s="3" t="s">
        <v>587</v>
      </c>
      <c r="K13" s="897" t="s">
        <v>713</v>
      </c>
      <c r="L13" s="715">
        <v>44525</v>
      </c>
      <c r="M13" s="58"/>
      <c r="N13" s="58"/>
      <c r="O13" s="58" t="s">
        <v>496</v>
      </c>
      <c r="W13" s="402">
        <v>3</v>
      </c>
      <c r="X13" s="19">
        <v>81229085</v>
      </c>
      <c r="Y13" s="12" t="s">
        <v>720</v>
      </c>
      <c r="Z13" s="252" t="s">
        <v>1468</v>
      </c>
      <c r="AA13" s="1003" t="s">
        <v>1469</v>
      </c>
      <c r="AB13" s="12"/>
      <c r="AC13" s="12" t="s">
        <v>1591</v>
      </c>
      <c r="AD13" s="418" t="s">
        <v>1472</v>
      </c>
      <c r="AE13" s="12" t="s">
        <v>24</v>
      </c>
      <c r="AF13" s="759" t="s">
        <v>1471</v>
      </c>
      <c r="AG13" s="760" t="s">
        <v>1470</v>
      </c>
      <c r="AH13" s="12"/>
      <c r="AI13" s="12"/>
      <c r="AJ13" s="12"/>
      <c r="AK13" s="12"/>
      <c r="AL13" s="12"/>
    </row>
    <row r="14" spans="1:40" ht="15" customHeight="1">
      <c r="A14" s="591">
        <v>1</v>
      </c>
      <c r="B14" s="488">
        <v>82409602</v>
      </c>
      <c r="C14" s="488" t="s">
        <v>40</v>
      </c>
      <c r="D14" s="592" t="s">
        <v>817</v>
      </c>
      <c r="E14" s="110" t="s">
        <v>818</v>
      </c>
      <c r="F14" s="613" t="s">
        <v>819</v>
      </c>
      <c r="G14" s="240">
        <v>428</v>
      </c>
      <c r="H14" s="2" t="s">
        <v>820</v>
      </c>
      <c r="I14" s="240" t="s">
        <v>83</v>
      </c>
      <c r="J14" s="3" t="s">
        <v>821</v>
      </c>
      <c r="K14" s="5" t="s">
        <v>822</v>
      </c>
      <c r="L14" s="25">
        <v>44531</v>
      </c>
      <c r="O14" s="10" t="s">
        <v>496</v>
      </c>
      <c r="V14" s="178" t="s">
        <v>71</v>
      </c>
      <c r="W14" s="782">
        <v>1</v>
      </c>
      <c r="X14" s="183">
        <v>83140501</v>
      </c>
      <c r="Y14" s="184" t="s">
        <v>40</v>
      </c>
      <c r="Z14" s="185" t="s">
        <v>512</v>
      </c>
      <c r="AA14" s="508" t="s">
        <v>1473</v>
      </c>
      <c r="AB14" s="184"/>
      <c r="AC14" s="184" t="s">
        <v>1591</v>
      </c>
      <c r="AD14" s="184" t="s">
        <v>1472</v>
      </c>
      <c r="AE14" s="184" t="s">
        <v>24</v>
      </c>
      <c r="AF14" s="1146" t="s">
        <v>1471</v>
      </c>
      <c r="AG14" s="1145" t="s">
        <v>1470</v>
      </c>
      <c r="AH14" s="184"/>
      <c r="AI14" s="184"/>
      <c r="AJ14" s="184"/>
      <c r="AK14" s="184"/>
      <c r="AL14" s="184"/>
      <c r="AM14" s="178"/>
      <c r="AN14" s="449" t="s">
        <v>1787</v>
      </c>
    </row>
    <row r="15" spans="1:40" ht="15" customHeight="1">
      <c r="A15" s="591">
        <v>1</v>
      </c>
      <c r="B15" s="650">
        <v>82032101</v>
      </c>
      <c r="C15" s="650" t="s">
        <v>38</v>
      </c>
      <c r="D15" s="298" t="s">
        <v>1015</v>
      </c>
      <c r="E15" s="110" t="s">
        <v>1016</v>
      </c>
      <c r="F15" s="613" t="s">
        <v>1017</v>
      </c>
      <c r="G15" s="165">
        <v>453</v>
      </c>
      <c r="H15" s="2" t="s">
        <v>1019</v>
      </c>
      <c r="I15" s="712" t="s">
        <v>83</v>
      </c>
      <c r="J15" s="3" t="s">
        <v>1020</v>
      </c>
      <c r="K15" s="5" t="s">
        <v>1021</v>
      </c>
      <c r="L15" s="25">
        <v>44549</v>
      </c>
      <c r="O15" s="57" t="s">
        <v>496</v>
      </c>
      <c r="Q15" s="58"/>
      <c r="W15" s="402">
        <v>1</v>
      </c>
      <c r="X15" s="19">
        <v>60904902</v>
      </c>
      <c r="Y15" s="12" t="s">
        <v>39</v>
      </c>
      <c r="Z15" s="252" t="s">
        <v>1520</v>
      </c>
      <c r="AA15" s="1003" t="s">
        <v>1388</v>
      </c>
      <c r="AB15" s="12"/>
      <c r="AC15" s="12" t="s">
        <v>1591</v>
      </c>
      <c r="AD15" s="418" t="s">
        <v>1521</v>
      </c>
      <c r="AE15" s="418" t="s">
        <v>24</v>
      </c>
      <c r="AF15" s="31" t="s">
        <v>1478</v>
      </c>
      <c r="AG15" s="852" t="s">
        <v>1519</v>
      </c>
      <c r="AH15" s="12"/>
      <c r="AI15" s="12"/>
      <c r="AJ15" s="12"/>
      <c r="AK15" s="12"/>
      <c r="AL15" s="12"/>
    </row>
    <row r="16" spans="1:40" ht="15" customHeight="1">
      <c r="A16" s="591">
        <v>1</v>
      </c>
      <c r="B16" s="488">
        <v>83340700</v>
      </c>
      <c r="C16" s="488" t="s">
        <v>38</v>
      </c>
      <c r="D16" s="592" t="s">
        <v>1018</v>
      </c>
      <c r="E16" s="110" t="s">
        <v>1016</v>
      </c>
      <c r="F16" s="613" t="s">
        <v>1017</v>
      </c>
      <c r="G16" s="165">
        <v>453</v>
      </c>
      <c r="H16" s="2" t="s">
        <v>1019</v>
      </c>
      <c r="I16" s="712" t="s">
        <v>83</v>
      </c>
      <c r="J16" s="3" t="s">
        <v>1020</v>
      </c>
      <c r="K16" s="5" t="s">
        <v>1021</v>
      </c>
      <c r="L16" s="25">
        <v>44549</v>
      </c>
      <c r="O16" s="57" t="s">
        <v>496</v>
      </c>
      <c r="Q16" s="58"/>
      <c r="V16" s="178" t="s">
        <v>71</v>
      </c>
      <c r="W16" s="1147">
        <v>1</v>
      </c>
      <c r="X16" s="785">
        <v>81552002</v>
      </c>
      <c r="Y16" s="1147" t="s">
        <v>40</v>
      </c>
      <c r="Z16" s="787" t="s">
        <v>174</v>
      </c>
      <c r="AA16" s="1148" t="s">
        <v>1031</v>
      </c>
      <c r="AB16" s="184"/>
      <c r="AC16" s="184" t="s">
        <v>1591</v>
      </c>
      <c r="AD16" s="1149" t="s">
        <v>1034</v>
      </c>
      <c r="AE16" s="1148" t="s">
        <v>24</v>
      </c>
      <c r="AF16" s="1150" t="s">
        <v>1033</v>
      </c>
      <c r="AG16" s="1151" t="s">
        <v>1032</v>
      </c>
      <c r="AH16" s="1148">
        <v>901</v>
      </c>
      <c r="AI16" s="191">
        <v>44548</v>
      </c>
      <c r="AJ16" s="315" t="s">
        <v>1676</v>
      </c>
      <c r="AK16" s="184"/>
      <c r="AL16" s="184"/>
      <c r="AM16" s="178"/>
      <c r="AN16" s="449" t="s">
        <v>1787</v>
      </c>
    </row>
    <row r="17" spans="1:40" ht="15" customHeight="1" thickBot="1">
      <c r="A17" s="610">
        <v>1</v>
      </c>
      <c r="B17" s="611">
        <v>81722067</v>
      </c>
      <c r="C17" s="611" t="s">
        <v>17</v>
      </c>
      <c r="D17" s="612" t="s">
        <v>1026</v>
      </c>
      <c r="E17" s="609" t="s">
        <v>812</v>
      </c>
      <c r="F17" s="613" t="s">
        <v>1027</v>
      </c>
      <c r="G17" s="165">
        <v>455</v>
      </c>
      <c r="H17" s="2" t="s">
        <v>1028</v>
      </c>
      <c r="I17" s="712" t="s">
        <v>83</v>
      </c>
      <c r="J17" s="3" t="s">
        <v>1029</v>
      </c>
      <c r="K17" s="617" t="s">
        <v>1030</v>
      </c>
      <c r="L17" s="25">
        <v>44549</v>
      </c>
      <c r="O17" s="57" t="s">
        <v>1043</v>
      </c>
      <c r="V17" s="178" t="s">
        <v>988</v>
      </c>
      <c r="W17" s="801">
        <v>1</v>
      </c>
      <c r="X17" s="194">
        <v>81484170</v>
      </c>
      <c r="Y17" s="178"/>
      <c r="Z17" s="193" t="s">
        <v>1640</v>
      </c>
      <c r="AA17" s="1152" t="s">
        <v>1641</v>
      </c>
      <c r="AB17" s="178"/>
      <c r="AC17" s="178"/>
      <c r="AD17" s="178"/>
      <c r="AE17" s="178"/>
      <c r="AF17" s="178"/>
      <c r="AG17" s="311" t="s">
        <v>1788</v>
      </c>
      <c r="AH17" s="178"/>
      <c r="AI17" s="178"/>
      <c r="AJ17" s="178"/>
      <c r="AK17" s="178"/>
      <c r="AL17" s="178"/>
    </row>
    <row r="18" spans="1:40" ht="15" customHeight="1">
      <c r="A18" s="444">
        <v>1</v>
      </c>
      <c r="B18" s="445">
        <v>81214004</v>
      </c>
      <c r="C18" s="445" t="s">
        <v>38</v>
      </c>
      <c r="D18" s="445" t="s">
        <v>1044</v>
      </c>
      <c r="E18" s="445" t="s">
        <v>1045</v>
      </c>
      <c r="F18" s="89" t="s">
        <v>1046</v>
      </c>
      <c r="G18" s="165">
        <v>457</v>
      </c>
      <c r="H18" s="2" t="s">
        <v>1048</v>
      </c>
      <c r="I18" s="712" t="s">
        <v>83</v>
      </c>
      <c r="J18" s="90" t="s">
        <v>1049</v>
      </c>
      <c r="K18" s="91" t="s">
        <v>1050</v>
      </c>
      <c r="L18" s="715">
        <v>44546</v>
      </c>
      <c r="M18" s="58"/>
      <c r="N18" s="58"/>
      <c r="O18" s="58" t="s">
        <v>1043</v>
      </c>
      <c r="V18" s="178" t="s">
        <v>71</v>
      </c>
      <c r="W18" s="1147">
        <v>2</v>
      </c>
      <c r="X18" s="183">
        <v>40468335</v>
      </c>
      <c r="Y18" s="184" t="s">
        <v>39</v>
      </c>
      <c r="Z18" s="185" t="s">
        <v>1642</v>
      </c>
      <c r="AA18" s="184"/>
      <c r="AB18" s="184"/>
      <c r="AC18" s="184"/>
      <c r="AD18" s="184"/>
      <c r="AE18" s="184" t="s">
        <v>83</v>
      </c>
      <c r="AF18" s="184"/>
      <c r="AG18" s="184"/>
      <c r="AH18" s="184"/>
      <c r="AI18" s="184"/>
      <c r="AJ18" s="184"/>
      <c r="AK18" s="184"/>
      <c r="AL18" s="184"/>
      <c r="AM18" s="178"/>
      <c r="AN18" s="449" t="s">
        <v>1787</v>
      </c>
    </row>
    <row r="19" spans="1:40" ht="15" customHeight="1">
      <c r="A19" s="122">
        <v>1</v>
      </c>
      <c r="B19" s="275">
        <v>281831024</v>
      </c>
      <c r="C19" s="650" t="s">
        <v>38</v>
      </c>
      <c r="D19" s="290" t="s">
        <v>1101</v>
      </c>
      <c r="E19" s="650" t="s">
        <v>1102</v>
      </c>
      <c r="F19" s="111" t="s">
        <v>1103</v>
      </c>
      <c r="G19" s="165">
        <v>643</v>
      </c>
      <c r="H19" s="2" t="s">
        <v>1104</v>
      </c>
      <c r="I19" s="712" t="s">
        <v>24</v>
      </c>
      <c r="J19" s="124" t="s">
        <v>1105</v>
      </c>
      <c r="K19" s="84" t="s">
        <v>1106</v>
      </c>
      <c r="L19" s="25">
        <v>44552</v>
      </c>
      <c r="O19" s="57" t="s">
        <v>496</v>
      </c>
      <c r="V19" s="178" t="s">
        <v>71</v>
      </c>
      <c r="W19" s="1147">
        <v>3</v>
      </c>
      <c r="X19" s="183">
        <v>81460141</v>
      </c>
      <c r="Y19" s="184" t="s">
        <v>39</v>
      </c>
      <c r="Z19" s="185" t="s">
        <v>636</v>
      </c>
      <c r="AA19" s="184"/>
      <c r="AB19" s="184"/>
      <c r="AC19" s="184"/>
      <c r="AD19" s="184"/>
      <c r="AE19" s="184" t="s">
        <v>83</v>
      </c>
      <c r="AF19" s="184"/>
      <c r="AG19" s="184"/>
      <c r="AH19" s="184"/>
      <c r="AI19" s="184"/>
      <c r="AJ19" s="184"/>
      <c r="AK19" s="184"/>
      <c r="AL19" s="184"/>
      <c r="AM19" s="178"/>
      <c r="AN19" s="449" t="s">
        <v>1787</v>
      </c>
    </row>
    <row r="20" spans="1:40" ht="15" customHeight="1" thickBot="1">
      <c r="A20" s="856">
        <v>1</v>
      </c>
      <c r="B20" s="857">
        <v>93172200</v>
      </c>
      <c r="C20" s="857" t="s">
        <v>17</v>
      </c>
      <c r="D20" s="857" t="s">
        <v>1158</v>
      </c>
      <c r="E20" s="858" t="s">
        <v>578</v>
      </c>
      <c r="F20" s="859" t="s">
        <v>1221</v>
      </c>
      <c r="G20" s="860" t="s">
        <v>1223</v>
      </c>
      <c r="H20" s="2" t="s">
        <v>1224</v>
      </c>
      <c r="I20" s="861" t="s">
        <v>83</v>
      </c>
      <c r="J20" s="3" t="s">
        <v>1225</v>
      </c>
      <c r="K20" s="5" t="s">
        <v>1226</v>
      </c>
      <c r="L20" s="25">
        <v>44573</v>
      </c>
      <c r="O20" s="57" t="s">
        <v>496</v>
      </c>
      <c r="P20" s="10"/>
      <c r="V20" s="178" t="s">
        <v>71</v>
      </c>
      <c r="W20" s="1147">
        <v>3</v>
      </c>
      <c r="X20" s="183">
        <v>81216021</v>
      </c>
      <c r="Y20" s="184" t="s">
        <v>38</v>
      </c>
      <c r="Z20" s="185" t="s">
        <v>72</v>
      </c>
      <c r="AA20" s="184"/>
      <c r="AB20" s="184"/>
      <c r="AC20" s="184"/>
      <c r="AD20" s="184"/>
      <c r="AE20" s="184" t="s">
        <v>1082</v>
      </c>
      <c r="AF20" s="184"/>
      <c r="AG20" s="184"/>
      <c r="AH20" s="184"/>
      <c r="AI20" s="184"/>
      <c r="AJ20" s="184"/>
      <c r="AK20" s="184"/>
      <c r="AL20" s="184"/>
      <c r="AM20" s="178"/>
      <c r="AN20" s="449" t="s">
        <v>1787</v>
      </c>
    </row>
    <row r="21" spans="1:40" ht="15" customHeight="1">
      <c r="A21" s="444">
        <v>1</v>
      </c>
      <c r="B21" s="445">
        <v>81214250</v>
      </c>
      <c r="C21" s="445" t="s">
        <v>38</v>
      </c>
      <c r="D21" s="445" t="s">
        <v>54</v>
      </c>
      <c r="E21" s="446" t="s">
        <v>584</v>
      </c>
      <c r="F21" s="89" t="s">
        <v>1274</v>
      </c>
      <c r="G21" s="854" t="s">
        <v>1275</v>
      </c>
      <c r="H21" s="2" t="s">
        <v>1276</v>
      </c>
      <c r="I21" s="449" t="s">
        <v>83</v>
      </c>
      <c r="J21" s="124" t="s">
        <v>1277</v>
      </c>
      <c r="K21" s="84" t="s">
        <v>1278</v>
      </c>
      <c r="L21" s="25">
        <v>44576</v>
      </c>
      <c r="O21" s="58" t="s">
        <v>1043</v>
      </c>
      <c r="V21" s="178" t="s">
        <v>71</v>
      </c>
      <c r="W21" s="1147">
        <v>5</v>
      </c>
      <c r="X21" s="183">
        <v>83140501</v>
      </c>
      <c r="Y21" s="184" t="s">
        <v>40</v>
      </c>
      <c r="Z21" s="185" t="s">
        <v>512</v>
      </c>
      <c r="AA21" s="184"/>
      <c r="AB21" s="184"/>
      <c r="AC21" s="184"/>
      <c r="AD21" s="184"/>
      <c r="AE21" s="184" t="s">
        <v>1082</v>
      </c>
      <c r="AF21" s="184"/>
      <c r="AG21" s="184"/>
      <c r="AH21" s="184"/>
      <c r="AI21" s="184"/>
      <c r="AJ21" s="184"/>
      <c r="AK21" s="184"/>
      <c r="AL21" s="184"/>
      <c r="AM21" s="178"/>
      <c r="AN21" s="449" t="s">
        <v>1787</v>
      </c>
    </row>
    <row r="22" spans="1:40" ht="15" customHeight="1" thickBot="1">
      <c r="G22" s="240" t="s">
        <v>1527</v>
      </c>
      <c r="H22" s="2" t="s">
        <v>1528</v>
      </c>
      <c r="I22" s="449" t="s">
        <v>419</v>
      </c>
      <c r="J22" s="203" t="s">
        <v>1478</v>
      </c>
      <c r="K22" s="449" t="s">
        <v>1529</v>
      </c>
      <c r="O22" s="57" t="s">
        <v>988</v>
      </c>
      <c r="V22" s="449" t="s">
        <v>71</v>
      </c>
      <c r="W22" s="669">
        <v>1</v>
      </c>
      <c r="X22" s="19">
        <v>81722065</v>
      </c>
      <c r="Y22" s="418" t="s">
        <v>254</v>
      </c>
      <c r="Z22" s="252" t="s">
        <v>1643</v>
      </c>
      <c r="AA22" s="12"/>
      <c r="AB22" s="12"/>
      <c r="AC22" s="12"/>
      <c r="AD22" s="12"/>
      <c r="AE22" s="418" t="s">
        <v>83</v>
      </c>
      <c r="AF22" s="12"/>
      <c r="AG22" s="12"/>
      <c r="AH22" s="12"/>
      <c r="AI22" s="12"/>
      <c r="AJ22" s="12"/>
      <c r="AK22" s="12"/>
      <c r="AL22" s="12"/>
    </row>
    <row r="23" spans="1:40" ht="15" customHeight="1">
      <c r="A23" s="693">
        <v>1</v>
      </c>
      <c r="B23" s="695">
        <v>93162407</v>
      </c>
      <c r="C23" s="695" t="s">
        <v>17</v>
      </c>
      <c r="D23" s="695" t="s">
        <v>450</v>
      </c>
      <c r="E23" s="1140" t="s">
        <v>210</v>
      </c>
      <c r="F23" s="697" t="s">
        <v>1523</v>
      </c>
      <c r="G23" s="1139" t="s">
        <v>1524</v>
      </c>
      <c r="H23" s="392" t="s">
        <v>1525</v>
      </c>
      <c r="I23" s="178" t="s">
        <v>24</v>
      </c>
      <c r="J23" s="660" t="s">
        <v>318</v>
      </c>
      <c r="K23" s="661" t="s">
        <v>1526</v>
      </c>
      <c r="L23" s="310">
        <v>44593</v>
      </c>
      <c r="M23" s="178"/>
      <c r="N23" s="178"/>
      <c r="O23" s="311" t="s">
        <v>496</v>
      </c>
      <c r="P23" s="311" t="s">
        <v>1269</v>
      </c>
      <c r="Q23" s="178"/>
      <c r="R23" s="178"/>
      <c r="V23" s="449" t="s">
        <v>71</v>
      </c>
      <c r="W23" s="669">
        <v>1</v>
      </c>
      <c r="X23" s="19">
        <v>81722063</v>
      </c>
      <c r="Y23" s="12" t="s">
        <v>254</v>
      </c>
      <c r="Z23" s="252" t="s">
        <v>1644</v>
      </c>
      <c r="AA23" s="12"/>
      <c r="AB23" s="12"/>
      <c r="AC23" s="12"/>
      <c r="AD23" s="12"/>
      <c r="AE23" s="418" t="s">
        <v>83</v>
      </c>
      <c r="AF23" s="12"/>
      <c r="AG23" s="12"/>
      <c r="AH23" s="12"/>
      <c r="AI23" s="12"/>
      <c r="AJ23" s="12"/>
      <c r="AK23" s="12"/>
      <c r="AL23" s="12"/>
    </row>
    <row r="24" spans="1:40" ht="15" customHeight="1" thickBot="1">
      <c r="A24" s="483">
        <v>1</v>
      </c>
      <c r="B24" s="484">
        <v>60905051</v>
      </c>
      <c r="C24" s="275" t="s">
        <v>39</v>
      </c>
      <c r="D24" s="485" t="s">
        <v>508</v>
      </c>
      <c r="E24" s="485" t="s">
        <v>1576</v>
      </c>
      <c r="F24" s="209" t="s">
        <v>1577</v>
      </c>
      <c r="G24" s="449" t="s">
        <v>1578</v>
      </c>
      <c r="H24" s="2" t="s">
        <v>1579</v>
      </c>
      <c r="I24" s="449" t="s">
        <v>83</v>
      </c>
      <c r="J24" s="3" t="s">
        <v>1580</v>
      </c>
      <c r="K24" s="617" t="s">
        <v>898</v>
      </c>
      <c r="L24" s="25">
        <v>44595</v>
      </c>
      <c r="O24" s="57" t="s">
        <v>69</v>
      </c>
    </row>
    <row r="25" spans="1:40" ht="15" customHeight="1">
      <c r="A25" s="693">
        <v>1</v>
      </c>
      <c r="B25" s="1141">
        <v>81222074</v>
      </c>
      <c r="C25" s="1142" t="s">
        <v>38</v>
      </c>
      <c r="D25" s="1141" t="s">
        <v>1581</v>
      </c>
      <c r="E25" s="1143" t="s">
        <v>1317</v>
      </c>
      <c r="F25" s="389" t="s">
        <v>1582</v>
      </c>
      <c r="G25" s="178" t="s">
        <v>1583</v>
      </c>
      <c r="H25" s="392" t="s">
        <v>1584</v>
      </c>
      <c r="I25" s="172" t="s">
        <v>24</v>
      </c>
      <c r="J25" s="660" t="s">
        <v>1538</v>
      </c>
      <c r="K25" s="661" t="s">
        <v>1585</v>
      </c>
      <c r="L25" s="310">
        <v>44594</v>
      </c>
      <c r="M25" s="178"/>
      <c r="N25" s="178"/>
      <c r="O25" s="311" t="s">
        <v>496</v>
      </c>
      <c r="P25" s="311" t="s">
        <v>1269</v>
      </c>
      <c r="Q25" s="178"/>
      <c r="R25" s="178"/>
      <c r="W25" s="449" t="s">
        <v>1324</v>
      </c>
      <c r="X25" s="449" t="s">
        <v>1325</v>
      </c>
    </row>
    <row r="26" spans="1:40" ht="15" customHeight="1">
      <c r="A26" s="205">
        <v>1</v>
      </c>
      <c r="B26" s="206">
        <v>83340201</v>
      </c>
      <c r="C26" s="275" t="s">
        <v>40</v>
      </c>
      <c r="D26" s="276" t="s">
        <v>156</v>
      </c>
      <c r="E26" s="208" t="s">
        <v>395</v>
      </c>
      <c r="F26" s="209" t="s">
        <v>1586</v>
      </c>
      <c r="G26" s="240" t="s">
        <v>1587</v>
      </c>
      <c r="H26" s="2" t="s">
        <v>1588</v>
      </c>
      <c r="I26" s="240" t="s">
        <v>419</v>
      </c>
      <c r="J26" s="3" t="s">
        <v>1589</v>
      </c>
      <c r="K26" s="617" t="s">
        <v>1590</v>
      </c>
      <c r="L26" s="25">
        <v>44594</v>
      </c>
      <c r="O26" s="57" t="s">
        <v>496</v>
      </c>
    </row>
    <row r="27" spans="1:40" ht="15" customHeight="1"/>
    <row r="28" spans="1:40" ht="15" customHeight="1">
      <c r="A28" s="179">
        <v>1</v>
      </c>
      <c r="B28" s="180">
        <v>81722063</v>
      </c>
      <c r="C28" s="180" t="s">
        <v>254</v>
      </c>
      <c r="D28" s="181" t="s">
        <v>1647</v>
      </c>
      <c r="E28" s="181" t="s">
        <v>491</v>
      </c>
      <c r="F28" s="314" t="s">
        <v>1648</v>
      </c>
      <c r="G28" s="178">
        <v>416</v>
      </c>
      <c r="H28" s="887" t="s">
        <v>1649</v>
      </c>
      <c r="I28" s="172" t="s">
        <v>419</v>
      </c>
      <c r="J28" s="371" t="s">
        <v>1650</v>
      </c>
      <c r="K28" s="371" t="s">
        <v>1651</v>
      </c>
      <c r="L28" s="310">
        <v>44595</v>
      </c>
      <c r="M28" s="178"/>
      <c r="N28" s="178"/>
      <c r="O28" s="311" t="s">
        <v>496</v>
      </c>
      <c r="P28" s="311" t="s">
        <v>1269</v>
      </c>
      <c r="Q28" s="178"/>
      <c r="R28" s="178"/>
    </row>
    <row r="29" spans="1:40" ht="15" customHeight="1">
      <c r="A29" s="610">
        <v>1</v>
      </c>
      <c r="B29" s="275">
        <v>81717274</v>
      </c>
      <c r="C29" s="275" t="s">
        <v>254</v>
      </c>
      <c r="D29" s="159" t="s">
        <v>1652</v>
      </c>
      <c r="E29" s="159" t="s">
        <v>491</v>
      </c>
      <c r="F29" s="42" t="s">
        <v>1648</v>
      </c>
      <c r="G29" s="449">
        <v>416</v>
      </c>
      <c r="H29" s="40" t="s">
        <v>1649</v>
      </c>
      <c r="I29" s="240" t="s">
        <v>419</v>
      </c>
      <c r="J29" s="41" t="s">
        <v>1650</v>
      </c>
      <c r="K29" s="41" t="s">
        <v>1651</v>
      </c>
      <c r="L29" s="25">
        <v>44595</v>
      </c>
      <c r="O29" s="57" t="s">
        <v>1816</v>
      </c>
    </row>
    <row r="30" spans="1:40" ht="15" customHeight="1">
      <c r="A30" s="483">
        <v>1</v>
      </c>
      <c r="B30" s="484">
        <v>60905051</v>
      </c>
      <c r="C30" s="275" t="s">
        <v>39</v>
      </c>
      <c r="D30" s="485" t="s">
        <v>508</v>
      </c>
      <c r="E30" s="485" t="s">
        <v>1388</v>
      </c>
      <c r="F30" s="209" t="s">
        <v>1679</v>
      </c>
      <c r="G30" s="449" t="s">
        <v>1680</v>
      </c>
      <c r="H30" s="2" t="s">
        <v>1681</v>
      </c>
      <c r="I30" s="240" t="s">
        <v>419</v>
      </c>
      <c r="J30" s="3" t="s">
        <v>1594</v>
      </c>
      <c r="K30" s="617" t="s">
        <v>1682</v>
      </c>
      <c r="L30" s="25">
        <v>44595</v>
      </c>
      <c r="O30" s="57" t="s">
        <v>69</v>
      </c>
      <c r="W30" s="402">
        <v>1</v>
      </c>
      <c r="X30" s="19">
        <v>40199310</v>
      </c>
      <c r="Y30" s="418"/>
      <c r="Z30" s="252" t="s">
        <v>1431</v>
      </c>
      <c r="AA30" s="1003" t="s">
        <v>1466</v>
      </c>
      <c r="AB30" s="12"/>
      <c r="AC30" s="12" t="s">
        <v>1464</v>
      </c>
      <c r="AD30" s="12" t="s">
        <v>1429</v>
      </c>
      <c r="AE30" s="12"/>
      <c r="AF30" s="31" t="s">
        <v>1430</v>
      </c>
      <c r="AG30" s="12"/>
      <c r="AH30" s="12"/>
      <c r="AI30" s="12" t="s">
        <v>1432</v>
      </c>
      <c r="AJ30" s="12"/>
      <c r="AK30" s="12"/>
      <c r="AL30" s="12"/>
    </row>
    <row r="31" spans="1:40" ht="15" customHeight="1">
      <c r="W31" s="402">
        <v>1</v>
      </c>
      <c r="X31" s="19">
        <v>40199310</v>
      </c>
      <c r="Y31" s="418"/>
      <c r="Z31" s="252" t="s">
        <v>1431</v>
      </c>
      <c r="AA31" s="1003" t="s">
        <v>1466</v>
      </c>
      <c r="AB31" s="12"/>
      <c r="AC31" s="12" t="s">
        <v>1464</v>
      </c>
      <c r="AD31" s="12" t="s">
        <v>1433</v>
      </c>
      <c r="AE31" s="418"/>
      <c r="AF31" s="759" t="s">
        <v>1434</v>
      </c>
      <c r="AG31" s="760"/>
      <c r="AH31" s="418"/>
      <c r="AI31" s="12" t="s">
        <v>1432</v>
      </c>
      <c r="AJ31" s="12"/>
      <c r="AK31" s="12"/>
      <c r="AL31" s="12"/>
    </row>
    <row r="32" spans="1:40" ht="15" customHeight="1">
      <c r="W32" s="402">
        <v>1</v>
      </c>
      <c r="X32" s="19">
        <v>40199310</v>
      </c>
      <c r="Y32" s="418"/>
      <c r="Z32" s="252" t="s">
        <v>1445</v>
      </c>
      <c r="AA32" s="1003" t="s">
        <v>1466</v>
      </c>
      <c r="AB32" s="12"/>
      <c r="AC32" s="12" t="s">
        <v>1464</v>
      </c>
      <c r="AD32" s="12" t="s">
        <v>1446</v>
      </c>
      <c r="AE32" s="12"/>
      <c r="AF32" s="31" t="s">
        <v>1444</v>
      </c>
      <c r="AG32" s="12" t="s">
        <v>1452</v>
      </c>
      <c r="AH32" s="12"/>
      <c r="AI32" s="12" t="s">
        <v>1447</v>
      </c>
      <c r="AJ32" s="12"/>
      <c r="AK32" s="12"/>
      <c r="AL32" s="12"/>
    </row>
    <row r="33" spans="19:43" ht="15" customHeight="1">
      <c r="S33" s="165"/>
      <c r="T33" s="165"/>
      <c r="W33" s="402">
        <v>1</v>
      </c>
      <c r="X33" s="19">
        <v>81483104</v>
      </c>
      <c r="Y33" s="418" t="s">
        <v>39</v>
      </c>
      <c r="Z33" s="852" t="s">
        <v>1367</v>
      </c>
      <c r="AA33" s="1003"/>
      <c r="AB33" s="12"/>
      <c r="AC33" s="12" t="s">
        <v>1464</v>
      </c>
      <c r="AD33" s="12" t="s">
        <v>1366</v>
      </c>
      <c r="AE33" s="418" t="s">
        <v>24</v>
      </c>
      <c r="AF33" s="759" t="s">
        <v>1365</v>
      </c>
      <c r="AG33" s="760"/>
      <c r="AH33" s="418"/>
      <c r="AI33" s="12"/>
      <c r="AJ33" s="12"/>
      <c r="AK33" s="12"/>
      <c r="AL33" s="12"/>
      <c r="AN33" s="165"/>
      <c r="AO33" s="165"/>
      <c r="AP33" s="165"/>
      <c r="AQ33" s="165"/>
    </row>
    <row r="34" spans="19:43" ht="15" customHeight="1">
      <c r="S34" s="165"/>
      <c r="T34" s="165"/>
      <c r="AN34" s="165"/>
      <c r="AO34" s="165"/>
      <c r="AP34" s="165"/>
      <c r="AQ34" s="165"/>
    </row>
    <row r="35" spans="19:43" ht="15" customHeight="1">
      <c r="S35" s="165"/>
      <c r="T35" s="165"/>
      <c r="AN35" s="165"/>
      <c r="AO35" s="165"/>
      <c r="AP35" s="165"/>
      <c r="AQ35" s="165"/>
    </row>
    <row r="36" spans="19:43" ht="15" customHeight="1">
      <c r="S36" s="165"/>
      <c r="T36" s="165"/>
      <c r="AN36" s="165"/>
      <c r="AO36" s="165"/>
      <c r="AP36" s="165"/>
      <c r="AQ36" s="165"/>
    </row>
    <row r="37" spans="19:43" ht="15" customHeight="1">
      <c r="S37" s="165"/>
      <c r="T37" s="165"/>
      <c r="AN37" s="165"/>
      <c r="AO37" s="165"/>
      <c r="AP37" s="165"/>
      <c r="AQ37" s="165"/>
    </row>
    <row r="38" spans="19:43" ht="15" customHeight="1">
      <c r="S38" s="165"/>
      <c r="T38" s="165"/>
      <c r="AN38" s="165"/>
      <c r="AO38" s="165"/>
      <c r="AP38" s="165"/>
      <c r="AQ38" s="165"/>
    </row>
    <row r="39" spans="19:43" ht="15" customHeight="1">
      <c r="S39" s="165"/>
      <c r="T39" s="165"/>
      <c r="AN39" s="165"/>
      <c r="AO39" s="165"/>
      <c r="AP39" s="165"/>
      <c r="AQ39" s="165"/>
    </row>
    <row r="40" spans="19:43" ht="15" customHeight="1">
      <c r="S40" s="165"/>
      <c r="T40" s="165"/>
      <c r="U40" s="165"/>
      <c r="V40" s="165"/>
      <c r="W40" s="165"/>
      <c r="X40" s="165"/>
      <c r="Y40" s="165"/>
      <c r="Z40" s="165"/>
      <c r="AA40" s="165"/>
      <c r="AB40" s="165"/>
      <c r="AC40" s="165"/>
      <c r="AD40" s="165"/>
      <c r="AE40" s="165"/>
      <c r="AF40" s="165"/>
      <c r="AG40" s="165"/>
      <c r="AH40" s="165"/>
      <c r="AI40" s="165"/>
      <c r="AJ40" s="165"/>
      <c r="AK40" s="165"/>
      <c r="AL40" s="165"/>
      <c r="AM40" s="165"/>
      <c r="AN40" s="165"/>
      <c r="AO40" s="165"/>
      <c r="AP40" s="165"/>
      <c r="AQ40" s="165"/>
    </row>
    <row r="41" spans="19:43" ht="15" customHeight="1">
      <c r="S41" s="165"/>
      <c r="T41" s="165"/>
      <c r="U41" s="165"/>
      <c r="V41" s="165"/>
      <c r="W41" s="464"/>
      <c r="X41" s="165"/>
      <c r="Y41" s="165"/>
      <c r="Z41" s="165"/>
      <c r="AA41" s="165"/>
      <c r="AB41" s="165"/>
      <c r="AC41" s="165"/>
      <c r="AD41" s="165"/>
      <c r="AE41" s="165"/>
      <c r="AF41" s="165"/>
      <c r="AG41" s="165"/>
      <c r="AH41" s="165"/>
      <c r="AI41" s="165"/>
      <c r="AJ41" s="165"/>
      <c r="AK41" s="165"/>
      <c r="AL41" s="165"/>
      <c r="AM41" s="165"/>
      <c r="AN41" s="165"/>
      <c r="AO41" s="165"/>
      <c r="AP41" s="165"/>
      <c r="AQ41" s="165"/>
    </row>
    <row r="42" spans="19:43" ht="15" customHeight="1">
      <c r="S42" s="165"/>
      <c r="T42" s="165"/>
      <c r="U42" s="165"/>
      <c r="V42" s="165"/>
      <c r="W42" s="1053"/>
      <c r="X42" s="1054"/>
      <c r="Y42" s="1055"/>
      <c r="Z42" s="1056"/>
      <c r="AA42" s="1039"/>
      <c r="AB42" s="1055"/>
      <c r="AC42" s="1055"/>
      <c r="AD42" s="1057"/>
      <c r="AE42" s="1055"/>
      <c r="AF42" s="1058"/>
      <c r="AG42" s="1051"/>
      <c r="AH42" s="165"/>
      <c r="AI42" s="165"/>
      <c r="AJ42" s="165"/>
      <c r="AK42" s="165"/>
      <c r="AL42" s="165"/>
      <c r="AM42" s="165"/>
      <c r="AN42" s="165"/>
      <c r="AO42" s="165"/>
      <c r="AP42" s="165"/>
      <c r="AQ42" s="165"/>
    </row>
    <row r="43" spans="19:43" ht="15" customHeight="1">
      <c r="S43" s="165"/>
      <c r="T43" s="165"/>
      <c r="U43" s="165"/>
      <c r="V43" s="165"/>
      <c r="W43" s="163"/>
      <c r="X43" s="1059"/>
      <c r="Y43" s="1055"/>
      <c r="Z43" s="1060"/>
      <c r="AA43" s="1061"/>
      <c r="AB43" s="1055"/>
      <c r="AC43" s="1055"/>
      <c r="AD43" s="1057"/>
      <c r="AE43" s="1055"/>
      <c r="AF43" s="1058"/>
      <c r="AG43" s="1051"/>
      <c r="AH43" s="165"/>
      <c r="AI43" s="165"/>
      <c r="AJ43" s="165"/>
      <c r="AK43" s="165"/>
      <c r="AL43" s="165"/>
      <c r="AM43" s="165"/>
      <c r="AN43" s="165"/>
      <c r="AO43" s="165"/>
      <c r="AP43" s="165"/>
      <c r="AQ43" s="165"/>
    </row>
    <row r="44" spans="19:43" ht="15" customHeight="1">
      <c r="S44" s="165"/>
      <c r="T44" s="165"/>
      <c r="U44" s="165"/>
      <c r="V44" s="165"/>
      <c r="W44" s="165"/>
      <c r="X44" s="165"/>
      <c r="Y44" s="165"/>
      <c r="Z44" s="165"/>
      <c r="AA44" s="165"/>
      <c r="AB44" s="165"/>
      <c r="AC44" s="165"/>
      <c r="AD44" s="165"/>
      <c r="AE44" s="165"/>
      <c r="AF44" s="165"/>
      <c r="AG44" s="165"/>
      <c r="AH44" s="165"/>
      <c r="AI44" s="165"/>
      <c r="AJ44" s="165"/>
      <c r="AK44" s="165"/>
      <c r="AL44" s="165"/>
      <c r="AM44" s="165"/>
      <c r="AN44" s="165"/>
      <c r="AO44" s="165"/>
      <c r="AP44" s="165"/>
      <c r="AQ44" s="165"/>
    </row>
    <row r="45" spans="19:43" ht="15" customHeight="1">
      <c r="S45" s="165"/>
      <c r="T45" s="165"/>
      <c r="U45" s="165"/>
      <c r="V45" s="165"/>
      <c r="W45" s="464"/>
      <c r="X45" s="165"/>
      <c r="Y45" s="165"/>
      <c r="Z45" s="165"/>
      <c r="AA45" s="165"/>
      <c r="AB45" s="165"/>
      <c r="AC45" s="165"/>
      <c r="AD45" s="165"/>
      <c r="AE45" s="165"/>
      <c r="AF45" s="165"/>
      <c r="AG45" s="165"/>
      <c r="AH45" s="165"/>
      <c r="AI45" s="165"/>
      <c r="AJ45" s="165"/>
      <c r="AK45" s="165"/>
      <c r="AL45" s="165"/>
      <c r="AM45" s="165"/>
      <c r="AN45" s="165"/>
      <c r="AO45" s="165"/>
      <c r="AP45" s="165"/>
      <c r="AQ45" s="165"/>
    </row>
    <row r="46" spans="19:43" ht="15" customHeight="1"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D46" s="165"/>
      <c r="AE46" s="165"/>
      <c r="AF46" s="165"/>
      <c r="AG46" s="165"/>
      <c r="AH46" s="165"/>
      <c r="AI46" s="165"/>
      <c r="AJ46" s="165"/>
      <c r="AK46" s="165"/>
      <c r="AL46" s="165"/>
      <c r="AM46" s="165"/>
      <c r="AN46" s="165"/>
      <c r="AO46" s="165"/>
      <c r="AP46" s="165"/>
      <c r="AQ46" s="165"/>
    </row>
    <row r="47" spans="19:43" ht="15" customHeight="1"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D47" s="165"/>
      <c r="AE47" s="165"/>
      <c r="AF47" s="165"/>
      <c r="AG47" s="165"/>
      <c r="AH47" s="165"/>
      <c r="AI47" s="165"/>
      <c r="AJ47" s="165"/>
      <c r="AK47" s="165"/>
      <c r="AL47" s="165"/>
      <c r="AM47" s="165"/>
      <c r="AN47" s="165"/>
      <c r="AO47" s="165"/>
      <c r="AP47" s="165"/>
      <c r="AQ47" s="165"/>
    </row>
    <row r="48" spans="19:43" ht="15" customHeight="1">
      <c r="S48" s="165"/>
      <c r="T48" s="165"/>
      <c r="U48" s="165"/>
      <c r="V48" s="165"/>
      <c r="W48" s="163"/>
      <c r="X48" s="164"/>
      <c r="Y48" s="165"/>
      <c r="Z48" s="166"/>
      <c r="AA48" s="1040"/>
      <c r="AB48" s="165"/>
      <c r="AC48" s="165"/>
      <c r="AD48" s="1062"/>
      <c r="AE48" s="165"/>
      <c r="AF48" s="1063"/>
      <c r="AG48" s="1051"/>
      <c r="AH48" s="165"/>
      <c r="AI48" s="1064"/>
      <c r="AJ48" s="165"/>
      <c r="AK48" s="165"/>
      <c r="AL48" s="165"/>
      <c r="AM48" s="165"/>
      <c r="AN48" s="165"/>
      <c r="AO48" s="165"/>
      <c r="AP48" s="165"/>
      <c r="AQ48" s="165"/>
    </row>
    <row r="49" spans="19:43">
      <c r="S49" s="165"/>
      <c r="T49" s="165"/>
      <c r="U49" s="165"/>
      <c r="V49" s="165"/>
      <c r="W49" s="163"/>
      <c r="X49" s="164"/>
      <c r="Y49" s="165"/>
      <c r="Z49" s="166"/>
      <c r="AA49" s="1040"/>
      <c r="AB49" s="165"/>
      <c r="AC49" s="165"/>
      <c r="AD49" s="1062"/>
      <c r="AE49" s="165"/>
      <c r="AF49" s="1063"/>
      <c r="AG49" s="1051"/>
      <c r="AH49" s="165"/>
      <c r="AI49" s="1064"/>
      <c r="AJ49" s="165"/>
      <c r="AK49" s="165"/>
      <c r="AL49" s="165"/>
      <c r="AM49" s="165"/>
      <c r="AN49" s="165"/>
      <c r="AO49" s="165"/>
      <c r="AP49" s="165"/>
      <c r="AQ49" s="165"/>
    </row>
    <row r="50" spans="19:43">
      <c r="S50" s="165"/>
      <c r="T50" s="165"/>
      <c r="U50" s="165"/>
      <c r="V50" s="165"/>
      <c r="W50" s="163"/>
      <c r="X50" s="164"/>
      <c r="Y50" s="165"/>
      <c r="Z50" s="166"/>
      <c r="AA50" s="1040"/>
      <c r="AB50" s="165"/>
      <c r="AC50" s="165"/>
      <c r="AD50" s="1062"/>
      <c r="AE50" s="165"/>
      <c r="AF50" s="1063"/>
      <c r="AG50" s="1051"/>
      <c r="AH50" s="165"/>
      <c r="AI50" s="1064"/>
      <c r="AJ50" s="165"/>
      <c r="AK50" s="165"/>
      <c r="AL50" s="165"/>
      <c r="AM50" s="165"/>
      <c r="AN50" s="165"/>
      <c r="AO50" s="165"/>
      <c r="AP50" s="165"/>
      <c r="AQ50" s="165"/>
    </row>
    <row r="51" spans="19:43"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  <c r="AQ51" s="165"/>
    </row>
    <row r="52" spans="19:43"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  <c r="AQ52" s="165"/>
    </row>
    <row r="53" spans="19:43"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</row>
    <row r="54" spans="19:43"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</row>
    <row r="55" spans="19:43"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</row>
    <row r="56" spans="19:43">
      <c r="S56" s="165"/>
      <c r="T56" s="165"/>
      <c r="U56" s="165"/>
      <c r="V56" s="165"/>
      <c r="W56" s="1065"/>
      <c r="X56" s="1066"/>
      <c r="Y56" s="1065"/>
      <c r="Z56" s="1067"/>
      <c r="AA56" s="1068"/>
      <c r="AB56" s="1068"/>
      <c r="AC56" s="1065"/>
      <c r="AD56" s="1069"/>
      <c r="AE56" s="1068"/>
      <c r="AF56" s="1070"/>
      <c r="AG56" s="1071"/>
      <c r="AH56" s="1068"/>
      <c r="AI56" s="1072"/>
      <c r="AJ56" s="1068"/>
      <c r="AK56" s="1068"/>
      <c r="AL56" s="1068"/>
      <c r="AM56" s="165"/>
      <c r="AN56" s="165"/>
      <c r="AO56" s="165"/>
      <c r="AP56" s="165"/>
      <c r="AQ56" s="165"/>
    </row>
    <row r="57" spans="19:43">
      <c r="S57" s="165"/>
      <c r="T57" s="165"/>
      <c r="U57" s="165"/>
      <c r="V57" s="165"/>
      <c r="W57" s="1065"/>
      <c r="X57" s="1066"/>
      <c r="Y57" s="1065"/>
      <c r="Z57" s="1067"/>
      <c r="AA57" s="1068"/>
      <c r="AB57" s="1068"/>
      <c r="AC57" s="1065"/>
      <c r="AD57" s="1069"/>
      <c r="AE57" s="1068"/>
      <c r="AF57" s="1070"/>
      <c r="AG57" s="1071"/>
      <c r="AH57" s="1068"/>
      <c r="AI57" s="1072"/>
      <c r="AJ57" s="1068"/>
      <c r="AK57" s="1068"/>
      <c r="AL57" s="1068"/>
      <c r="AM57" s="165"/>
      <c r="AN57" s="165"/>
      <c r="AO57" s="165"/>
      <c r="AP57" s="165"/>
      <c r="AQ57" s="165"/>
    </row>
    <row r="58" spans="19:43">
      <c r="S58" s="165"/>
      <c r="T58" s="165"/>
      <c r="U58" s="165"/>
      <c r="V58" s="165"/>
      <c r="W58" s="1065"/>
      <c r="X58" s="1066"/>
      <c r="Y58" s="1065"/>
      <c r="Z58" s="1067"/>
      <c r="AA58" s="1068"/>
      <c r="AB58" s="1068"/>
      <c r="AC58" s="1065"/>
      <c r="AD58" s="1069"/>
      <c r="AE58" s="1068"/>
      <c r="AF58" s="1070"/>
      <c r="AG58" s="1071"/>
      <c r="AH58" s="1068"/>
      <c r="AI58" s="1072"/>
      <c r="AJ58" s="1068"/>
      <c r="AK58" s="1068"/>
      <c r="AL58" s="1068"/>
      <c r="AM58" s="165"/>
      <c r="AN58" s="165"/>
      <c r="AO58" s="165"/>
      <c r="AP58" s="165"/>
      <c r="AQ58" s="165"/>
    </row>
    <row r="59" spans="19:43">
      <c r="S59" s="165"/>
      <c r="T59" s="165"/>
      <c r="U59" s="165"/>
      <c r="V59" s="165"/>
      <c r="W59" s="1041"/>
      <c r="X59" s="1042"/>
      <c r="Y59" s="1043"/>
      <c r="Z59" s="1044"/>
      <c r="AA59" s="1068"/>
      <c r="AB59" s="1047"/>
      <c r="AC59" s="1065"/>
      <c r="AD59" s="1069"/>
      <c r="AE59" s="1068"/>
      <c r="AF59" s="1070"/>
      <c r="AG59" s="1071"/>
      <c r="AH59" s="1047"/>
      <c r="AI59" s="1073"/>
      <c r="AJ59" s="1047"/>
      <c r="AK59" s="1047"/>
      <c r="AL59" s="1047"/>
      <c r="AM59" s="165"/>
      <c r="AN59" s="165"/>
      <c r="AO59" s="165"/>
      <c r="AP59" s="165"/>
      <c r="AQ59" s="165"/>
    </row>
    <row r="60" spans="19:43">
      <c r="S60" s="165"/>
      <c r="T60" s="165"/>
      <c r="U60" s="165"/>
      <c r="V60" s="165"/>
      <c r="W60" s="1065"/>
      <c r="X60" s="1066"/>
      <c r="Y60" s="1065"/>
      <c r="Z60" s="1067"/>
      <c r="AA60" s="1068"/>
      <c r="AB60" s="1047"/>
      <c r="AC60" s="1065"/>
      <c r="AD60" s="1069"/>
      <c r="AE60" s="1068"/>
      <c r="AF60" s="1070"/>
      <c r="AG60" s="1071"/>
      <c r="AH60" s="1068"/>
      <c r="AI60" s="1073"/>
      <c r="AJ60" s="1047"/>
      <c r="AK60" s="1047"/>
      <c r="AL60" s="1047"/>
      <c r="AM60" s="165"/>
      <c r="AN60" s="165"/>
      <c r="AO60" s="165"/>
      <c r="AP60" s="165"/>
      <c r="AQ60" s="165"/>
    </row>
    <row r="61" spans="19:43">
      <c r="S61" s="165"/>
      <c r="T61" s="165"/>
      <c r="U61" s="165"/>
      <c r="V61" s="165"/>
      <c r="W61" s="1074"/>
      <c r="X61" s="1075"/>
      <c r="Y61" s="1065"/>
      <c r="Z61" s="1046"/>
      <c r="AA61" s="1047"/>
      <c r="AB61" s="1047"/>
      <c r="AC61" s="1065"/>
      <c r="AD61" s="1076"/>
      <c r="AE61" s="1068"/>
      <c r="AF61" s="1077"/>
      <c r="AG61" s="1071"/>
      <c r="AH61" s="1068"/>
      <c r="AI61" s="1078"/>
      <c r="AJ61" s="1047"/>
      <c r="AK61" s="1047"/>
      <c r="AL61" s="1047"/>
      <c r="AM61" s="165"/>
      <c r="AN61" s="165"/>
      <c r="AO61" s="165"/>
      <c r="AP61" s="165"/>
      <c r="AQ61" s="165"/>
    </row>
    <row r="62" spans="19:43">
      <c r="S62" s="165"/>
      <c r="T62" s="165"/>
      <c r="U62" s="165"/>
      <c r="V62" s="165"/>
      <c r="W62" s="1074"/>
      <c r="X62" s="1075"/>
      <c r="Y62" s="1065"/>
      <c r="Z62" s="1046"/>
      <c r="AA62" s="1047"/>
      <c r="AB62" s="1047"/>
      <c r="AC62" s="1065"/>
      <c r="AD62" s="1044"/>
      <c r="AE62" s="1068"/>
      <c r="AF62" s="1077"/>
      <c r="AG62" s="1071"/>
      <c r="AH62" s="1068"/>
      <c r="AI62" s="1078"/>
      <c r="AJ62" s="1047"/>
      <c r="AK62" s="1047"/>
      <c r="AL62" s="1047"/>
      <c r="AM62" s="165"/>
      <c r="AN62" s="165"/>
      <c r="AO62" s="165"/>
      <c r="AP62" s="165"/>
      <c r="AQ62" s="165"/>
    </row>
    <row r="63" spans="19:43">
      <c r="S63" s="165"/>
      <c r="T63" s="165"/>
      <c r="U63" s="165"/>
      <c r="V63" s="165"/>
      <c r="W63" s="1074"/>
      <c r="X63" s="1075"/>
      <c r="Y63" s="1065"/>
      <c r="Z63" s="1046"/>
      <c r="AA63" s="1047"/>
      <c r="AB63" s="1047"/>
      <c r="AC63" s="1065"/>
      <c r="AD63" s="1044"/>
      <c r="AE63" s="1068"/>
      <c r="AF63" s="1079"/>
      <c r="AG63" s="1080"/>
      <c r="AH63" s="1068"/>
      <c r="AI63" s="1073"/>
      <c r="AJ63" s="1047"/>
      <c r="AK63" s="1047"/>
      <c r="AL63" s="1047"/>
      <c r="AM63" s="165"/>
      <c r="AN63" s="165"/>
      <c r="AO63" s="165"/>
      <c r="AP63" s="165"/>
      <c r="AQ63" s="165"/>
    </row>
    <row r="64" spans="19:43">
      <c r="S64" s="165"/>
      <c r="T64" s="165"/>
      <c r="U64" s="165"/>
      <c r="V64" s="165"/>
      <c r="W64" s="1074"/>
      <c r="X64" s="1075"/>
      <c r="Y64" s="1065"/>
      <c r="Z64" s="1046"/>
      <c r="AA64" s="1047"/>
      <c r="AB64" s="1047"/>
      <c r="AC64" s="1065"/>
      <c r="AD64" s="1044"/>
      <c r="AE64" s="1068"/>
      <c r="AF64" s="1079"/>
      <c r="AG64" s="1080"/>
      <c r="AH64" s="1068"/>
      <c r="AI64" s="1073"/>
      <c r="AJ64" s="1047"/>
      <c r="AK64" s="1047"/>
      <c r="AL64" s="1047"/>
      <c r="AM64" s="165"/>
      <c r="AN64" s="165"/>
      <c r="AO64" s="165"/>
      <c r="AP64" s="165"/>
      <c r="AQ64" s="165"/>
    </row>
    <row r="65" spans="19:43">
      <c r="S65" s="165"/>
      <c r="T65" s="165"/>
      <c r="U65" s="165"/>
      <c r="V65" s="165"/>
      <c r="W65" s="1074"/>
      <c r="X65" s="1075"/>
      <c r="Y65" s="1047"/>
      <c r="Z65" s="1046"/>
      <c r="AA65" s="1047"/>
      <c r="AB65" s="1047"/>
      <c r="AC65" s="1065"/>
      <c r="AD65" s="1044"/>
      <c r="AE65" s="1068"/>
      <c r="AF65" s="1079"/>
      <c r="AG65" s="1080"/>
      <c r="AH65" s="1068"/>
      <c r="AI65" s="1073"/>
      <c r="AJ65" s="1047"/>
      <c r="AK65" s="1047"/>
      <c r="AL65" s="1047"/>
      <c r="AM65" s="165"/>
      <c r="AN65" s="165"/>
      <c r="AO65" s="165"/>
      <c r="AP65" s="165"/>
      <c r="AQ65" s="165"/>
    </row>
    <row r="66" spans="19:43">
      <c r="S66" s="165"/>
      <c r="T66" s="165"/>
      <c r="U66" s="165"/>
      <c r="V66" s="165"/>
      <c r="W66" s="1074"/>
      <c r="X66" s="1075"/>
      <c r="Y66" s="1065"/>
      <c r="Z66" s="1046"/>
      <c r="AA66" s="1047"/>
      <c r="AB66" s="1047"/>
      <c r="AC66" s="1065"/>
      <c r="AD66" s="1044"/>
      <c r="AE66" s="1068"/>
      <c r="AF66" s="1079"/>
      <c r="AG66" s="1080"/>
      <c r="AH66" s="1068"/>
      <c r="AI66" s="1073"/>
      <c r="AJ66" s="1047"/>
      <c r="AK66" s="1047"/>
      <c r="AL66" s="1047"/>
      <c r="AM66" s="165"/>
      <c r="AN66" s="165"/>
      <c r="AO66" s="165"/>
      <c r="AP66" s="165"/>
      <c r="AQ66" s="165"/>
    </row>
    <row r="67" spans="19:43">
      <c r="S67" s="165"/>
      <c r="T67" s="165"/>
      <c r="U67" s="165"/>
      <c r="V67" s="165"/>
      <c r="W67" s="1074"/>
      <c r="X67" s="1075"/>
      <c r="Y67" s="1065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S68" s="165"/>
      <c r="T68" s="165"/>
      <c r="U68" s="165"/>
      <c r="V68" s="165"/>
      <c r="W68" s="1074"/>
      <c r="X68" s="1075"/>
      <c r="Y68" s="1047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44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65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47"/>
      <c r="Z71" s="1046"/>
      <c r="AA71" s="1047"/>
      <c r="AB71" s="1047"/>
      <c r="AC71" s="1065"/>
      <c r="AD71" s="1081"/>
      <c r="AE71" s="1068"/>
      <c r="AF71" s="1079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S72" s="165"/>
      <c r="T72" s="165"/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S73" s="165"/>
      <c r="T73" s="165"/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S74" s="165"/>
      <c r="T74" s="165"/>
      <c r="U74" s="165"/>
      <c r="V74" s="165"/>
      <c r="W74" s="1074"/>
      <c r="X74" s="1075"/>
      <c r="Y74" s="1065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47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75"/>
      <c r="Y78" s="1065"/>
      <c r="Z78" s="1046"/>
      <c r="AA78" s="1047"/>
      <c r="AB78" s="1047"/>
      <c r="AC78" s="1065"/>
      <c r="AD78" s="1044"/>
      <c r="AE78" s="1068"/>
      <c r="AF78" s="1082"/>
      <c r="AG78" s="1080"/>
      <c r="AH78" s="1068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464"/>
      <c r="AB79" s="1047"/>
      <c r="AC79" s="1065"/>
      <c r="AD79" s="1047"/>
      <c r="AE79" s="1047"/>
      <c r="AF79" s="1083"/>
      <c r="AG79" s="1084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464"/>
      <c r="Z80" s="1046"/>
      <c r="AA80" s="1047"/>
      <c r="AB80" s="1047"/>
      <c r="AC80" s="1065"/>
      <c r="AD80" s="1047"/>
      <c r="AE80" s="1047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74"/>
      <c r="X81" s="1045"/>
      <c r="Y81" s="1047"/>
      <c r="Z81" s="1046"/>
      <c r="AA81" s="1047"/>
      <c r="AB81" s="1047"/>
      <c r="AC81" s="1065"/>
      <c r="AD81" s="1047"/>
      <c r="AE81" s="1068"/>
      <c r="AF81" s="1083"/>
      <c r="AG81" s="1047"/>
      <c r="AH81" s="1047"/>
      <c r="AI81" s="1073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043"/>
      <c r="X82" s="1043"/>
      <c r="Y82" s="1043"/>
      <c r="Z82" s="1049"/>
      <c r="AA82" s="1049"/>
      <c r="AB82" s="1085"/>
      <c r="AC82" s="1065"/>
      <c r="AD82" s="1049"/>
      <c r="AE82" s="1043"/>
      <c r="AF82" s="1086"/>
      <c r="AG82" s="712"/>
      <c r="AH82" s="1047"/>
      <c r="AI82" s="1047"/>
      <c r="AJ82" s="1047"/>
      <c r="AK82" s="1047"/>
      <c r="AL82" s="1047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65"/>
      <c r="X83" s="165"/>
      <c r="Y83" s="165"/>
      <c r="Z83" s="165"/>
      <c r="AA83" s="165"/>
      <c r="AB83" s="165"/>
      <c r="AC83" s="165"/>
      <c r="AD83" s="165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047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074"/>
      <c r="X86" s="165"/>
      <c r="Y86" s="165"/>
      <c r="Z86" s="165"/>
      <c r="AA86" s="165"/>
      <c r="AB86" s="165"/>
      <c r="AC86" s="10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5"/>
      <c r="X97" s="165"/>
      <c r="Y97" s="165"/>
      <c r="Z97" s="165"/>
      <c r="AA97" s="165"/>
      <c r="AB97" s="165"/>
      <c r="AC97" s="165"/>
      <c r="AD97" s="165"/>
      <c r="AE97" s="165"/>
      <c r="AF97" s="165"/>
      <c r="AG97" s="165"/>
      <c r="AH97" s="165"/>
      <c r="AI97" s="165"/>
      <c r="AJ97" s="165"/>
      <c r="AK97" s="165"/>
      <c r="AL97" s="165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3"/>
      <c r="X99" s="164"/>
      <c r="Y99" s="1087"/>
      <c r="Z99" s="164"/>
      <c r="AA99" s="1087"/>
      <c r="AB99" s="1087"/>
      <c r="AC99" s="1087"/>
      <c r="AD99" s="1087"/>
      <c r="AE99" s="1087"/>
      <c r="AF99" s="1088"/>
      <c r="AG99" s="1089"/>
      <c r="AH99" s="1087"/>
      <c r="AI99" s="1087"/>
      <c r="AJ99" s="1090"/>
      <c r="AK99" s="1087"/>
      <c r="AL99" s="1087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165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464"/>
      <c r="X102" s="165"/>
      <c r="Y102" s="165"/>
      <c r="Z102" s="165"/>
      <c r="AA102" s="165"/>
      <c r="AB102" s="165"/>
      <c r="AC102" s="165"/>
      <c r="AD102" s="165"/>
      <c r="AE102" s="165"/>
      <c r="AF102" s="165"/>
      <c r="AG102" s="165"/>
      <c r="AH102" s="165"/>
      <c r="AI102" s="165"/>
      <c r="AJ102" s="165"/>
      <c r="AK102" s="165"/>
      <c r="AL102" s="16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1"/>
      <c r="X103" s="1092"/>
      <c r="Y103" s="1093"/>
      <c r="Z103" s="1094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6"/>
      <c r="AE110" s="1093"/>
      <c r="AF110" s="1097"/>
      <c r="AG110" s="1093"/>
      <c r="AH110" s="1096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165"/>
      <c r="W111" s="1098"/>
      <c r="X111" s="1066"/>
      <c r="Y111" s="1093"/>
      <c r="Z111" s="1067"/>
      <c r="AA111" s="1095"/>
      <c r="AB111" s="1095"/>
      <c r="AC111" s="1096"/>
      <c r="AD111" s="1095"/>
      <c r="AE111" s="1093"/>
      <c r="AF111" s="1097"/>
      <c r="AG111" s="1093"/>
      <c r="AH111" s="1095"/>
      <c r="AI111" s="1095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464"/>
      <c r="W112" s="1098"/>
      <c r="X112" s="1066"/>
      <c r="Y112" s="1093"/>
      <c r="Z112" s="1067"/>
      <c r="AA112" s="1095"/>
      <c r="AB112" s="1095"/>
      <c r="AC112" s="1096"/>
      <c r="AD112" s="1096"/>
      <c r="AE112" s="1093"/>
      <c r="AF112" s="1099"/>
      <c r="AG112" s="109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101"/>
      <c r="X113" s="1101"/>
      <c r="Y113" s="1093"/>
      <c r="Z113" s="1067"/>
      <c r="AA113" s="1095"/>
      <c r="AB113" s="1095"/>
      <c r="AC113" s="1096"/>
      <c r="AD113" s="1096"/>
      <c r="AE113" s="1093"/>
      <c r="AF113" s="1102"/>
      <c r="AG113" s="110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095"/>
      <c r="AB115" s="1095"/>
      <c r="AC115" s="1096"/>
      <c r="AD115" s="1096"/>
      <c r="AE115" s="1093"/>
      <c r="AF115" s="1097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66"/>
      <c r="Y116" s="1093"/>
      <c r="Z116" s="1067"/>
      <c r="AA116" s="1104"/>
      <c r="AB116" s="1104"/>
      <c r="AC116" s="1096"/>
      <c r="AD116" s="1096"/>
      <c r="AE116" s="1093"/>
      <c r="AF116" s="1099"/>
      <c r="AG116" s="1093"/>
      <c r="AH116" s="1096"/>
      <c r="AI116" s="1100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098"/>
      <c r="X117" s="1095"/>
      <c r="Y117" s="1093"/>
      <c r="Z117" s="1067"/>
      <c r="AA117" s="1095"/>
      <c r="AB117" s="1095"/>
      <c r="AC117" s="1096"/>
      <c r="AD117" s="1095"/>
      <c r="AE117" s="1093"/>
      <c r="AF117" s="1099"/>
      <c r="AG117" s="1095"/>
      <c r="AH117" s="1095"/>
      <c r="AI117" s="1095"/>
      <c r="AJ117" s="1095"/>
      <c r="AK117" s="1095"/>
      <c r="AL117" s="109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5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165"/>
      <c r="AA121" s="166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165"/>
      <c r="Y122" s="165"/>
      <c r="Z122" s="464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464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165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464"/>
      <c r="Y125" s="165"/>
      <c r="Z125" s="165"/>
      <c r="AA125" s="165"/>
      <c r="AB125" s="165"/>
      <c r="AC125" s="165"/>
      <c r="AD125" s="165"/>
      <c r="AE125" s="165"/>
      <c r="AF125" s="165"/>
      <c r="AG125" s="165"/>
      <c r="AH125" s="165"/>
      <c r="AI125" s="165"/>
      <c r="AJ125" s="165"/>
      <c r="AK125" s="165"/>
      <c r="AL125" s="165"/>
      <c r="AM125" s="165"/>
      <c r="AN125" s="165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1105"/>
      <c r="Y129" s="1106"/>
      <c r="Z129" s="464"/>
      <c r="AA129" s="1107"/>
      <c r="AB129" s="1108"/>
      <c r="AC129" s="464"/>
      <c r="AD129" s="464"/>
      <c r="AE129" s="464"/>
      <c r="AF129" s="464"/>
      <c r="AG129" s="464"/>
      <c r="AH129" s="464"/>
      <c r="AI129" s="464"/>
      <c r="AJ129" s="1109"/>
      <c r="AK129" s="1109"/>
      <c r="AL129" s="464"/>
      <c r="AM129" s="464"/>
      <c r="AN129" s="464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464"/>
      <c r="Y130" s="165"/>
      <c r="Z130" s="165"/>
      <c r="AA130" s="165"/>
      <c r="AB130" s="165"/>
      <c r="AC130" s="165"/>
      <c r="AD130" s="165"/>
      <c r="AE130" s="165"/>
      <c r="AF130" s="165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043"/>
      <c r="Y131" s="1043"/>
      <c r="Z131" s="1043"/>
      <c r="AA131" s="1043"/>
      <c r="AB131" s="1043"/>
      <c r="AC131" s="1110"/>
      <c r="AD131" s="1043"/>
      <c r="AE131" s="1043"/>
      <c r="AF131" s="1043"/>
      <c r="AG131" s="165"/>
      <c r="AH131" s="165"/>
      <c r="AI131" s="165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2"/>
      <c r="Z132" s="1043"/>
      <c r="AA132" s="1113"/>
      <c r="AB132" s="1114"/>
      <c r="AC132" s="1040"/>
      <c r="AD132" s="1043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712"/>
      <c r="AE133" s="1114"/>
      <c r="AF133" s="712"/>
      <c r="AG133" s="1115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111"/>
      <c r="Y134" s="1116"/>
      <c r="Z134" s="1043"/>
      <c r="AA134" s="1062"/>
      <c r="AB134" s="1114"/>
      <c r="AC134" s="1040"/>
      <c r="AD134" s="1043"/>
      <c r="AE134" s="1114"/>
      <c r="AF134" s="712"/>
      <c r="AG134" s="1086"/>
      <c r="AH134" s="1040"/>
      <c r="AI134" s="712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165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464"/>
      <c r="Y136" s="165"/>
      <c r="Z136" s="165"/>
      <c r="AA136" s="165"/>
      <c r="AB136" s="165"/>
      <c r="AC136" s="165"/>
      <c r="AD136" s="165"/>
      <c r="AE136" s="165"/>
      <c r="AF136" s="165"/>
      <c r="AG136" s="165"/>
      <c r="AH136" s="165"/>
      <c r="AI136" s="165"/>
      <c r="AJ136" s="165"/>
      <c r="AK136" s="165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712"/>
      <c r="AB137" s="1114"/>
      <c r="AC137" s="712"/>
      <c r="AD137" s="712"/>
      <c r="AE137" s="1114"/>
      <c r="AF137" s="712"/>
      <c r="AG137" s="1115"/>
      <c r="AH137" s="712"/>
      <c r="AI137" s="712"/>
      <c r="AJ137" s="1117"/>
      <c r="AK137" s="1117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043"/>
      <c r="Y138" s="1043"/>
      <c r="Z138" s="1043"/>
      <c r="AA138" s="1042"/>
      <c r="AB138" s="1049"/>
      <c r="AC138" s="1085"/>
      <c r="AD138" s="1043"/>
      <c r="AE138" s="1049"/>
      <c r="AF138" s="1043"/>
      <c r="AG138" s="1086"/>
      <c r="AH138" s="712"/>
      <c r="AI138" s="165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712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1043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111"/>
      <c r="Y141" s="1116"/>
      <c r="Z141" s="1043"/>
      <c r="AA141" s="1062"/>
      <c r="AB141" s="1114"/>
      <c r="AC141" s="1040"/>
      <c r="AD141" s="712"/>
      <c r="AE141" s="1114"/>
      <c r="AF141" s="712"/>
      <c r="AG141" s="1115"/>
      <c r="AH141" s="1040"/>
      <c r="AI141" s="712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165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64"/>
      <c r="Y143" s="165"/>
      <c r="Z143" s="165"/>
      <c r="AA143" s="165"/>
      <c r="AB143" s="165"/>
      <c r="AC143" s="165"/>
      <c r="AD143" s="165"/>
      <c r="AE143" s="165"/>
      <c r="AF143" s="165"/>
      <c r="AG143" s="165"/>
      <c r="AH143" s="165"/>
      <c r="AI143" s="165"/>
      <c r="AJ143" s="165"/>
      <c r="AK143" s="165"/>
      <c r="AL143" s="165"/>
      <c r="AM143" s="165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1043"/>
      <c r="AD144" s="1043"/>
      <c r="AE144" s="1043"/>
      <c r="AF144" s="1043"/>
      <c r="AG144" s="1048"/>
      <c r="AH144" s="104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443"/>
      <c r="Y145" s="443"/>
      <c r="Z145" s="443"/>
      <c r="AA145" s="443"/>
      <c r="AB145" s="1043"/>
      <c r="AC145" s="443"/>
      <c r="AD145" s="443"/>
      <c r="AE145" s="1043"/>
      <c r="AF145" s="1043"/>
      <c r="AG145" s="1118"/>
      <c r="AH145" s="1119"/>
      <c r="AI145" s="443"/>
      <c r="AJ145" s="1050"/>
      <c r="AK145" s="443"/>
      <c r="AL145" s="443"/>
      <c r="AM145" s="443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165"/>
      <c r="Y147" s="165"/>
      <c r="Z147" s="165"/>
      <c r="AA147" s="165"/>
      <c r="AB147" s="165"/>
      <c r="AC147" s="165"/>
      <c r="AD147" s="165"/>
      <c r="AE147" s="165"/>
      <c r="AF147" s="165"/>
      <c r="AG147" s="165"/>
      <c r="AH147" s="165"/>
      <c r="AI147" s="165"/>
      <c r="AJ147" s="165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443"/>
      <c r="Y149" s="165"/>
      <c r="Z149" s="165"/>
      <c r="AA149" s="165"/>
      <c r="AB149" s="165"/>
      <c r="AC149" s="165"/>
      <c r="AD149" s="165"/>
      <c r="AE149" s="165"/>
      <c r="AF149" s="1120"/>
      <c r="AG149" s="1052"/>
      <c r="AH149" s="165"/>
      <c r="AI149" s="165"/>
      <c r="AJ149" s="1064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65"/>
      <c r="X150" s="165"/>
      <c r="Y150" s="165"/>
      <c r="Z150" s="165"/>
      <c r="AA150" s="165"/>
      <c r="AB150" s="165"/>
      <c r="AC150" s="165"/>
      <c r="AD150" s="165"/>
      <c r="AE150" s="165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043"/>
      <c r="X151" s="1043"/>
      <c r="Y151" s="1043"/>
      <c r="Z151" s="1043"/>
      <c r="AA151" s="1043"/>
      <c r="AB151" s="1110"/>
      <c r="AC151" s="1043"/>
      <c r="AD151" s="1043"/>
      <c r="AE151" s="1043"/>
      <c r="AF151" s="165"/>
      <c r="AG151" s="165"/>
      <c r="AH151" s="165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2"/>
      <c r="Y152" s="1043"/>
      <c r="Z152" s="1113"/>
      <c r="AA152" s="1114"/>
      <c r="AB152" s="1040"/>
      <c r="AC152" s="1043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712"/>
      <c r="AD153" s="1114"/>
      <c r="AE153" s="712"/>
      <c r="AF153" s="1115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111"/>
      <c r="X154" s="1116"/>
      <c r="Y154" s="1043"/>
      <c r="Z154" s="1062"/>
      <c r="AA154" s="1114"/>
      <c r="AB154" s="1040"/>
      <c r="AC154" s="1043"/>
      <c r="AD154" s="1114"/>
      <c r="AE154" s="712"/>
      <c r="AF154" s="1086"/>
      <c r="AG154" s="1040"/>
      <c r="AH154" s="712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464"/>
      <c r="X156" s="165"/>
      <c r="Y156" s="165"/>
      <c r="Z156" s="165"/>
      <c r="AA156" s="165"/>
      <c r="AB156" s="165"/>
      <c r="AC156" s="165"/>
      <c r="AD156" s="165"/>
      <c r="AE156" s="165"/>
      <c r="AF156" s="165"/>
      <c r="AG156" s="165"/>
      <c r="AH156" s="165"/>
      <c r="AI156" s="165"/>
      <c r="AJ156" s="165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712"/>
      <c r="AA157" s="1114"/>
      <c r="AB157" s="712"/>
      <c r="AC157" s="712"/>
      <c r="AD157" s="1114"/>
      <c r="AE157" s="712"/>
      <c r="AF157" s="1115"/>
      <c r="AG157" s="712"/>
      <c r="AH157" s="712"/>
      <c r="AI157" s="1117"/>
      <c r="AJ157" s="1117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043"/>
      <c r="X158" s="1043"/>
      <c r="Y158" s="1043"/>
      <c r="Z158" s="1042"/>
      <c r="AA158" s="1049"/>
      <c r="AB158" s="1085"/>
      <c r="AC158" s="1043"/>
      <c r="AD158" s="1049"/>
      <c r="AE158" s="1043"/>
      <c r="AF158" s="1086"/>
      <c r="AG158" s="712"/>
      <c r="AH158" s="165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712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1043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111"/>
      <c r="X161" s="1116"/>
      <c r="Y161" s="1043"/>
      <c r="Z161" s="1062"/>
      <c r="AA161" s="1114"/>
      <c r="AB161" s="1040"/>
      <c r="AC161" s="712"/>
      <c r="AD161" s="1114"/>
      <c r="AE161" s="712"/>
      <c r="AF161" s="1115"/>
      <c r="AG161" s="1040"/>
      <c r="AH161" s="712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165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64"/>
      <c r="X163" s="165"/>
      <c r="Y163" s="165"/>
      <c r="Z163" s="165"/>
      <c r="AA163" s="165"/>
      <c r="AB163" s="165"/>
      <c r="AC163" s="165"/>
      <c r="AD163" s="165"/>
      <c r="AE163" s="165"/>
      <c r="AF163" s="165"/>
      <c r="AG163" s="165"/>
      <c r="AH163" s="165"/>
      <c r="AI163" s="165"/>
      <c r="AJ163" s="165"/>
      <c r="AK163" s="165"/>
      <c r="AL163" s="165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1043"/>
      <c r="AC164" s="1043"/>
      <c r="AD164" s="1043"/>
      <c r="AE164" s="1043"/>
      <c r="AF164" s="1048"/>
      <c r="AG164" s="104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443"/>
      <c r="X165" s="443"/>
      <c r="Y165" s="443"/>
      <c r="Z165" s="443"/>
      <c r="AA165" s="1043"/>
      <c r="AB165" s="443"/>
      <c r="AC165" s="443"/>
      <c r="AD165" s="1043"/>
      <c r="AE165" s="1043"/>
      <c r="AF165" s="1118"/>
      <c r="AG165" s="1119"/>
      <c r="AH165" s="443"/>
      <c r="AI165" s="1050"/>
      <c r="AJ165" s="443"/>
      <c r="AK165" s="443"/>
      <c r="AL165" s="443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165"/>
      <c r="X167" s="165"/>
      <c r="Y167" s="165"/>
      <c r="Z167" s="165"/>
      <c r="AA167" s="165"/>
      <c r="AB167" s="165"/>
      <c r="AC167" s="165"/>
      <c r="AD167" s="165"/>
      <c r="AE167" s="165"/>
      <c r="AF167" s="165"/>
      <c r="AG167" s="165"/>
      <c r="AH167" s="165"/>
      <c r="AI167" s="165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443"/>
      <c r="X169" s="165"/>
      <c r="Y169" s="165"/>
      <c r="Z169" s="165"/>
      <c r="AA169" s="165"/>
      <c r="AB169" s="165"/>
      <c r="AC169" s="165"/>
      <c r="AD169" s="165"/>
      <c r="AE169" s="1120"/>
      <c r="AF169" s="1052"/>
      <c r="AG169" s="165"/>
      <c r="AH169" s="165"/>
      <c r="AI169" s="1064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  <row r="181" spans="19:43">
      <c r="S181" s="165"/>
      <c r="T181" s="165"/>
      <c r="U181" s="165"/>
      <c r="V181" s="165"/>
      <c r="W181" s="165"/>
      <c r="X181" s="165"/>
      <c r="Y181" s="165"/>
      <c r="Z181" s="165"/>
      <c r="AA181" s="165"/>
      <c r="AB181" s="165"/>
      <c r="AC181" s="165"/>
      <c r="AD181" s="165"/>
      <c r="AE181" s="165"/>
      <c r="AF181" s="165"/>
      <c r="AG181" s="165"/>
      <c r="AH181" s="165"/>
      <c r="AI181" s="165"/>
      <c r="AJ181" s="165"/>
      <c r="AK181" s="165"/>
      <c r="AL181" s="165"/>
      <c r="AM181" s="165"/>
      <c r="AN181" s="165"/>
      <c r="AO181" s="165"/>
      <c r="AP181" s="165"/>
      <c r="AQ181" s="165"/>
    </row>
  </sheetData>
  <mergeCells count="4">
    <mergeCell ref="A2:F2"/>
    <mergeCell ref="W2:AB2"/>
    <mergeCell ref="A3:F3"/>
    <mergeCell ref="W3:AB3"/>
  </mergeCells>
  <phoneticPr fontId="11" type="noConversion"/>
  <pageMargins left="0.33" right="0.61" top="0.22" bottom="0.16" header="0.16" footer="0.12"/>
  <pageSetup paperSize="9" orientation="landscape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52069-D185-45AD-B8E1-BBF337A46663}">
  <sheetPr>
    <tabColor rgb="FF00B050"/>
  </sheetPr>
  <dimension ref="A1:AQ181"/>
  <sheetViews>
    <sheetView topLeftCell="J4" zoomScale="71" zoomScaleNormal="71" workbookViewId="0">
      <selection activeCell="T31" sqref="T31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16384" width="11.42578125" style="449"/>
  </cols>
  <sheetData>
    <row r="1" spans="1:39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39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39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39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39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39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39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44600</v>
      </c>
      <c r="AA7" s="420" t="s">
        <v>7</v>
      </c>
      <c r="AB7" s="425"/>
      <c r="AC7" s="58"/>
      <c r="AD7" s="58"/>
      <c r="AE7" s="58"/>
      <c r="AF7" s="58"/>
    </row>
    <row r="8" spans="1:39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1591</v>
      </c>
      <c r="AA8" s="420"/>
      <c r="AB8" s="429"/>
      <c r="AC8" s="58"/>
      <c r="AD8" s="58"/>
      <c r="AE8" s="58"/>
      <c r="AF8" s="58"/>
    </row>
    <row r="9" spans="1:39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39">
      <c r="A10" s="122">
        <v>1</v>
      </c>
      <c r="B10" s="650">
        <v>93162407</v>
      </c>
      <c r="C10" s="650" t="s">
        <v>17</v>
      </c>
      <c r="D10" s="650" t="s">
        <v>450</v>
      </c>
      <c r="E10" s="159" t="s">
        <v>210</v>
      </c>
      <c r="F10" s="220" t="s">
        <v>451</v>
      </c>
      <c r="G10" s="449">
        <v>381</v>
      </c>
      <c r="H10" s="2" t="s">
        <v>452</v>
      </c>
      <c r="I10" s="449" t="s">
        <v>83</v>
      </c>
      <c r="J10" s="124" t="s">
        <v>453</v>
      </c>
      <c r="K10" s="84" t="s">
        <v>454</v>
      </c>
      <c r="L10" s="25">
        <v>44466</v>
      </c>
      <c r="M10" s="25">
        <v>44466</v>
      </c>
      <c r="O10" s="449" t="s">
        <v>455</v>
      </c>
      <c r="W10" s="431">
        <v>1</v>
      </c>
      <c r="X10" s="12">
        <v>89720025</v>
      </c>
      <c r="Y10" s="12" t="s">
        <v>17</v>
      </c>
      <c r="Z10" s="12" t="s">
        <v>1708</v>
      </c>
      <c r="AA10" s="72" t="s">
        <v>1709</v>
      </c>
      <c r="AB10" s="12"/>
      <c r="AC10" s="12" t="s">
        <v>1591</v>
      </c>
      <c r="AD10" s="12" t="s">
        <v>1710</v>
      </c>
      <c r="AE10" s="12" t="s">
        <v>24</v>
      </c>
      <c r="AF10" s="31" t="s">
        <v>1598</v>
      </c>
      <c r="AG10" s="12" t="s">
        <v>1711</v>
      </c>
      <c r="AH10" s="12">
        <v>966</v>
      </c>
      <c r="AI10" s="12"/>
      <c r="AJ10" s="12"/>
      <c r="AK10" s="12"/>
      <c r="AL10" s="12"/>
    </row>
    <row r="11" spans="1:39">
      <c r="A11" s="610">
        <v>1</v>
      </c>
      <c r="B11" s="275">
        <v>81722066</v>
      </c>
      <c r="C11" s="275" t="s">
        <v>254</v>
      </c>
      <c r="D11" s="159" t="s">
        <v>490</v>
      </c>
      <c r="E11" s="159" t="s">
        <v>491</v>
      </c>
      <c r="F11" s="42" t="s">
        <v>492</v>
      </c>
      <c r="G11" s="240">
        <v>388</v>
      </c>
      <c r="H11" s="449" t="s">
        <v>494</v>
      </c>
      <c r="I11" s="240" t="s">
        <v>83</v>
      </c>
      <c r="J11" s="41" t="s">
        <v>493</v>
      </c>
      <c r="K11" s="41" t="s">
        <v>495</v>
      </c>
      <c r="L11" s="25">
        <v>44504</v>
      </c>
      <c r="O11" s="240" t="s">
        <v>496</v>
      </c>
      <c r="P11" s="10" t="s">
        <v>914</v>
      </c>
      <c r="V11" s="449" t="s">
        <v>71</v>
      </c>
      <c r="W11" s="449">
        <v>2</v>
      </c>
      <c r="X11" s="449">
        <v>81214276</v>
      </c>
      <c r="Y11" s="449" t="s">
        <v>38</v>
      </c>
      <c r="Z11" s="449" t="s">
        <v>773</v>
      </c>
      <c r="AA11" s="1108" t="s">
        <v>1751</v>
      </c>
    </row>
    <row r="12" spans="1:39">
      <c r="A12" s="483">
        <v>1</v>
      </c>
      <c r="B12" s="484">
        <v>81598299</v>
      </c>
      <c r="C12" s="275" t="s">
        <v>564</v>
      </c>
      <c r="D12" s="485" t="s">
        <v>704</v>
      </c>
      <c r="E12" s="485" t="s">
        <v>78</v>
      </c>
      <c r="F12" s="209" t="s">
        <v>705</v>
      </c>
      <c r="G12" s="449">
        <v>414</v>
      </c>
      <c r="H12" s="2" t="s">
        <v>79</v>
      </c>
      <c r="I12" s="240" t="s">
        <v>706</v>
      </c>
      <c r="J12" s="3" t="s">
        <v>707</v>
      </c>
      <c r="L12" s="25">
        <v>44525</v>
      </c>
      <c r="O12" s="10" t="s">
        <v>496</v>
      </c>
      <c r="V12" s="178" t="s">
        <v>71</v>
      </c>
      <c r="W12" s="178">
        <v>1</v>
      </c>
      <c r="X12" s="178">
        <v>81876171</v>
      </c>
      <c r="Y12" s="178"/>
      <c r="Z12" s="178" t="s">
        <v>1752</v>
      </c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  <c r="AK12" s="178"/>
      <c r="AL12" s="178"/>
      <c r="AM12" s="449" t="s">
        <v>1850</v>
      </c>
    </row>
    <row r="13" spans="1:39" ht="15" customHeight="1">
      <c r="A13" s="610">
        <v>1</v>
      </c>
      <c r="B13" s="611">
        <v>83340903</v>
      </c>
      <c r="C13" s="611" t="s">
        <v>708</v>
      </c>
      <c r="D13" s="612" t="s">
        <v>709</v>
      </c>
      <c r="E13" s="609" t="s">
        <v>710</v>
      </c>
      <c r="F13" s="42" t="s">
        <v>711</v>
      </c>
      <c r="G13" s="240">
        <v>415</v>
      </c>
      <c r="H13" s="2" t="s">
        <v>712</v>
      </c>
      <c r="I13" s="240" t="s">
        <v>419</v>
      </c>
      <c r="J13" s="3" t="s">
        <v>587</v>
      </c>
      <c r="K13" s="897" t="s">
        <v>713</v>
      </c>
      <c r="L13" s="715">
        <v>44525</v>
      </c>
      <c r="M13" s="58"/>
      <c r="N13" s="58"/>
      <c r="O13" s="58" t="s">
        <v>496</v>
      </c>
      <c r="V13" s="178" t="s">
        <v>71</v>
      </c>
      <c r="W13" s="178">
        <v>1</v>
      </c>
      <c r="X13" s="172">
        <v>81876167</v>
      </c>
      <c r="Y13" s="178"/>
      <c r="Z13" s="172" t="s">
        <v>1755</v>
      </c>
      <c r="AA13" s="178"/>
      <c r="AB13" s="178"/>
      <c r="AC13" s="178"/>
      <c r="AD13" s="178"/>
      <c r="AE13" s="178"/>
      <c r="AF13" s="178"/>
      <c r="AG13" s="178"/>
      <c r="AH13" s="178"/>
      <c r="AI13" s="178"/>
      <c r="AJ13" s="178"/>
      <c r="AK13" s="178"/>
      <c r="AL13" s="178"/>
      <c r="AM13" s="449" t="s">
        <v>1850</v>
      </c>
    </row>
    <row r="14" spans="1:39" ht="15" customHeight="1">
      <c r="A14" s="591">
        <v>1</v>
      </c>
      <c r="B14" s="488">
        <v>82409602</v>
      </c>
      <c r="C14" s="488" t="s">
        <v>40</v>
      </c>
      <c r="D14" s="592" t="s">
        <v>817</v>
      </c>
      <c r="E14" s="110" t="s">
        <v>818</v>
      </c>
      <c r="F14" s="613" t="s">
        <v>819</v>
      </c>
      <c r="G14" s="240">
        <v>428</v>
      </c>
      <c r="H14" s="2" t="s">
        <v>820</v>
      </c>
      <c r="I14" s="240" t="s">
        <v>83</v>
      </c>
      <c r="J14" s="3" t="s">
        <v>821</v>
      </c>
      <c r="K14" s="5" t="s">
        <v>822</v>
      </c>
      <c r="L14" s="25">
        <v>44531</v>
      </c>
      <c r="O14" s="10" t="s">
        <v>496</v>
      </c>
      <c r="V14" s="172" t="s">
        <v>71</v>
      </c>
      <c r="W14" s="172">
        <v>1</v>
      </c>
      <c r="X14" s="172">
        <v>61001305</v>
      </c>
      <c r="Y14" s="178"/>
      <c r="Z14" s="172" t="s">
        <v>1754</v>
      </c>
      <c r="AA14" s="178"/>
      <c r="AB14" s="178"/>
      <c r="AC14" s="178"/>
      <c r="AD14" s="178"/>
      <c r="AE14" s="178"/>
      <c r="AF14" s="178"/>
      <c r="AG14" s="178"/>
      <c r="AH14" s="178"/>
      <c r="AI14" s="178"/>
      <c r="AJ14" s="178"/>
      <c r="AK14" s="178"/>
      <c r="AL14" s="178"/>
      <c r="AM14" s="449" t="s">
        <v>1850</v>
      </c>
    </row>
    <row r="15" spans="1:39" ht="15" customHeight="1">
      <c r="A15" s="591">
        <v>1</v>
      </c>
      <c r="B15" s="650">
        <v>82032101</v>
      </c>
      <c r="C15" s="650" t="s">
        <v>38</v>
      </c>
      <c r="D15" s="298" t="s">
        <v>1015</v>
      </c>
      <c r="E15" s="110" t="s">
        <v>1016</v>
      </c>
      <c r="F15" s="613" t="s">
        <v>1017</v>
      </c>
      <c r="G15" s="165">
        <v>453</v>
      </c>
      <c r="H15" s="2" t="s">
        <v>1019</v>
      </c>
      <c r="I15" s="712" t="s">
        <v>83</v>
      </c>
      <c r="J15" s="3" t="s">
        <v>1020</v>
      </c>
      <c r="K15" s="5" t="s">
        <v>1021</v>
      </c>
      <c r="L15" s="25">
        <v>44549</v>
      </c>
      <c r="O15" s="57" t="s">
        <v>496</v>
      </c>
      <c r="Q15" s="58"/>
      <c r="V15" s="172" t="s">
        <v>71</v>
      </c>
      <c r="W15" s="172">
        <v>1</v>
      </c>
      <c r="X15" s="172">
        <v>83140152</v>
      </c>
      <c r="Y15" s="178"/>
      <c r="Z15" s="172" t="s">
        <v>1753</v>
      </c>
      <c r="AA15" s="178"/>
      <c r="AB15" s="178"/>
      <c r="AC15" s="178"/>
      <c r="AD15" s="178"/>
      <c r="AE15" s="178"/>
      <c r="AF15" s="178"/>
      <c r="AG15" s="178"/>
      <c r="AH15" s="178"/>
      <c r="AI15" s="178"/>
      <c r="AJ15" s="178"/>
      <c r="AK15" s="178"/>
      <c r="AL15" s="178"/>
      <c r="AM15" s="449" t="s">
        <v>1850</v>
      </c>
    </row>
    <row r="16" spans="1:39" ht="15" customHeight="1">
      <c r="A16" s="591">
        <v>1</v>
      </c>
      <c r="B16" s="488">
        <v>83340700</v>
      </c>
      <c r="C16" s="488" t="s">
        <v>38</v>
      </c>
      <c r="D16" s="592" t="s">
        <v>1018</v>
      </c>
      <c r="E16" s="110" t="s">
        <v>1016</v>
      </c>
      <c r="F16" s="613" t="s">
        <v>1017</v>
      </c>
      <c r="G16" s="165">
        <v>453</v>
      </c>
      <c r="H16" s="2" t="s">
        <v>1019</v>
      </c>
      <c r="I16" s="712" t="s">
        <v>83</v>
      </c>
      <c r="J16" s="3" t="s">
        <v>1020</v>
      </c>
      <c r="K16" s="5" t="s">
        <v>1021</v>
      </c>
      <c r="L16" s="25">
        <v>44549</v>
      </c>
      <c r="O16" s="57" t="s">
        <v>496</v>
      </c>
      <c r="Q16" s="58"/>
    </row>
    <row r="17" spans="1:38" ht="15" customHeight="1" thickBot="1">
      <c r="A17" s="610">
        <v>1</v>
      </c>
      <c r="B17" s="611">
        <v>81722067</v>
      </c>
      <c r="C17" s="611" t="s">
        <v>17</v>
      </c>
      <c r="D17" s="612" t="s">
        <v>1026</v>
      </c>
      <c r="E17" s="609" t="s">
        <v>812</v>
      </c>
      <c r="F17" s="613" t="s">
        <v>1027</v>
      </c>
      <c r="G17" s="165">
        <v>455</v>
      </c>
      <c r="H17" s="2" t="s">
        <v>1028</v>
      </c>
      <c r="I17" s="712" t="s">
        <v>83</v>
      </c>
      <c r="J17" s="3" t="s">
        <v>1029</v>
      </c>
      <c r="K17" s="617" t="s">
        <v>1030</v>
      </c>
      <c r="L17" s="25">
        <v>44549</v>
      </c>
      <c r="O17" s="57" t="s">
        <v>1043</v>
      </c>
      <c r="W17" s="449" t="s">
        <v>1324</v>
      </c>
      <c r="X17" s="449" t="s">
        <v>1325</v>
      </c>
    </row>
    <row r="18" spans="1:38" ht="15" customHeight="1">
      <c r="A18" s="444">
        <v>1</v>
      </c>
      <c r="B18" s="445">
        <v>81214004</v>
      </c>
      <c r="C18" s="445" t="s">
        <v>38</v>
      </c>
      <c r="D18" s="445" t="s">
        <v>1044</v>
      </c>
      <c r="E18" s="445" t="s">
        <v>1045</v>
      </c>
      <c r="F18" s="89" t="s">
        <v>1046</v>
      </c>
      <c r="G18" s="165">
        <v>457</v>
      </c>
      <c r="H18" s="2" t="s">
        <v>1048</v>
      </c>
      <c r="I18" s="712" t="s">
        <v>83</v>
      </c>
      <c r="J18" s="90" t="s">
        <v>1049</v>
      </c>
      <c r="K18" s="91" t="s">
        <v>1050</v>
      </c>
      <c r="L18" s="715">
        <v>44546</v>
      </c>
      <c r="M18" s="58"/>
      <c r="N18" s="58"/>
      <c r="O18" s="58" t="s">
        <v>1043</v>
      </c>
    </row>
    <row r="19" spans="1:38" ht="15" customHeight="1">
      <c r="A19" s="122">
        <v>1</v>
      </c>
      <c r="B19" s="275">
        <v>281831024</v>
      </c>
      <c r="C19" s="650" t="s">
        <v>38</v>
      </c>
      <c r="D19" s="290" t="s">
        <v>1101</v>
      </c>
      <c r="E19" s="650" t="s">
        <v>1102</v>
      </c>
      <c r="F19" s="111" t="s">
        <v>1103</v>
      </c>
      <c r="G19" s="165">
        <v>643</v>
      </c>
      <c r="H19" s="2" t="s">
        <v>1104</v>
      </c>
      <c r="I19" s="1138" t="s">
        <v>24</v>
      </c>
      <c r="J19" s="124" t="s">
        <v>1105</v>
      </c>
      <c r="K19" s="84" t="s">
        <v>1106</v>
      </c>
      <c r="L19" s="25">
        <v>44552</v>
      </c>
      <c r="O19" s="57" t="s">
        <v>496</v>
      </c>
    </row>
    <row r="20" spans="1:38" ht="15" customHeight="1" thickBot="1">
      <c r="A20" s="856">
        <v>1</v>
      </c>
      <c r="B20" s="857">
        <v>93172200</v>
      </c>
      <c r="C20" s="857" t="s">
        <v>17</v>
      </c>
      <c r="D20" s="857" t="s">
        <v>1158</v>
      </c>
      <c r="E20" s="858" t="s">
        <v>578</v>
      </c>
      <c r="F20" s="859" t="s">
        <v>1221</v>
      </c>
      <c r="G20" s="860" t="s">
        <v>1223</v>
      </c>
      <c r="H20" s="2" t="s">
        <v>1224</v>
      </c>
      <c r="I20" s="861" t="s">
        <v>83</v>
      </c>
      <c r="J20" s="3" t="s">
        <v>1225</v>
      </c>
      <c r="K20" s="5" t="s">
        <v>1226</v>
      </c>
      <c r="L20" s="25">
        <v>44573</v>
      </c>
      <c r="O20" s="57" t="s">
        <v>496</v>
      </c>
      <c r="P20" s="10"/>
    </row>
    <row r="21" spans="1:38" ht="15" customHeight="1">
      <c r="A21" s="304">
        <v>1</v>
      </c>
      <c r="B21" s="306">
        <v>81214276</v>
      </c>
      <c r="C21" s="306" t="s">
        <v>38</v>
      </c>
      <c r="D21" s="306" t="s">
        <v>626</v>
      </c>
      <c r="E21" s="307" t="s">
        <v>584</v>
      </c>
      <c r="F21" s="389" t="s">
        <v>1274</v>
      </c>
      <c r="G21" s="890" t="s">
        <v>1275</v>
      </c>
      <c r="H21" s="392" t="s">
        <v>1276</v>
      </c>
      <c r="I21" s="178" t="s">
        <v>83</v>
      </c>
      <c r="J21" s="660" t="s">
        <v>1277</v>
      </c>
      <c r="K21" s="661" t="s">
        <v>1278</v>
      </c>
      <c r="L21" s="310">
        <v>44576</v>
      </c>
      <c r="M21" s="178"/>
      <c r="N21" s="178"/>
      <c r="O21" s="178" t="s">
        <v>1043</v>
      </c>
      <c r="P21" s="178"/>
      <c r="Q21" s="311" t="s">
        <v>1269</v>
      </c>
      <c r="R21" s="178"/>
      <c r="S21" s="10" t="s">
        <v>1759</v>
      </c>
      <c r="V21" s="1136">
        <v>44745</v>
      </c>
      <c r="W21" s="1133"/>
      <c r="X21" s="935">
        <v>81484170</v>
      </c>
      <c r="Y21" s="35"/>
      <c r="Z21" s="936" t="s">
        <v>1640</v>
      </c>
      <c r="AA21" s="1134" t="s">
        <v>1641</v>
      </c>
      <c r="AB21" s="35"/>
      <c r="AC21" s="35"/>
      <c r="AD21" s="35"/>
    </row>
    <row r="22" spans="1:38" ht="15" customHeight="1">
      <c r="A22" s="483">
        <v>1</v>
      </c>
      <c r="B22" s="484">
        <v>60905051</v>
      </c>
      <c r="C22" s="275" t="s">
        <v>39</v>
      </c>
      <c r="D22" s="485" t="s">
        <v>508</v>
      </c>
      <c r="E22" s="485" t="s">
        <v>1576</v>
      </c>
      <c r="F22" s="209" t="s">
        <v>1577</v>
      </c>
      <c r="G22" s="449" t="s">
        <v>1578</v>
      </c>
      <c r="H22" s="2" t="s">
        <v>1579</v>
      </c>
      <c r="I22" s="449" t="s">
        <v>83</v>
      </c>
      <c r="J22" s="3" t="s">
        <v>1580</v>
      </c>
      <c r="K22" s="617" t="s">
        <v>898</v>
      </c>
      <c r="L22" s="25">
        <v>44595</v>
      </c>
      <c r="O22" s="57" t="s">
        <v>69</v>
      </c>
      <c r="W22" s="402">
        <v>1</v>
      </c>
      <c r="X22" s="19">
        <v>81216095</v>
      </c>
      <c r="Y22" s="418" t="s">
        <v>720</v>
      </c>
      <c r="Z22" s="252" t="s">
        <v>1392</v>
      </c>
      <c r="AA22" s="1003" t="s">
        <v>1394</v>
      </c>
      <c r="AB22" s="12"/>
      <c r="AC22" s="12" t="s">
        <v>1591</v>
      </c>
      <c r="AD22" s="12" t="s">
        <v>1391</v>
      </c>
      <c r="AE22" s="12" t="s">
        <v>24</v>
      </c>
      <c r="AF22" s="31" t="s">
        <v>1390</v>
      </c>
      <c r="AG22" s="12" t="s">
        <v>1389</v>
      </c>
      <c r="AH22" s="12">
        <v>886</v>
      </c>
      <c r="AI22" s="12"/>
      <c r="AJ22" s="12"/>
      <c r="AK22" s="12"/>
      <c r="AL22" s="12"/>
    </row>
    <row r="23" spans="1:38" ht="15" customHeight="1">
      <c r="A23" s="205">
        <v>1</v>
      </c>
      <c r="B23" s="206">
        <v>83340201</v>
      </c>
      <c r="C23" s="275" t="s">
        <v>40</v>
      </c>
      <c r="D23" s="276" t="s">
        <v>156</v>
      </c>
      <c r="E23" s="208" t="s">
        <v>395</v>
      </c>
      <c r="F23" s="209" t="s">
        <v>1586</v>
      </c>
      <c r="G23" s="240" t="s">
        <v>1587</v>
      </c>
      <c r="H23" s="2" t="s">
        <v>1588</v>
      </c>
      <c r="I23" s="407" t="s">
        <v>419</v>
      </c>
      <c r="J23" s="3" t="s">
        <v>1589</v>
      </c>
      <c r="K23" s="617" t="s">
        <v>1590</v>
      </c>
      <c r="L23" s="25">
        <v>44594</v>
      </c>
      <c r="O23" s="57" t="s">
        <v>496</v>
      </c>
      <c r="W23" s="402">
        <v>1</v>
      </c>
      <c r="X23" s="19">
        <v>81216108</v>
      </c>
      <c r="Y23" s="418" t="s">
        <v>720</v>
      </c>
      <c r="Z23" s="252" t="s">
        <v>1393</v>
      </c>
      <c r="AA23" s="1003" t="s">
        <v>1394</v>
      </c>
      <c r="AB23" s="12"/>
      <c r="AC23" s="12" t="s">
        <v>1591</v>
      </c>
      <c r="AD23" s="12" t="s">
        <v>1391</v>
      </c>
      <c r="AE23" s="418" t="s">
        <v>24</v>
      </c>
      <c r="AF23" s="759" t="s">
        <v>1390</v>
      </c>
      <c r="AG23" s="760" t="s">
        <v>1389</v>
      </c>
      <c r="AH23" s="418">
        <v>886</v>
      </c>
      <c r="AI23" s="12"/>
      <c r="AJ23" s="12"/>
      <c r="AK23" s="12"/>
      <c r="AL23" s="12"/>
    </row>
    <row r="24" spans="1:38" ht="15" customHeight="1">
      <c r="A24" s="610"/>
      <c r="B24" s="275"/>
      <c r="C24" s="275"/>
      <c r="D24" s="159"/>
      <c r="E24" s="159"/>
      <c r="F24" s="42"/>
      <c r="H24" s="40"/>
      <c r="I24" s="407"/>
      <c r="J24" s="41"/>
      <c r="K24" s="41"/>
      <c r="L24" s="25"/>
      <c r="O24" s="57"/>
    </row>
    <row r="25" spans="1:38" ht="15" customHeight="1" thickBot="1">
      <c r="A25" s="487">
        <v>1</v>
      </c>
      <c r="B25" s="488" t="s">
        <v>38</v>
      </c>
      <c r="C25" s="488">
        <v>60803250</v>
      </c>
      <c r="D25" s="488" t="s">
        <v>1712</v>
      </c>
      <c r="E25" s="1137" t="s">
        <v>886</v>
      </c>
      <c r="F25" s="489" t="s">
        <v>1713</v>
      </c>
      <c r="G25" s="899" t="s">
        <v>1714</v>
      </c>
      <c r="H25" s="2" t="s">
        <v>1716</v>
      </c>
      <c r="I25" s="214" t="s">
        <v>1715</v>
      </c>
      <c r="J25" s="3" t="s">
        <v>1717</v>
      </c>
      <c r="K25" s="557" t="s">
        <v>1718</v>
      </c>
      <c r="L25" s="25">
        <v>44599</v>
      </c>
      <c r="O25" s="10" t="s">
        <v>496</v>
      </c>
      <c r="P25" s="10"/>
    </row>
    <row r="26" spans="1:38" ht="15" customHeight="1">
      <c r="A26" s="444">
        <v>1</v>
      </c>
      <c r="B26" s="445">
        <v>81672012</v>
      </c>
      <c r="C26" s="445" t="s">
        <v>122</v>
      </c>
      <c r="D26" s="445" t="s">
        <v>1719</v>
      </c>
      <c r="E26" s="446" t="s">
        <v>1720</v>
      </c>
      <c r="F26" s="89" t="s">
        <v>1721</v>
      </c>
      <c r="G26" s="854" t="s">
        <v>1722</v>
      </c>
      <c r="H26" s="2" t="s">
        <v>1723</v>
      </c>
      <c r="I26" s="240" t="s">
        <v>83</v>
      </c>
      <c r="J26" s="124" t="s">
        <v>1724</v>
      </c>
      <c r="K26" s="84" t="s">
        <v>1725</v>
      </c>
      <c r="L26" s="25">
        <v>44599</v>
      </c>
      <c r="O26" s="57" t="s">
        <v>496</v>
      </c>
    </row>
    <row r="27" spans="1:38" ht="15" customHeight="1" thickBot="1">
      <c r="A27" s="483">
        <v>1</v>
      </c>
      <c r="B27" s="484">
        <v>60905051</v>
      </c>
      <c r="C27" s="275" t="s">
        <v>39</v>
      </c>
      <c r="D27" s="485" t="s">
        <v>508</v>
      </c>
      <c r="E27" s="485" t="s">
        <v>1388</v>
      </c>
      <c r="F27" s="209" t="s">
        <v>1679</v>
      </c>
      <c r="G27" s="449" t="s">
        <v>1680</v>
      </c>
      <c r="H27" s="2" t="s">
        <v>1681</v>
      </c>
      <c r="I27" s="407" t="s">
        <v>419</v>
      </c>
      <c r="J27" s="3" t="s">
        <v>1594</v>
      </c>
      <c r="K27" s="617" t="s">
        <v>1682</v>
      </c>
      <c r="L27" s="25">
        <v>44595</v>
      </c>
      <c r="O27" s="57" t="s">
        <v>69</v>
      </c>
    </row>
    <row r="28" spans="1:38" ht="15" customHeight="1">
      <c r="A28" s="693">
        <v>2</v>
      </c>
      <c r="B28" s="695">
        <v>93162407</v>
      </c>
      <c r="C28" s="695" t="s">
        <v>17</v>
      </c>
      <c r="D28" s="695" t="s">
        <v>450</v>
      </c>
      <c r="E28" s="1140" t="s">
        <v>210</v>
      </c>
      <c r="F28" s="697" t="s">
        <v>1523</v>
      </c>
      <c r="G28" s="1139" t="s">
        <v>1756</v>
      </c>
      <c r="H28" s="392" t="s">
        <v>1525</v>
      </c>
      <c r="I28" s="455" t="s">
        <v>83</v>
      </c>
      <c r="J28" s="660" t="s">
        <v>318</v>
      </c>
      <c r="K28" s="661" t="s">
        <v>1526</v>
      </c>
      <c r="L28" s="310">
        <v>44600</v>
      </c>
      <c r="M28" s="178"/>
      <c r="N28" s="178"/>
      <c r="O28" s="311" t="s">
        <v>496</v>
      </c>
      <c r="P28" s="178"/>
      <c r="Q28" s="311" t="s">
        <v>1269</v>
      </c>
      <c r="R28" s="178"/>
      <c r="S28" s="178"/>
    </row>
    <row r="29" spans="1:38" ht="15" customHeight="1">
      <c r="A29" s="393">
        <v>1</v>
      </c>
      <c r="B29" s="337">
        <v>89720032</v>
      </c>
      <c r="C29" s="337" t="s">
        <v>17</v>
      </c>
      <c r="D29" s="337" t="s">
        <v>209</v>
      </c>
      <c r="E29" s="181" t="s">
        <v>210</v>
      </c>
      <c r="F29" s="394" t="s">
        <v>1523</v>
      </c>
      <c r="G29" s="1139" t="s">
        <v>1756</v>
      </c>
      <c r="H29" s="392" t="s">
        <v>1525</v>
      </c>
      <c r="I29" s="455" t="s">
        <v>83</v>
      </c>
      <c r="J29" s="660" t="s">
        <v>318</v>
      </c>
      <c r="K29" s="661" t="s">
        <v>1526</v>
      </c>
      <c r="L29" s="310">
        <v>44600</v>
      </c>
      <c r="M29" s="178"/>
      <c r="N29" s="178"/>
      <c r="O29" s="311" t="s">
        <v>496</v>
      </c>
      <c r="P29" s="178"/>
      <c r="Q29" s="311" t="s">
        <v>1269</v>
      </c>
      <c r="R29" s="178"/>
      <c r="S29" s="178"/>
    </row>
    <row r="30" spans="1:38" ht="15" customHeight="1">
      <c r="W30" s="402">
        <v>1</v>
      </c>
      <c r="X30" s="19">
        <v>40199310</v>
      </c>
      <c r="Y30" s="418"/>
      <c r="Z30" s="252" t="s">
        <v>1431</v>
      </c>
      <c r="AA30" s="1003" t="s">
        <v>1466</v>
      </c>
      <c r="AB30" s="12"/>
      <c r="AC30" s="12" t="s">
        <v>1464</v>
      </c>
      <c r="AD30" s="12" t="s">
        <v>1429</v>
      </c>
      <c r="AE30" s="12"/>
      <c r="AF30" s="31" t="s">
        <v>1430</v>
      </c>
      <c r="AG30" s="12"/>
      <c r="AH30" s="12"/>
      <c r="AI30" s="12" t="s">
        <v>1432</v>
      </c>
      <c r="AJ30" s="12"/>
      <c r="AK30" s="12"/>
      <c r="AL30" s="12"/>
    </row>
    <row r="31" spans="1:38" ht="15" customHeight="1">
      <c r="W31" s="402">
        <v>1</v>
      </c>
      <c r="X31" s="19">
        <v>40199310</v>
      </c>
      <c r="Y31" s="418"/>
      <c r="Z31" s="252" t="s">
        <v>1431</v>
      </c>
      <c r="AA31" s="1003" t="s">
        <v>1466</v>
      </c>
      <c r="AB31" s="12"/>
      <c r="AC31" s="12" t="s">
        <v>1464</v>
      </c>
      <c r="AD31" s="12" t="s">
        <v>1433</v>
      </c>
      <c r="AE31" s="418"/>
      <c r="AF31" s="759" t="s">
        <v>1434</v>
      </c>
      <c r="AG31" s="760"/>
      <c r="AH31" s="418"/>
      <c r="AI31" s="12" t="s">
        <v>1432</v>
      </c>
      <c r="AJ31" s="12"/>
      <c r="AK31" s="12"/>
      <c r="AL31" s="12"/>
    </row>
    <row r="32" spans="1:38" ht="15" customHeight="1">
      <c r="W32" s="402">
        <v>1</v>
      </c>
      <c r="X32" s="19">
        <v>40199310</v>
      </c>
      <c r="Y32" s="418"/>
      <c r="Z32" s="252" t="s">
        <v>1445</v>
      </c>
      <c r="AA32" s="1003" t="s">
        <v>1466</v>
      </c>
      <c r="AB32" s="12"/>
      <c r="AC32" s="12" t="s">
        <v>1464</v>
      </c>
      <c r="AD32" s="12" t="s">
        <v>1446</v>
      </c>
      <c r="AE32" s="12"/>
      <c r="AF32" s="31" t="s">
        <v>1444</v>
      </c>
      <c r="AG32" s="12" t="s">
        <v>1452</v>
      </c>
      <c r="AH32" s="12"/>
      <c r="AI32" s="12" t="s">
        <v>1447</v>
      </c>
      <c r="AJ32" s="12"/>
      <c r="AK32" s="12"/>
      <c r="AL32" s="12"/>
    </row>
    <row r="33" spans="8:43" ht="15" customHeight="1">
      <c r="H33" s="168"/>
      <c r="S33" s="165"/>
      <c r="T33" s="165"/>
      <c r="W33" s="402">
        <v>1</v>
      </c>
      <c r="X33" s="19">
        <v>81483104</v>
      </c>
      <c r="Y33" s="418" t="s">
        <v>39</v>
      </c>
      <c r="Z33" s="852" t="s">
        <v>1367</v>
      </c>
      <c r="AA33" s="1003"/>
      <c r="AB33" s="12"/>
      <c r="AC33" s="12" t="s">
        <v>1464</v>
      </c>
      <c r="AD33" s="12" t="s">
        <v>1366</v>
      </c>
      <c r="AE33" s="418" t="s">
        <v>24</v>
      </c>
      <c r="AF33" s="759" t="s">
        <v>1365</v>
      </c>
      <c r="AG33" s="760"/>
      <c r="AH33" s="418"/>
      <c r="AI33" s="12"/>
      <c r="AJ33" s="12"/>
      <c r="AK33" s="12"/>
      <c r="AL33" s="12"/>
      <c r="AN33" s="165"/>
      <c r="AO33" s="165"/>
      <c r="AP33" s="165"/>
      <c r="AQ33" s="165"/>
    </row>
    <row r="34" spans="8:43" ht="15" customHeight="1">
      <c r="S34" s="165"/>
      <c r="T34" s="165"/>
      <c r="AN34" s="165"/>
      <c r="AO34" s="165"/>
      <c r="AP34" s="165"/>
      <c r="AQ34" s="165"/>
    </row>
    <row r="35" spans="8:43" ht="15" customHeight="1">
      <c r="S35" s="165"/>
      <c r="T35" s="165"/>
      <c r="AN35" s="165"/>
      <c r="AO35" s="165"/>
      <c r="AP35" s="165"/>
      <c r="AQ35" s="165"/>
    </row>
    <row r="36" spans="8:43" ht="15" customHeight="1">
      <c r="S36" s="165"/>
      <c r="T36" s="165"/>
      <c r="AN36" s="165"/>
      <c r="AO36" s="165"/>
      <c r="AP36" s="165"/>
      <c r="AQ36" s="165"/>
    </row>
    <row r="37" spans="8:43" ht="15" customHeight="1">
      <c r="S37" s="165"/>
      <c r="T37" s="165"/>
      <c r="AN37" s="165"/>
      <c r="AO37" s="165"/>
      <c r="AP37" s="165"/>
      <c r="AQ37" s="165"/>
    </row>
    <row r="38" spans="8:43" ht="15" customHeight="1">
      <c r="S38" s="165"/>
      <c r="T38" s="165"/>
      <c r="AN38" s="165"/>
      <c r="AO38" s="165"/>
      <c r="AP38" s="165"/>
      <c r="AQ38" s="165"/>
    </row>
    <row r="39" spans="8:43" ht="15" customHeight="1">
      <c r="S39" s="165"/>
      <c r="T39" s="165"/>
      <c r="AN39" s="165"/>
      <c r="AO39" s="165"/>
      <c r="AP39" s="165"/>
      <c r="AQ39" s="165"/>
    </row>
    <row r="40" spans="8:43" ht="15" customHeight="1">
      <c r="S40" s="165"/>
      <c r="T40" s="165"/>
      <c r="U40" s="165"/>
      <c r="V40" s="165"/>
      <c r="W40" s="165"/>
      <c r="X40" s="165"/>
      <c r="Y40" s="165"/>
      <c r="Z40" s="165"/>
      <c r="AA40" s="165"/>
      <c r="AB40" s="165"/>
      <c r="AC40" s="165"/>
      <c r="AD40" s="165"/>
      <c r="AE40" s="165"/>
      <c r="AF40" s="165"/>
      <c r="AG40" s="165"/>
      <c r="AH40" s="165"/>
      <c r="AI40" s="165"/>
      <c r="AJ40" s="165"/>
      <c r="AK40" s="165"/>
      <c r="AL40" s="165"/>
      <c r="AM40" s="165"/>
      <c r="AN40" s="165"/>
      <c r="AO40" s="165"/>
      <c r="AP40" s="165"/>
      <c r="AQ40" s="165"/>
    </row>
    <row r="41" spans="8:43" ht="15" customHeight="1">
      <c r="S41" s="165"/>
      <c r="T41" s="165"/>
      <c r="U41" s="165"/>
      <c r="V41" s="165"/>
      <c r="W41" s="464"/>
      <c r="X41" s="165"/>
      <c r="Y41" s="165"/>
      <c r="Z41" s="165"/>
      <c r="AA41" s="165"/>
      <c r="AB41" s="165"/>
      <c r="AC41" s="165"/>
      <c r="AD41" s="165"/>
      <c r="AE41" s="165"/>
      <c r="AF41" s="165"/>
      <c r="AG41" s="165"/>
      <c r="AH41" s="165"/>
      <c r="AI41" s="165"/>
      <c r="AJ41" s="165"/>
      <c r="AK41" s="165"/>
      <c r="AL41" s="165"/>
      <c r="AM41" s="165"/>
      <c r="AN41" s="165"/>
      <c r="AO41" s="165"/>
      <c r="AP41" s="165"/>
      <c r="AQ41" s="165"/>
    </row>
    <row r="42" spans="8:43" ht="15" customHeight="1">
      <c r="S42" s="165"/>
      <c r="T42" s="165"/>
      <c r="U42" s="165"/>
      <c r="V42" s="165"/>
      <c r="W42" s="1053"/>
      <c r="X42" s="1054"/>
      <c r="Y42" s="1055"/>
      <c r="Z42" s="1056"/>
      <c r="AA42" s="1039"/>
      <c r="AB42" s="1055"/>
      <c r="AC42" s="1055"/>
      <c r="AD42" s="1057"/>
      <c r="AE42" s="1055"/>
      <c r="AF42" s="1058"/>
      <c r="AG42" s="1051"/>
      <c r="AH42" s="165"/>
      <c r="AI42" s="165"/>
      <c r="AJ42" s="165"/>
      <c r="AK42" s="165"/>
      <c r="AL42" s="165"/>
      <c r="AM42" s="165"/>
      <c r="AN42" s="165"/>
      <c r="AO42" s="165"/>
      <c r="AP42" s="165"/>
      <c r="AQ42" s="165"/>
    </row>
    <row r="43" spans="8:43" ht="15" customHeight="1">
      <c r="S43" s="165"/>
      <c r="T43" s="165"/>
      <c r="U43" s="165"/>
      <c r="V43" s="165"/>
      <c r="W43" s="163"/>
      <c r="X43" s="1059"/>
      <c r="Y43" s="1055"/>
      <c r="Z43" s="1060"/>
      <c r="AA43" s="1061"/>
      <c r="AB43" s="1055"/>
      <c r="AC43" s="1055"/>
      <c r="AD43" s="1057"/>
      <c r="AE43" s="1055"/>
      <c r="AF43" s="1058"/>
      <c r="AG43" s="1051"/>
      <c r="AH43" s="165"/>
      <c r="AI43" s="165"/>
      <c r="AJ43" s="165"/>
      <c r="AK43" s="165"/>
      <c r="AL43" s="165"/>
      <c r="AM43" s="165"/>
      <c r="AN43" s="165"/>
      <c r="AO43" s="165"/>
      <c r="AP43" s="165"/>
      <c r="AQ43" s="165"/>
    </row>
    <row r="44" spans="8:43" ht="15" customHeight="1">
      <c r="S44" s="165"/>
      <c r="T44" s="165"/>
      <c r="U44" s="165"/>
      <c r="V44" s="165"/>
      <c r="W44" s="165"/>
      <c r="X44" s="165"/>
      <c r="Y44" s="165"/>
      <c r="Z44" s="165"/>
      <c r="AA44" s="165"/>
      <c r="AB44" s="165"/>
      <c r="AC44" s="165"/>
      <c r="AD44" s="165"/>
      <c r="AE44" s="165"/>
      <c r="AF44" s="165"/>
      <c r="AG44" s="165"/>
      <c r="AH44" s="165"/>
      <c r="AI44" s="165"/>
      <c r="AJ44" s="165"/>
      <c r="AK44" s="165"/>
      <c r="AL44" s="165"/>
      <c r="AM44" s="165"/>
      <c r="AN44" s="165"/>
      <c r="AO44" s="165"/>
      <c r="AP44" s="165"/>
      <c r="AQ44" s="165"/>
    </row>
    <row r="45" spans="8:43" ht="15" customHeight="1">
      <c r="S45" s="165"/>
      <c r="T45" s="165"/>
      <c r="U45" s="165"/>
      <c r="V45" s="165"/>
      <c r="W45" s="464"/>
      <c r="X45" s="165"/>
      <c r="Y45" s="165"/>
      <c r="Z45" s="165"/>
      <c r="AA45" s="165"/>
      <c r="AB45" s="165"/>
      <c r="AC45" s="165"/>
      <c r="AD45" s="165"/>
      <c r="AE45" s="165"/>
      <c r="AF45" s="165"/>
      <c r="AG45" s="165"/>
      <c r="AH45" s="165"/>
      <c r="AI45" s="165"/>
      <c r="AJ45" s="165"/>
      <c r="AK45" s="165"/>
      <c r="AL45" s="165"/>
      <c r="AM45" s="165"/>
      <c r="AN45" s="165"/>
      <c r="AO45" s="165"/>
      <c r="AP45" s="165"/>
      <c r="AQ45" s="165"/>
    </row>
    <row r="46" spans="8:43" ht="15" customHeight="1"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D46" s="165"/>
      <c r="AE46" s="165"/>
      <c r="AF46" s="165"/>
      <c r="AG46" s="165"/>
      <c r="AH46" s="165"/>
      <c r="AI46" s="165"/>
      <c r="AJ46" s="165"/>
      <c r="AK46" s="165"/>
      <c r="AL46" s="165"/>
      <c r="AM46" s="165"/>
      <c r="AN46" s="165"/>
      <c r="AO46" s="165"/>
      <c r="AP46" s="165"/>
      <c r="AQ46" s="165"/>
    </row>
    <row r="47" spans="8:43" ht="15" customHeight="1"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D47" s="165"/>
      <c r="AE47" s="165"/>
      <c r="AF47" s="165"/>
      <c r="AG47" s="165"/>
      <c r="AH47" s="165"/>
      <c r="AI47" s="165"/>
      <c r="AJ47" s="165"/>
      <c r="AK47" s="165"/>
      <c r="AL47" s="165"/>
      <c r="AM47" s="165"/>
      <c r="AN47" s="165"/>
      <c r="AO47" s="165"/>
      <c r="AP47" s="165"/>
      <c r="AQ47" s="165"/>
    </row>
    <row r="48" spans="8:43" ht="15" customHeight="1">
      <c r="S48" s="165"/>
      <c r="T48" s="165"/>
      <c r="U48" s="165"/>
      <c r="V48" s="165"/>
      <c r="W48" s="163"/>
      <c r="X48" s="164"/>
      <c r="Y48" s="165"/>
      <c r="Z48" s="166"/>
      <c r="AA48" s="1040"/>
      <c r="AB48" s="165"/>
      <c r="AC48" s="165"/>
      <c r="AD48" s="1062"/>
      <c r="AE48" s="165"/>
      <c r="AF48" s="1063"/>
      <c r="AG48" s="1051"/>
      <c r="AH48" s="165"/>
      <c r="AI48" s="1064"/>
      <c r="AJ48" s="165"/>
      <c r="AK48" s="165"/>
      <c r="AL48" s="165"/>
      <c r="AM48" s="165"/>
      <c r="AN48" s="165"/>
      <c r="AO48" s="165"/>
      <c r="AP48" s="165"/>
      <c r="AQ48" s="165"/>
    </row>
    <row r="49" spans="19:43">
      <c r="S49" s="165"/>
      <c r="T49" s="165"/>
      <c r="U49" s="165"/>
      <c r="V49" s="165"/>
      <c r="W49" s="163"/>
      <c r="X49" s="164"/>
      <c r="Y49" s="165"/>
      <c r="Z49" s="166"/>
      <c r="AA49" s="1040"/>
      <c r="AB49" s="165"/>
      <c r="AC49" s="165"/>
      <c r="AD49" s="1062"/>
      <c r="AE49" s="165"/>
      <c r="AF49" s="1063"/>
      <c r="AG49" s="1051"/>
      <c r="AH49" s="165"/>
      <c r="AI49" s="1064"/>
      <c r="AJ49" s="165"/>
      <c r="AK49" s="165"/>
      <c r="AL49" s="165"/>
      <c r="AM49" s="165"/>
      <c r="AN49" s="165"/>
      <c r="AO49" s="165"/>
      <c r="AP49" s="165"/>
      <c r="AQ49" s="165"/>
    </row>
    <row r="50" spans="19:43">
      <c r="S50" s="165"/>
      <c r="T50" s="165"/>
      <c r="U50" s="165"/>
      <c r="V50" s="165"/>
      <c r="W50" s="163"/>
      <c r="X50" s="164"/>
      <c r="Y50" s="165"/>
      <c r="Z50" s="166"/>
      <c r="AA50" s="1040"/>
      <c r="AB50" s="165"/>
      <c r="AC50" s="165"/>
      <c r="AD50" s="1062"/>
      <c r="AE50" s="165"/>
      <c r="AF50" s="1063"/>
      <c r="AG50" s="1051"/>
      <c r="AH50" s="165"/>
      <c r="AI50" s="1064"/>
      <c r="AJ50" s="165"/>
      <c r="AK50" s="165"/>
      <c r="AL50" s="165"/>
      <c r="AM50" s="165"/>
      <c r="AN50" s="165"/>
      <c r="AO50" s="165"/>
      <c r="AP50" s="165"/>
      <c r="AQ50" s="165"/>
    </row>
    <row r="51" spans="19:43"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  <c r="AQ51" s="165"/>
    </row>
    <row r="52" spans="19:43"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  <c r="AQ52" s="165"/>
    </row>
    <row r="53" spans="19:43"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</row>
    <row r="54" spans="19:43"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</row>
    <row r="55" spans="19:43"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</row>
    <row r="56" spans="19:43">
      <c r="S56" s="165"/>
      <c r="T56" s="165"/>
      <c r="U56" s="165"/>
      <c r="V56" s="165"/>
      <c r="W56" s="1065"/>
      <c r="X56" s="1066"/>
      <c r="Y56" s="1065"/>
      <c r="Z56" s="1067"/>
      <c r="AA56" s="1068"/>
      <c r="AB56" s="1068"/>
      <c r="AC56" s="1065"/>
      <c r="AD56" s="1069"/>
      <c r="AE56" s="1068"/>
      <c r="AF56" s="1070"/>
      <c r="AG56" s="1071"/>
      <c r="AH56" s="1068"/>
      <c r="AI56" s="1072"/>
      <c r="AJ56" s="1068"/>
      <c r="AK56" s="1068"/>
      <c r="AL56" s="1068"/>
      <c r="AM56" s="165"/>
      <c r="AN56" s="165"/>
      <c r="AO56" s="165"/>
      <c r="AP56" s="165"/>
      <c r="AQ56" s="165"/>
    </row>
    <row r="57" spans="19:43">
      <c r="S57" s="165"/>
      <c r="T57" s="165"/>
      <c r="U57" s="165"/>
      <c r="V57" s="165"/>
      <c r="W57" s="1065"/>
      <c r="X57" s="1066"/>
      <c r="Y57" s="1065"/>
      <c r="Z57" s="1067"/>
      <c r="AA57" s="1068"/>
      <c r="AB57" s="1068"/>
      <c r="AC57" s="1065"/>
      <c r="AD57" s="1069"/>
      <c r="AE57" s="1068"/>
      <c r="AF57" s="1070"/>
      <c r="AG57" s="1071"/>
      <c r="AH57" s="1068"/>
      <c r="AI57" s="1072"/>
      <c r="AJ57" s="1068"/>
      <c r="AK57" s="1068"/>
      <c r="AL57" s="1068"/>
      <c r="AM57" s="165"/>
      <c r="AN57" s="165"/>
      <c r="AO57" s="165"/>
      <c r="AP57" s="165"/>
      <c r="AQ57" s="165"/>
    </row>
    <row r="58" spans="19:43">
      <c r="S58" s="165"/>
      <c r="T58" s="165"/>
      <c r="U58" s="165"/>
      <c r="V58" s="165"/>
      <c r="W58" s="1065"/>
      <c r="X58" s="1066"/>
      <c r="Y58" s="1065"/>
      <c r="Z58" s="1067"/>
      <c r="AA58" s="1068"/>
      <c r="AB58" s="1068"/>
      <c r="AC58" s="1065"/>
      <c r="AD58" s="1069"/>
      <c r="AE58" s="1068"/>
      <c r="AF58" s="1070"/>
      <c r="AG58" s="1071"/>
      <c r="AH58" s="1068"/>
      <c r="AI58" s="1072"/>
      <c r="AJ58" s="1068"/>
      <c r="AK58" s="1068"/>
      <c r="AL58" s="1068"/>
      <c r="AM58" s="165"/>
      <c r="AN58" s="165"/>
      <c r="AO58" s="165"/>
      <c r="AP58" s="165"/>
      <c r="AQ58" s="165"/>
    </row>
    <row r="59" spans="19:43">
      <c r="S59" s="165"/>
      <c r="T59" s="165"/>
      <c r="U59" s="165"/>
      <c r="V59" s="165"/>
      <c r="W59" s="1041"/>
      <c r="X59" s="1042"/>
      <c r="Y59" s="1043"/>
      <c r="Z59" s="1044"/>
      <c r="AA59" s="1068"/>
      <c r="AB59" s="1047"/>
      <c r="AC59" s="1065"/>
      <c r="AD59" s="1069"/>
      <c r="AE59" s="1068"/>
      <c r="AF59" s="1070"/>
      <c r="AG59" s="1071"/>
      <c r="AH59" s="1047"/>
      <c r="AI59" s="1073"/>
      <c r="AJ59" s="1047"/>
      <c r="AK59" s="1047"/>
      <c r="AL59" s="1047"/>
      <c r="AM59" s="165"/>
      <c r="AN59" s="165"/>
      <c r="AO59" s="165"/>
      <c r="AP59" s="165"/>
      <c r="AQ59" s="165"/>
    </row>
    <row r="60" spans="19:43">
      <c r="S60" s="165"/>
      <c r="T60" s="165"/>
      <c r="U60" s="165"/>
      <c r="V60" s="165"/>
      <c r="W60" s="1065"/>
      <c r="X60" s="1066"/>
      <c r="Y60" s="1065"/>
      <c r="Z60" s="1067"/>
      <c r="AA60" s="1068"/>
      <c r="AB60" s="1047"/>
      <c r="AC60" s="1065"/>
      <c r="AD60" s="1069"/>
      <c r="AE60" s="1068"/>
      <c r="AF60" s="1070"/>
      <c r="AG60" s="1071"/>
      <c r="AH60" s="1068"/>
      <c r="AI60" s="1073"/>
      <c r="AJ60" s="1047"/>
      <c r="AK60" s="1047"/>
      <c r="AL60" s="1047"/>
      <c r="AM60" s="165"/>
      <c r="AN60" s="165"/>
      <c r="AO60" s="165"/>
      <c r="AP60" s="165"/>
      <c r="AQ60" s="165"/>
    </row>
    <row r="61" spans="19:43">
      <c r="S61" s="165"/>
      <c r="T61" s="165"/>
      <c r="U61" s="165"/>
      <c r="V61" s="165"/>
      <c r="W61" s="1074"/>
      <c r="X61" s="1075"/>
      <c r="Y61" s="1065"/>
      <c r="Z61" s="1046"/>
      <c r="AA61" s="1047"/>
      <c r="AB61" s="1047"/>
      <c r="AC61" s="1065"/>
      <c r="AD61" s="1076"/>
      <c r="AE61" s="1068"/>
      <c r="AF61" s="1077"/>
      <c r="AG61" s="1071"/>
      <c r="AH61" s="1068"/>
      <c r="AI61" s="1078"/>
      <c r="AJ61" s="1047"/>
      <c r="AK61" s="1047"/>
      <c r="AL61" s="1047"/>
      <c r="AM61" s="165"/>
      <c r="AN61" s="165"/>
      <c r="AO61" s="165"/>
      <c r="AP61" s="165"/>
      <c r="AQ61" s="165"/>
    </row>
    <row r="62" spans="19:43">
      <c r="S62" s="165"/>
      <c r="T62" s="165"/>
      <c r="U62" s="165"/>
      <c r="V62" s="165"/>
      <c r="W62" s="1074"/>
      <c r="X62" s="1075"/>
      <c r="Y62" s="1065"/>
      <c r="Z62" s="1046"/>
      <c r="AA62" s="1047"/>
      <c r="AB62" s="1047"/>
      <c r="AC62" s="1065"/>
      <c r="AD62" s="1044"/>
      <c r="AE62" s="1068"/>
      <c r="AF62" s="1077"/>
      <c r="AG62" s="1071"/>
      <c r="AH62" s="1068"/>
      <c r="AI62" s="1078"/>
      <c r="AJ62" s="1047"/>
      <c r="AK62" s="1047"/>
      <c r="AL62" s="1047"/>
      <c r="AM62" s="165"/>
      <c r="AN62" s="165"/>
      <c r="AO62" s="165"/>
      <c r="AP62" s="165"/>
      <c r="AQ62" s="165"/>
    </row>
    <row r="63" spans="19:43">
      <c r="S63" s="165"/>
      <c r="T63" s="165"/>
      <c r="U63" s="165"/>
      <c r="V63" s="165"/>
      <c r="W63" s="1074"/>
      <c r="X63" s="1075"/>
      <c r="Y63" s="1065"/>
      <c r="Z63" s="1046"/>
      <c r="AA63" s="1047"/>
      <c r="AB63" s="1047"/>
      <c r="AC63" s="1065"/>
      <c r="AD63" s="1044"/>
      <c r="AE63" s="1068"/>
      <c r="AF63" s="1079"/>
      <c r="AG63" s="1080"/>
      <c r="AH63" s="1068"/>
      <c r="AI63" s="1073"/>
      <c r="AJ63" s="1047"/>
      <c r="AK63" s="1047"/>
      <c r="AL63" s="1047"/>
      <c r="AM63" s="165"/>
      <c r="AN63" s="165"/>
      <c r="AO63" s="165"/>
      <c r="AP63" s="165"/>
      <c r="AQ63" s="165"/>
    </row>
    <row r="64" spans="19:43">
      <c r="S64" s="165"/>
      <c r="T64" s="165"/>
      <c r="U64" s="165"/>
      <c r="V64" s="165"/>
      <c r="W64" s="1074"/>
      <c r="X64" s="1075"/>
      <c r="Y64" s="1065"/>
      <c r="Z64" s="1046"/>
      <c r="AA64" s="1047"/>
      <c r="AB64" s="1047"/>
      <c r="AC64" s="1065"/>
      <c r="AD64" s="1044"/>
      <c r="AE64" s="1068"/>
      <c r="AF64" s="1079"/>
      <c r="AG64" s="1080"/>
      <c r="AH64" s="1068"/>
      <c r="AI64" s="1073"/>
      <c r="AJ64" s="1047"/>
      <c r="AK64" s="1047"/>
      <c r="AL64" s="1047"/>
      <c r="AM64" s="165"/>
      <c r="AN64" s="165"/>
      <c r="AO64" s="165"/>
      <c r="AP64" s="165"/>
      <c r="AQ64" s="165"/>
    </row>
    <row r="65" spans="19:43">
      <c r="S65" s="165"/>
      <c r="T65" s="165"/>
      <c r="U65" s="165"/>
      <c r="V65" s="165"/>
      <c r="W65" s="1074"/>
      <c r="X65" s="1075"/>
      <c r="Y65" s="1047"/>
      <c r="Z65" s="1046"/>
      <c r="AA65" s="1047"/>
      <c r="AB65" s="1047"/>
      <c r="AC65" s="1065"/>
      <c r="AD65" s="1044"/>
      <c r="AE65" s="1068"/>
      <c r="AF65" s="1079"/>
      <c r="AG65" s="1080"/>
      <c r="AH65" s="1068"/>
      <c r="AI65" s="1073"/>
      <c r="AJ65" s="1047"/>
      <c r="AK65" s="1047"/>
      <c r="AL65" s="1047"/>
      <c r="AM65" s="165"/>
      <c r="AN65" s="165"/>
      <c r="AO65" s="165"/>
      <c r="AP65" s="165"/>
      <c r="AQ65" s="165"/>
    </row>
    <row r="66" spans="19:43">
      <c r="S66" s="165"/>
      <c r="T66" s="165"/>
      <c r="U66" s="165"/>
      <c r="V66" s="165"/>
      <c r="W66" s="1074"/>
      <c r="X66" s="1075"/>
      <c r="Y66" s="1065"/>
      <c r="Z66" s="1046"/>
      <c r="AA66" s="1047"/>
      <c r="AB66" s="1047"/>
      <c r="AC66" s="1065"/>
      <c r="AD66" s="1044"/>
      <c r="AE66" s="1068"/>
      <c r="AF66" s="1079"/>
      <c r="AG66" s="1080"/>
      <c r="AH66" s="1068"/>
      <c r="AI66" s="1073"/>
      <c r="AJ66" s="1047"/>
      <c r="AK66" s="1047"/>
      <c r="AL66" s="1047"/>
      <c r="AM66" s="165"/>
      <c r="AN66" s="165"/>
      <c r="AO66" s="165"/>
      <c r="AP66" s="165"/>
      <c r="AQ66" s="165"/>
    </row>
    <row r="67" spans="19:43">
      <c r="S67" s="165"/>
      <c r="T67" s="165"/>
      <c r="U67" s="165"/>
      <c r="V67" s="165"/>
      <c r="W67" s="1074"/>
      <c r="X67" s="1075"/>
      <c r="Y67" s="1065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S68" s="165"/>
      <c r="T68" s="165"/>
      <c r="U68" s="165"/>
      <c r="V68" s="165"/>
      <c r="W68" s="1074"/>
      <c r="X68" s="1075"/>
      <c r="Y68" s="1047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44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65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47"/>
      <c r="Z71" s="1046"/>
      <c r="AA71" s="1047"/>
      <c r="AB71" s="1047"/>
      <c r="AC71" s="1065"/>
      <c r="AD71" s="1081"/>
      <c r="AE71" s="1068"/>
      <c r="AF71" s="1079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S72" s="165"/>
      <c r="T72" s="165"/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S73" s="165"/>
      <c r="T73" s="165"/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S74" s="165"/>
      <c r="T74" s="165"/>
      <c r="U74" s="165"/>
      <c r="V74" s="165"/>
      <c r="W74" s="1074"/>
      <c r="X74" s="1075"/>
      <c r="Y74" s="1065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47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75"/>
      <c r="Y78" s="1065"/>
      <c r="Z78" s="1046"/>
      <c r="AA78" s="1047"/>
      <c r="AB78" s="1047"/>
      <c r="AC78" s="1065"/>
      <c r="AD78" s="1044"/>
      <c r="AE78" s="1068"/>
      <c r="AF78" s="1082"/>
      <c r="AG78" s="1080"/>
      <c r="AH78" s="1068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464"/>
      <c r="AB79" s="1047"/>
      <c r="AC79" s="1065"/>
      <c r="AD79" s="1047"/>
      <c r="AE79" s="1047"/>
      <c r="AF79" s="1083"/>
      <c r="AG79" s="1084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464"/>
      <c r="Z80" s="1046"/>
      <c r="AA80" s="1047"/>
      <c r="AB80" s="1047"/>
      <c r="AC80" s="1065"/>
      <c r="AD80" s="1047"/>
      <c r="AE80" s="1047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74"/>
      <c r="X81" s="1045"/>
      <c r="Y81" s="1047"/>
      <c r="Z81" s="1046"/>
      <c r="AA81" s="1047"/>
      <c r="AB81" s="1047"/>
      <c r="AC81" s="1065"/>
      <c r="AD81" s="1047"/>
      <c r="AE81" s="1068"/>
      <c r="AF81" s="1083"/>
      <c r="AG81" s="1047"/>
      <c r="AH81" s="1047"/>
      <c r="AI81" s="1073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043"/>
      <c r="X82" s="1043"/>
      <c r="Y82" s="1043"/>
      <c r="Z82" s="1049"/>
      <c r="AA82" s="1049"/>
      <c r="AB82" s="1085"/>
      <c r="AC82" s="1065"/>
      <c r="AD82" s="1049"/>
      <c r="AE82" s="1043"/>
      <c r="AF82" s="1086"/>
      <c r="AG82" s="712"/>
      <c r="AH82" s="1047"/>
      <c r="AI82" s="1047"/>
      <c r="AJ82" s="1047"/>
      <c r="AK82" s="1047"/>
      <c r="AL82" s="1047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65"/>
      <c r="X83" s="165"/>
      <c r="Y83" s="165"/>
      <c r="Z83" s="165"/>
      <c r="AA83" s="165"/>
      <c r="AB83" s="165"/>
      <c r="AC83" s="165"/>
      <c r="AD83" s="165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047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074"/>
      <c r="X86" s="165"/>
      <c r="Y86" s="165"/>
      <c r="Z86" s="165"/>
      <c r="AA86" s="165"/>
      <c r="AB86" s="165"/>
      <c r="AC86" s="10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5"/>
      <c r="X97" s="165"/>
      <c r="Y97" s="165"/>
      <c r="Z97" s="165"/>
      <c r="AA97" s="165"/>
      <c r="AB97" s="165"/>
      <c r="AC97" s="165"/>
      <c r="AD97" s="165"/>
      <c r="AE97" s="165"/>
      <c r="AF97" s="165"/>
      <c r="AG97" s="165"/>
      <c r="AH97" s="165"/>
      <c r="AI97" s="165"/>
      <c r="AJ97" s="165"/>
      <c r="AK97" s="165"/>
      <c r="AL97" s="165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3"/>
      <c r="X99" s="164"/>
      <c r="Y99" s="1087"/>
      <c r="Z99" s="164"/>
      <c r="AA99" s="1087"/>
      <c r="AB99" s="1087"/>
      <c r="AC99" s="1087"/>
      <c r="AD99" s="1087"/>
      <c r="AE99" s="1087"/>
      <c r="AF99" s="1088"/>
      <c r="AG99" s="1089"/>
      <c r="AH99" s="1087"/>
      <c r="AI99" s="1087"/>
      <c r="AJ99" s="1090"/>
      <c r="AK99" s="1087"/>
      <c r="AL99" s="1087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165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464"/>
      <c r="X102" s="165"/>
      <c r="Y102" s="165"/>
      <c r="Z102" s="165"/>
      <c r="AA102" s="165"/>
      <c r="AB102" s="165"/>
      <c r="AC102" s="165"/>
      <c r="AD102" s="165"/>
      <c r="AE102" s="165"/>
      <c r="AF102" s="165"/>
      <c r="AG102" s="165"/>
      <c r="AH102" s="165"/>
      <c r="AI102" s="165"/>
      <c r="AJ102" s="165"/>
      <c r="AK102" s="165"/>
      <c r="AL102" s="16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1"/>
      <c r="X103" s="1092"/>
      <c r="Y103" s="1093"/>
      <c r="Z103" s="1094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6"/>
      <c r="AE110" s="1093"/>
      <c r="AF110" s="1097"/>
      <c r="AG110" s="1093"/>
      <c r="AH110" s="1096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165"/>
      <c r="W111" s="1098"/>
      <c r="X111" s="1066"/>
      <c r="Y111" s="1093"/>
      <c r="Z111" s="1067"/>
      <c r="AA111" s="1095"/>
      <c r="AB111" s="1095"/>
      <c r="AC111" s="1096"/>
      <c r="AD111" s="1095"/>
      <c r="AE111" s="1093"/>
      <c r="AF111" s="1097"/>
      <c r="AG111" s="1093"/>
      <c r="AH111" s="1095"/>
      <c r="AI111" s="1095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464"/>
      <c r="W112" s="1098"/>
      <c r="X112" s="1066"/>
      <c r="Y112" s="1093"/>
      <c r="Z112" s="1067"/>
      <c r="AA112" s="1095"/>
      <c r="AB112" s="1095"/>
      <c r="AC112" s="1096"/>
      <c r="AD112" s="1096"/>
      <c r="AE112" s="1093"/>
      <c r="AF112" s="1099"/>
      <c r="AG112" s="109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101"/>
      <c r="X113" s="1101"/>
      <c r="Y113" s="1093"/>
      <c r="Z113" s="1067"/>
      <c r="AA113" s="1095"/>
      <c r="AB113" s="1095"/>
      <c r="AC113" s="1096"/>
      <c r="AD113" s="1096"/>
      <c r="AE113" s="1093"/>
      <c r="AF113" s="1102"/>
      <c r="AG113" s="110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095"/>
      <c r="AB115" s="1095"/>
      <c r="AC115" s="1096"/>
      <c r="AD115" s="1096"/>
      <c r="AE115" s="1093"/>
      <c r="AF115" s="1097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66"/>
      <c r="Y116" s="1093"/>
      <c r="Z116" s="1067"/>
      <c r="AA116" s="1104"/>
      <c r="AB116" s="1104"/>
      <c r="AC116" s="1096"/>
      <c r="AD116" s="1096"/>
      <c r="AE116" s="1093"/>
      <c r="AF116" s="1099"/>
      <c r="AG116" s="1093"/>
      <c r="AH116" s="1096"/>
      <c r="AI116" s="1100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098"/>
      <c r="X117" s="1095"/>
      <c r="Y117" s="1093"/>
      <c r="Z117" s="1067"/>
      <c r="AA117" s="1095"/>
      <c r="AB117" s="1095"/>
      <c r="AC117" s="1096"/>
      <c r="AD117" s="1095"/>
      <c r="AE117" s="1093"/>
      <c r="AF117" s="1099"/>
      <c r="AG117" s="1095"/>
      <c r="AH117" s="1095"/>
      <c r="AI117" s="1095"/>
      <c r="AJ117" s="1095"/>
      <c r="AK117" s="1095"/>
      <c r="AL117" s="109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5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165"/>
      <c r="AA121" s="166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165"/>
      <c r="Y122" s="165"/>
      <c r="Z122" s="464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464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165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464"/>
      <c r="Y125" s="165"/>
      <c r="Z125" s="165"/>
      <c r="AA125" s="165"/>
      <c r="AB125" s="165"/>
      <c r="AC125" s="165"/>
      <c r="AD125" s="165"/>
      <c r="AE125" s="165"/>
      <c r="AF125" s="165"/>
      <c r="AG125" s="165"/>
      <c r="AH125" s="165"/>
      <c r="AI125" s="165"/>
      <c r="AJ125" s="165"/>
      <c r="AK125" s="165"/>
      <c r="AL125" s="165"/>
      <c r="AM125" s="165"/>
      <c r="AN125" s="165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1105"/>
      <c r="Y129" s="1106"/>
      <c r="Z129" s="464"/>
      <c r="AA129" s="1107"/>
      <c r="AB129" s="1108"/>
      <c r="AC129" s="464"/>
      <c r="AD129" s="464"/>
      <c r="AE129" s="464"/>
      <c r="AF129" s="464"/>
      <c r="AG129" s="464"/>
      <c r="AH129" s="464"/>
      <c r="AI129" s="464"/>
      <c r="AJ129" s="1109"/>
      <c r="AK129" s="1109"/>
      <c r="AL129" s="464"/>
      <c r="AM129" s="464"/>
      <c r="AN129" s="464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464"/>
      <c r="Y130" s="165"/>
      <c r="Z130" s="165"/>
      <c r="AA130" s="165"/>
      <c r="AB130" s="165"/>
      <c r="AC130" s="165"/>
      <c r="AD130" s="165"/>
      <c r="AE130" s="165"/>
      <c r="AF130" s="165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043"/>
      <c r="Y131" s="1043"/>
      <c r="Z131" s="1043"/>
      <c r="AA131" s="1043"/>
      <c r="AB131" s="1043"/>
      <c r="AC131" s="1110"/>
      <c r="AD131" s="1043"/>
      <c r="AE131" s="1043"/>
      <c r="AF131" s="1043"/>
      <c r="AG131" s="165"/>
      <c r="AH131" s="165"/>
      <c r="AI131" s="165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2"/>
      <c r="Z132" s="1043"/>
      <c r="AA132" s="1113"/>
      <c r="AB132" s="1114"/>
      <c r="AC132" s="1040"/>
      <c r="AD132" s="1043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712"/>
      <c r="AE133" s="1114"/>
      <c r="AF133" s="712"/>
      <c r="AG133" s="1115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111"/>
      <c r="Y134" s="1116"/>
      <c r="Z134" s="1043"/>
      <c r="AA134" s="1062"/>
      <c r="AB134" s="1114"/>
      <c r="AC134" s="1040"/>
      <c r="AD134" s="1043"/>
      <c r="AE134" s="1114"/>
      <c r="AF134" s="712"/>
      <c r="AG134" s="1086"/>
      <c r="AH134" s="1040"/>
      <c r="AI134" s="712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165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464"/>
      <c r="Y136" s="165"/>
      <c r="Z136" s="165"/>
      <c r="AA136" s="165"/>
      <c r="AB136" s="165"/>
      <c r="AC136" s="165"/>
      <c r="AD136" s="165"/>
      <c r="AE136" s="165"/>
      <c r="AF136" s="165"/>
      <c r="AG136" s="165"/>
      <c r="AH136" s="165"/>
      <c r="AI136" s="165"/>
      <c r="AJ136" s="165"/>
      <c r="AK136" s="165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712"/>
      <c r="AB137" s="1114"/>
      <c r="AC137" s="712"/>
      <c r="AD137" s="712"/>
      <c r="AE137" s="1114"/>
      <c r="AF137" s="712"/>
      <c r="AG137" s="1115"/>
      <c r="AH137" s="712"/>
      <c r="AI137" s="712"/>
      <c r="AJ137" s="1117"/>
      <c r="AK137" s="1117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043"/>
      <c r="Y138" s="1043"/>
      <c r="Z138" s="1043"/>
      <c r="AA138" s="1042"/>
      <c r="AB138" s="1049"/>
      <c r="AC138" s="1085"/>
      <c r="AD138" s="1043"/>
      <c r="AE138" s="1049"/>
      <c r="AF138" s="1043"/>
      <c r="AG138" s="1086"/>
      <c r="AH138" s="712"/>
      <c r="AI138" s="165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712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1043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111"/>
      <c r="Y141" s="1116"/>
      <c r="Z141" s="1043"/>
      <c r="AA141" s="1062"/>
      <c r="AB141" s="1114"/>
      <c r="AC141" s="1040"/>
      <c r="AD141" s="712"/>
      <c r="AE141" s="1114"/>
      <c r="AF141" s="712"/>
      <c r="AG141" s="1115"/>
      <c r="AH141" s="1040"/>
      <c r="AI141" s="712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165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64"/>
      <c r="Y143" s="165"/>
      <c r="Z143" s="165"/>
      <c r="AA143" s="165"/>
      <c r="AB143" s="165"/>
      <c r="AC143" s="165"/>
      <c r="AD143" s="165"/>
      <c r="AE143" s="165"/>
      <c r="AF143" s="165"/>
      <c r="AG143" s="165"/>
      <c r="AH143" s="165"/>
      <c r="AI143" s="165"/>
      <c r="AJ143" s="165"/>
      <c r="AK143" s="165"/>
      <c r="AL143" s="165"/>
      <c r="AM143" s="165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1043"/>
      <c r="AD144" s="1043"/>
      <c r="AE144" s="1043"/>
      <c r="AF144" s="1043"/>
      <c r="AG144" s="1048"/>
      <c r="AH144" s="104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443"/>
      <c r="Y145" s="443"/>
      <c r="Z145" s="443"/>
      <c r="AA145" s="443"/>
      <c r="AB145" s="1043"/>
      <c r="AC145" s="443"/>
      <c r="AD145" s="443"/>
      <c r="AE145" s="1043"/>
      <c r="AF145" s="1043"/>
      <c r="AG145" s="1118"/>
      <c r="AH145" s="1119"/>
      <c r="AI145" s="443"/>
      <c r="AJ145" s="1050"/>
      <c r="AK145" s="443"/>
      <c r="AL145" s="443"/>
      <c r="AM145" s="443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165"/>
      <c r="Y147" s="165"/>
      <c r="Z147" s="165"/>
      <c r="AA147" s="165"/>
      <c r="AB147" s="165"/>
      <c r="AC147" s="165"/>
      <c r="AD147" s="165"/>
      <c r="AE147" s="165"/>
      <c r="AF147" s="165"/>
      <c r="AG147" s="165"/>
      <c r="AH147" s="165"/>
      <c r="AI147" s="165"/>
      <c r="AJ147" s="165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443"/>
      <c r="Y149" s="165"/>
      <c r="Z149" s="165"/>
      <c r="AA149" s="165"/>
      <c r="AB149" s="165"/>
      <c r="AC149" s="165"/>
      <c r="AD149" s="165"/>
      <c r="AE149" s="165"/>
      <c r="AF149" s="1120"/>
      <c r="AG149" s="1052"/>
      <c r="AH149" s="165"/>
      <c r="AI149" s="165"/>
      <c r="AJ149" s="1064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65"/>
      <c r="X150" s="165"/>
      <c r="Y150" s="165"/>
      <c r="Z150" s="165"/>
      <c r="AA150" s="165"/>
      <c r="AB150" s="165"/>
      <c r="AC150" s="165"/>
      <c r="AD150" s="165"/>
      <c r="AE150" s="165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043"/>
      <c r="X151" s="1043"/>
      <c r="Y151" s="1043"/>
      <c r="Z151" s="1043"/>
      <c r="AA151" s="1043"/>
      <c r="AB151" s="1110"/>
      <c r="AC151" s="1043"/>
      <c r="AD151" s="1043"/>
      <c r="AE151" s="1043"/>
      <c r="AF151" s="165"/>
      <c r="AG151" s="165"/>
      <c r="AH151" s="165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2"/>
      <c r="Y152" s="1043"/>
      <c r="Z152" s="1113"/>
      <c r="AA152" s="1114"/>
      <c r="AB152" s="1040"/>
      <c r="AC152" s="1043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712"/>
      <c r="AD153" s="1114"/>
      <c r="AE153" s="712"/>
      <c r="AF153" s="1115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111"/>
      <c r="X154" s="1116"/>
      <c r="Y154" s="1043"/>
      <c r="Z154" s="1062"/>
      <c r="AA154" s="1114"/>
      <c r="AB154" s="1040"/>
      <c r="AC154" s="1043"/>
      <c r="AD154" s="1114"/>
      <c r="AE154" s="712"/>
      <c r="AF154" s="1086"/>
      <c r="AG154" s="1040"/>
      <c r="AH154" s="712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464"/>
      <c r="X156" s="165"/>
      <c r="Y156" s="165"/>
      <c r="Z156" s="165"/>
      <c r="AA156" s="165"/>
      <c r="AB156" s="165"/>
      <c r="AC156" s="165"/>
      <c r="AD156" s="165"/>
      <c r="AE156" s="165"/>
      <c r="AF156" s="165"/>
      <c r="AG156" s="165"/>
      <c r="AH156" s="165"/>
      <c r="AI156" s="165"/>
      <c r="AJ156" s="165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712"/>
      <c r="AA157" s="1114"/>
      <c r="AB157" s="712"/>
      <c r="AC157" s="712"/>
      <c r="AD157" s="1114"/>
      <c r="AE157" s="712"/>
      <c r="AF157" s="1115"/>
      <c r="AG157" s="712"/>
      <c r="AH157" s="712"/>
      <c r="AI157" s="1117"/>
      <c r="AJ157" s="1117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043"/>
      <c r="X158" s="1043"/>
      <c r="Y158" s="1043"/>
      <c r="Z158" s="1042"/>
      <c r="AA158" s="1049"/>
      <c r="AB158" s="1085"/>
      <c r="AC158" s="1043"/>
      <c r="AD158" s="1049"/>
      <c r="AE158" s="1043"/>
      <c r="AF158" s="1086"/>
      <c r="AG158" s="712"/>
      <c r="AH158" s="165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712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1043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111"/>
      <c r="X161" s="1116"/>
      <c r="Y161" s="1043"/>
      <c r="Z161" s="1062"/>
      <c r="AA161" s="1114"/>
      <c r="AB161" s="1040"/>
      <c r="AC161" s="712"/>
      <c r="AD161" s="1114"/>
      <c r="AE161" s="712"/>
      <c r="AF161" s="1115"/>
      <c r="AG161" s="1040"/>
      <c r="AH161" s="712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165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64"/>
      <c r="X163" s="165"/>
      <c r="Y163" s="165"/>
      <c r="Z163" s="165"/>
      <c r="AA163" s="165"/>
      <c r="AB163" s="165"/>
      <c r="AC163" s="165"/>
      <c r="AD163" s="165"/>
      <c r="AE163" s="165"/>
      <c r="AF163" s="165"/>
      <c r="AG163" s="165"/>
      <c r="AH163" s="165"/>
      <c r="AI163" s="165"/>
      <c r="AJ163" s="165"/>
      <c r="AK163" s="165"/>
      <c r="AL163" s="165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1043"/>
      <c r="AC164" s="1043"/>
      <c r="AD164" s="1043"/>
      <c r="AE164" s="1043"/>
      <c r="AF164" s="1048"/>
      <c r="AG164" s="104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443"/>
      <c r="X165" s="443"/>
      <c r="Y165" s="443"/>
      <c r="Z165" s="443"/>
      <c r="AA165" s="1043"/>
      <c r="AB165" s="443"/>
      <c r="AC165" s="443"/>
      <c r="AD165" s="1043"/>
      <c r="AE165" s="1043"/>
      <c r="AF165" s="1118"/>
      <c r="AG165" s="1119"/>
      <c r="AH165" s="443"/>
      <c r="AI165" s="1050"/>
      <c r="AJ165" s="443"/>
      <c r="AK165" s="443"/>
      <c r="AL165" s="443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165"/>
      <c r="X167" s="165"/>
      <c r="Y167" s="165"/>
      <c r="Z167" s="165"/>
      <c r="AA167" s="165"/>
      <c r="AB167" s="165"/>
      <c r="AC167" s="165"/>
      <c r="AD167" s="165"/>
      <c r="AE167" s="165"/>
      <c r="AF167" s="165"/>
      <c r="AG167" s="165"/>
      <c r="AH167" s="165"/>
      <c r="AI167" s="165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443"/>
      <c r="X169" s="165"/>
      <c r="Y169" s="165"/>
      <c r="Z169" s="165"/>
      <c r="AA169" s="165"/>
      <c r="AB169" s="165"/>
      <c r="AC169" s="165"/>
      <c r="AD169" s="165"/>
      <c r="AE169" s="1120"/>
      <c r="AF169" s="1052"/>
      <c r="AG169" s="165"/>
      <c r="AH169" s="165"/>
      <c r="AI169" s="1064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  <row r="181" spans="19:43">
      <c r="S181" s="165"/>
      <c r="T181" s="165"/>
      <c r="U181" s="165"/>
      <c r="V181" s="165"/>
      <c r="W181" s="165"/>
      <c r="X181" s="165"/>
      <c r="Y181" s="165"/>
      <c r="Z181" s="165"/>
      <c r="AA181" s="165"/>
      <c r="AB181" s="165"/>
      <c r="AC181" s="165"/>
      <c r="AD181" s="165"/>
      <c r="AE181" s="165"/>
      <c r="AF181" s="165"/>
      <c r="AG181" s="165"/>
      <c r="AH181" s="165"/>
      <c r="AI181" s="165"/>
      <c r="AJ181" s="165"/>
      <c r="AK181" s="165"/>
      <c r="AL181" s="165"/>
      <c r="AM181" s="165"/>
      <c r="AN181" s="165"/>
      <c r="AO181" s="165"/>
      <c r="AP181" s="165"/>
      <c r="AQ181" s="165"/>
    </row>
  </sheetData>
  <mergeCells count="4">
    <mergeCell ref="A2:F2"/>
    <mergeCell ref="W2:AB2"/>
    <mergeCell ref="A3:F3"/>
    <mergeCell ref="W3:AB3"/>
  </mergeCells>
  <pageMargins left="0.33" right="0.61" top="0.22" bottom="0.16" header="0.16" footer="0.12"/>
  <pageSetup paperSize="9" orientation="landscape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3DA00-197F-4BD5-961B-DB8AF80B4482}">
  <sheetPr>
    <tabColor theme="0"/>
  </sheetPr>
  <dimension ref="B1:BJ20"/>
  <sheetViews>
    <sheetView topLeftCell="AL1" zoomScale="70" zoomScaleNormal="70" workbookViewId="0">
      <selection activeCell="BH1" sqref="BH1"/>
    </sheetView>
  </sheetViews>
  <sheetFormatPr baseColWidth="10" defaultRowHeight="15"/>
  <sheetData>
    <row r="1" spans="2:62">
      <c r="AA1" s="1574" t="s">
        <v>1339</v>
      </c>
      <c r="AB1" s="1574"/>
      <c r="AC1" s="1574"/>
      <c r="AD1" s="1574"/>
      <c r="AE1" s="1574"/>
      <c r="AF1" s="1574"/>
      <c r="AG1" s="1574"/>
      <c r="AT1" s="1574" t="s">
        <v>1337</v>
      </c>
      <c r="AU1" s="1574"/>
      <c r="AV1" s="1574"/>
      <c r="AW1" s="1574"/>
      <c r="AX1" s="1574"/>
      <c r="AY1" s="1574"/>
      <c r="AZ1" s="1574"/>
    </row>
    <row r="2" spans="2:62">
      <c r="B2" s="25">
        <v>44574</v>
      </c>
    </row>
    <row r="3" spans="2:62" ht="25.5">
      <c r="W3" s="182">
        <v>1</v>
      </c>
      <c r="X3" s="184" t="s">
        <v>1351</v>
      </c>
      <c r="Y3" s="184"/>
      <c r="Z3" s="185" t="s">
        <v>1352</v>
      </c>
      <c r="AA3" s="184"/>
      <c r="AB3" s="184"/>
      <c r="AC3" s="184"/>
      <c r="AD3" s="184"/>
      <c r="AE3" s="184" t="s">
        <v>1339</v>
      </c>
      <c r="AF3" s="184"/>
      <c r="AG3" s="184"/>
      <c r="AH3" s="184"/>
      <c r="AI3" s="184"/>
      <c r="AJ3" s="315" t="s">
        <v>413</v>
      </c>
      <c r="AK3" s="184"/>
      <c r="AL3" s="184"/>
      <c r="AM3" s="178"/>
      <c r="AN3" s="449" t="s">
        <v>1790</v>
      </c>
      <c r="AO3" s="449"/>
      <c r="AR3" s="35" t="s">
        <v>71</v>
      </c>
      <c r="AS3" s="1157">
        <v>1</v>
      </c>
      <c r="AT3" s="1158">
        <v>83140201</v>
      </c>
      <c r="AU3" s="1159" t="s">
        <v>40</v>
      </c>
      <c r="AV3" s="936" t="s">
        <v>156</v>
      </c>
      <c r="AW3" s="1159" t="s">
        <v>270</v>
      </c>
      <c r="AX3" s="35"/>
      <c r="AY3" s="35"/>
      <c r="AZ3" s="1159" t="s">
        <v>1428</v>
      </c>
      <c r="BA3" s="1159" t="s">
        <v>56</v>
      </c>
      <c r="BB3" s="1160" t="s">
        <v>1427</v>
      </c>
      <c r="BC3" s="1161" t="s">
        <v>1426</v>
      </c>
      <c r="BD3" s="1159">
        <v>954</v>
      </c>
      <c r="BE3" s="802" t="s">
        <v>1448</v>
      </c>
      <c r="BF3" s="35"/>
      <c r="BG3" s="35"/>
      <c r="BH3" s="35"/>
      <c r="BI3" s="35"/>
      <c r="BJ3" s="449"/>
    </row>
    <row r="15" spans="2:62">
      <c r="U15" s="449"/>
    </row>
    <row r="16" spans="2:62">
      <c r="U16" s="449"/>
    </row>
    <row r="17" spans="21:21">
      <c r="U17" s="449"/>
    </row>
    <row r="20" spans="21:21">
      <c r="U20" s="449"/>
    </row>
  </sheetData>
  <mergeCells count="2">
    <mergeCell ref="AA1:AG1"/>
    <mergeCell ref="AT1:AZ1"/>
  </mergeCells>
  <pageMargins left="0.7" right="0.7" top="0.75" bottom="0.75" header="0.3" footer="0.3"/>
  <pageSetup paperSize="9" orientation="portrait" horizontalDpi="0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B028D-88BE-42DC-AA17-8B21A1F4DC71}">
  <sheetPr>
    <tabColor rgb="FF00B050"/>
  </sheetPr>
  <dimension ref="A1:AQ181"/>
  <sheetViews>
    <sheetView topLeftCell="B3" zoomScale="71" zoomScaleNormal="71" workbookViewId="0">
      <selection activeCell="E21" sqref="E21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38" width="11.42578125" style="449"/>
    <col min="39" max="39" width="27.85546875" style="449" bestFit="1" customWidth="1"/>
    <col min="40" max="16384" width="11.42578125" style="449"/>
  </cols>
  <sheetData>
    <row r="1" spans="1:38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38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38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38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38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38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38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44600</v>
      </c>
      <c r="AA7" s="420" t="s">
        <v>7</v>
      </c>
      <c r="AB7" s="425"/>
      <c r="AC7" s="58"/>
      <c r="AD7" s="58"/>
      <c r="AE7" s="58"/>
      <c r="AF7" s="58"/>
    </row>
    <row r="8" spans="1:38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1591</v>
      </c>
      <c r="AA8" s="420"/>
      <c r="AB8" s="429"/>
      <c r="AC8" s="58"/>
      <c r="AD8" s="58"/>
      <c r="AE8" s="58"/>
      <c r="AF8" s="58"/>
    </row>
    <row r="9" spans="1:38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38">
      <c r="A10" s="122">
        <v>1</v>
      </c>
      <c r="B10" s="650">
        <v>93162407</v>
      </c>
      <c r="C10" s="650" t="s">
        <v>17</v>
      </c>
      <c r="D10" s="650" t="s">
        <v>450</v>
      </c>
      <c r="E10" s="159" t="s">
        <v>210</v>
      </c>
      <c r="F10" s="220" t="s">
        <v>451</v>
      </c>
      <c r="G10" s="449">
        <v>381</v>
      </c>
      <c r="H10" s="2" t="s">
        <v>452</v>
      </c>
      <c r="I10" s="449" t="s">
        <v>83</v>
      </c>
      <c r="J10" s="124" t="s">
        <v>453</v>
      </c>
      <c r="K10" s="84" t="s">
        <v>454</v>
      </c>
      <c r="L10" s="25">
        <v>44466</v>
      </c>
      <c r="M10" s="25">
        <v>44466</v>
      </c>
      <c r="O10" s="449" t="s">
        <v>455</v>
      </c>
      <c r="W10" s="431">
        <v>1</v>
      </c>
      <c r="X10" s="12">
        <v>89720025</v>
      </c>
      <c r="Y10" s="12" t="s">
        <v>17</v>
      </c>
      <c r="Z10" s="12" t="s">
        <v>1708</v>
      </c>
      <c r="AA10" s="72" t="s">
        <v>1709</v>
      </c>
      <c r="AB10" s="12"/>
      <c r="AC10" s="12" t="s">
        <v>1591</v>
      </c>
      <c r="AD10" s="12" t="s">
        <v>1710</v>
      </c>
      <c r="AE10" s="12" t="s">
        <v>24</v>
      </c>
      <c r="AF10" s="31" t="s">
        <v>1598</v>
      </c>
      <c r="AG10" s="12" t="s">
        <v>1711</v>
      </c>
      <c r="AH10" s="12">
        <v>966</v>
      </c>
      <c r="AI10" s="12"/>
      <c r="AJ10" s="12"/>
      <c r="AK10" s="12"/>
      <c r="AL10" s="12"/>
    </row>
    <row r="11" spans="1:38">
      <c r="A11" s="610">
        <v>1</v>
      </c>
      <c r="B11" s="275">
        <v>81722066</v>
      </c>
      <c r="C11" s="275" t="s">
        <v>254</v>
      </c>
      <c r="D11" s="159" t="s">
        <v>490</v>
      </c>
      <c r="E11" s="159" t="s">
        <v>491</v>
      </c>
      <c r="F11" s="42" t="s">
        <v>492</v>
      </c>
      <c r="G11" s="240">
        <v>388</v>
      </c>
      <c r="H11" s="449" t="s">
        <v>494</v>
      </c>
      <c r="I11" s="240" t="s">
        <v>83</v>
      </c>
      <c r="J11" s="41" t="s">
        <v>493</v>
      </c>
      <c r="K11" s="41" t="s">
        <v>495</v>
      </c>
      <c r="L11" s="25">
        <v>44504</v>
      </c>
      <c r="O11" s="240" t="s">
        <v>496</v>
      </c>
      <c r="P11" s="10" t="s">
        <v>914</v>
      </c>
      <c r="W11" s="449">
        <v>1</v>
      </c>
      <c r="X11" s="449">
        <v>60702008</v>
      </c>
      <c r="Y11" s="449" t="s">
        <v>38</v>
      </c>
      <c r="Z11" s="449" t="s">
        <v>1764</v>
      </c>
      <c r="AA11" s="478" t="s">
        <v>1761</v>
      </c>
      <c r="AD11" s="449" t="s">
        <v>1763</v>
      </c>
      <c r="AE11" s="449" t="s">
        <v>24</v>
      </c>
      <c r="AF11" s="203" t="s">
        <v>1738</v>
      </c>
      <c r="AG11" s="449" t="s">
        <v>1762</v>
      </c>
      <c r="AH11" s="449">
        <v>973</v>
      </c>
    </row>
    <row r="12" spans="1:38">
      <c r="A12" s="483">
        <v>1</v>
      </c>
      <c r="B12" s="484">
        <v>81598299</v>
      </c>
      <c r="C12" s="275" t="s">
        <v>564</v>
      </c>
      <c r="D12" s="485" t="s">
        <v>704</v>
      </c>
      <c r="E12" s="485" t="s">
        <v>78</v>
      </c>
      <c r="F12" s="209" t="s">
        <v>705</v>
      </c>
      <c r="G12" s="449">
        <v>414</v>
      </c>
      <c r="H12" s="2" t="s">
        <v>79</v>
      </c>
      <c r="I12" s="240" t="s">
        <v>706</v>
      </c>
      <c r="J12" s="3" t="s">
        <v>707</v>
      </c>
      <c r="L12" s="25">
        <v>44525</v>
      </c>
      <c r="O12" s="10" t="s">
        <v>496</v>
      </c>
      <c r="W12" s="449">
        <v>3</v>
      </c>
      <c r="X12" s="449">
        <v>60803007</v>
      </c>
      <c r="Y12" s="449" t="s">
        <v>38</v>
      </c>
      <c r="Z12" s="449" t="s">
        <v>1760</v>
      </c>
      <c r="AA12" s="478" t="s">
        <v>1761</v>
      </c>
      <c r="AD12" s="449" t="s">
        <v>1763</v>
      </c>
      <c r="AE12" s="449" t="s">
        <v>24</v>
      </c>
      <c r="AF12" s="203" t="s">
        <v>1738</v>
      </c>
      <c r="AG12" s="240" t="s">
        <v>1762</v>
      </c>
      <c r="AH12" s="449">
        <v>973</v>
      </c>
    </row>
    <row r="13" spans="1:38" ht="15" customHeight="1">
      <c r="A13" s="610">
        <v>1</v>
      </c>
      <c r="B13" s="611">
        <v>83340903</v>
      </c>
      <c r="C13" s="611" t="s">
        <v>708</v>
      </c>
      <c r="D13" s="612" t="s">
        <v>709</v>
      </c>
      <c r="E13" s="609" t="s">
        <v>710</v>
      </c>
      <c r="F13" s="42" t="s">
        <v>711</v>
      </c>
      <c r="G13" s="240">
        <v>415</v>
      </c>
      <c r="H13" s="2" t="s">
        <v>712</v>
      </c>
      <c r="I13" s="240" t="s">
        <v>419</v>
      </c>
      <c r="J13" s="3" t="s">
        <v>587</v>
      </c>
      <c r="K13" s="897" t="s">
        <v>713</v>
      </c>
      <c r="L13" s="715">
        <v>44525</v>
      </c>
      <c r="M13" s="58"/>
      <c r="N13" s="58"/>
      <c r="O13" s="58" t="s">
        <v>496</v>
      </c>
      <c r="X13" s="240"/>
      <c r="Z13" s="240"/>
    </row>
    <row r="14" spans="1:38" ht="15" customHeight="1">
      <c r="A14" s="591">
        <v>1</v>
      </c>
      <c r="B14" s="488">
        <v>82409602</v>
      </c>
      <c r="C14" s="488" t="s">
        <v>40</v>
      </c>
      <c r="D14" s="592" t="s">
        <v>817</v>
      </c>
      <c r="E14" s="110" t="s">
        <v>818</v>
      </c>
      <c r="F14" s="613" t="s">
        <v>819</v>
      </c>
      <c r="G14" s="240">
        <v>428</v>
      </c>
      <c r="H14" s="2" t="s">
        <v>820</v>
      </c>
      <c r="I14" s="240" t="s">
        <v>83</v>
      </c>
      <c r="J14" s="3" t="s">
        <v>821</v>
      </c>
      <c r="K14" s="5" t="s">
        <v>822</v>
      </c>
      <c r="L14" s="25">
        <v>44531</v>
      </c>
      <c r="O14" s="10" t="s">
        <v>496</v>
      </c>
      <c r="V14" s="240"/>
      <c r="W14" s="240"/>
      <c r="X14" s="240"/>
      <c r="Z14" s="240"/>
    </row>
    <row r="15" spans="1:38" ht="15" customHeight="1">
      <c r="A15" s="591">
        <v>1</v>
      </c>
      <c r="B15" s="650">
        <v>82032101</v>
      </c>
      <c r="C15" s="650" t="s">
        <v>38</v>
      </c>
      <c r="D15" s="298" t="s">
        <v>1015</v>
      </c>
      <c r="E15" s="110" t="s">
        <v>1016</v>
      </c>
      <c r="F15" s="613" t="s">
        <v>1017</v>
      </c>
      <c r="G15" s="165">
        <v>453</v>
      </c>
      <c r="H15" s="2" t="s">
        <v>1019</v>
      </c>
      <c r="I15" s="712" t="s">
        <v>83</v>
      </c>
      <c r="J15" s="3" t="s">
        <v>1020</v>
      </c>
      <c r="K15" s="5" t="s">
        <v>1021</v>
      </c>
      <c r="L15" s="25">
        <v>44549</v>
      </c>
      <c r="O15" s="57" t="s">
        <v>496</v>
      </c>
      <c r="Q15" s="58"/>
      <c r="V15" s="240"/>
    </row>
    <row r="16" spans="1:38" ht="15" customHeight="1">
      <c r="A16" s="591">
        <v>1</v>
      </c>
      <c r="B16" s="488">
        <v>83340700</v>
      </c>
      <c r="C16" s="488" t="s">
        <v>38</v>
      </c>
      <c r="D16" s="592" t="s">
        <v>1018</v>
      </c>
      <c r="E16" s="110" t="s">
        <v>1016</v>
      </c>
      <c r="F16" s="613" t="s">
        <v>1017</v>
      </c>
      <c r="G16" s="165">
        <v>453</v>
      </c>
      <c r="H16" s="2" t="s">
        <v>1019</v>
      </c>
      <c r="I16" s="712" t="s">
        <v>83</v>
      </c>
      <c r="J16" s="3" t="s">
        <v>1020</v>
      </c>
      <c r="K16" s="5" t="s">
        <v>1021</v>
      </c>
      <c r="L16" s="25">
        <v>44549</v>
      </c>
      <c r="O16" s="57" t="s">
        <v>496</v>
      </c>
      <c r="Q16" s="58"/>
    </row>
    <row r="17" spans="1:38" ht="15" customHeight="1" thickBot="1">
      <c r="A17" s="610">
        <v>1</v>
      </c>
      <c r="B17" s="611">
        <v>81722067</v>
      </c>
      <c r="C17" s="611" t="s">
        <v>17</v>
      </c>
      <c r="D17" s="612" t="s">
        <v>1026</v>
      </c>
      <c r="E17" s="609" t="s">
        <v>812</v>
      </c>
      <c r="F17" s="613" t="s">
        <v>1027</v>
      </c>
      <c r="G17" s="165">
        <v>455</v>
      </c>
      <c r="H17" s="2" t="s">
        <v>1028</v>
      </c>
      <c r="I17" s="712" t="s">
        <v>83</v>
      </c>
      <c r="J17" s="3" t="s">
        <v>1029</v>
      </c>
      <c r="K17" s="617" t="s">
        <v>1030</v>
      </c>
      <c r="L17" s="25">
        <v>44549</v>
      </c>
      <c r="O17" s="57" t="s">
        <v>1043</v>
      </c>
      <c r="W17" s="449" t="s">
        <v>1324</v>
      </c>
      <c r="X17" s="449" t="s">
        <v>1325</v>
      </c>
    </row>
    <row r="18" spans="1:38" ht="15" customHeight="1">
      <c r="A18" s="444">
        <v>1</v>
      </c>
      <c r="B18" s="445">
        <v>81214004</v>
      </c>
      <c r="C18" s="445" t="s">
        <v>38</v>
      </c>
      <c r="D18" s="445" t="s">
        <v>1044</v>
      </c>
      <c r="E18" s="445" t="s">
        <v>1045</v>
      </c>
      <c r="F18" s="89" t="s">
        <v>1046</v>
      </c>
      <c r="G18" s="165">
        <v>457</v>
      </c>
      <c r="H18" s="2" t="s">
        <v>1048</v>
      </c>
      <c r="I18" s="712" t="s">
        <v>83</v>
      </c>
      <c r="J18" s="90" t="s">
        <v>1049</v>
      </c>
      <c r="K18" s="91" t="s">
        <v>1050</v>
      </c>
      <c r="L18" s="715">
        <v>44546</v>
      </c>
      <c r="M18" s="58"/>
      <c r="N18" s="58"/>
      <c r="O18" s="58" t="s">
        <v>1043</v>
      </c>
    </row>
    <row r="19" spans="1:38" ht="15" customHeight="1">
      <c r="A19" s="122">
        <v>1</v>
      </c>
      <c r="B19" s="275">
        <v>281831024</v>
      </c>
      <c r="C19" s="650" t="s">
        <v>38</v>
      </c>
      <c r="D19" s="290" t="s">
        <v>1101</v>
      </c>
      <c r="E19" s="650" t="s">
        <v>1102</v>
      </c>
      <c r="F19" s="111" t="s">
        <v>1103</v>
      </c>
      <c r="G19" s="165">
        <v>643</v>
      </c>
      <c r="H19" s="2" t="s">
        <v>1104</v>
      </c>
      <c r="I19" s="1138" t="s">
        <v>24</v>
      </c>
      <c r="J19" s="124" t="s">
        <v>1105</v>
      </c>
      <c r="K19" s="84" t="s">
        <v>1106</v>
      </c>
      <c r="L19" s="25">
        <v>44552</v>
      </c>
      <c r="O19" s="57" t="s">
        <v>496</v>
      </c>
    </row>
    <row r="20" spans="1:38" ht="15" customHeight="1">
      <c r="A20" s="856">
        <v>1</v>
      </c>
      <c r="B20" s="857">
        <v>93172200</v>
      </c>
      <c r="C20" s="857" t="s">
        <v>17</v>
      </c>
      <c r="D20" s="857" t="s">
        <v>1158</v>
      </c>
      <c r="E20" s="858" t="s">
        <v>578</v>
      </c>
      <c r="F20" s="859" t="s">
        <v>1221</v>
      </c>
      <c r="G20" s="860" t="s">
        <v>1223</v>
      </c>
      <c r="H20" s="2" t="s">
        <v>1224</v>
      </c>
      <c r="I20" s="861" t="s">
        <v>83</v>
      </c>
      <c r="J20" s="3" t="s">
        <v>1225</v>
      </c>
      <c r="K20" s="5" t="s">
        <v>1226</v>
      </c>
      <c r="L20" s="25">
        <v>44573</v>
      </c>
      <c r="O20" s="57" t="s">
        <v>496</v>
      </c>
      <c r="P20" s="10"/>
    </row>
    <row r="21" spans="1:38" ht="15" customHeight="1">
      <c r="A21" s="483">
        <v>1</v>
      </c>
      <c r="B21" s="484">
        <v>60905051</v>
      </c>
      <c r="C21" s="275" t="s">
        <v>39</v>
      </c>
      <c r="D21" s="485" t="s">
        <v>508</v>
      </c>
      <c r="E21" s="485" t="s">
        <v>1576</v>
      </c>
      <c r="F21" s="209" t="s">
        <v>1577</v>
      </c>
      <c r="G21" s="449" t="s">
        <v>1578</v>
      </c>
      <c r="H21" s="2" t="s">
        <v>1579</v>
      </c>
      <c r="I21" s="449" t="s">
        <v>83</v>
      </c>
      <c r="J21" s="3" t="s">
        <v>1580</v>
      </c>
      <c r="K21" s="617" t="s">
        <v>898</v>
      </c>
      <c r="L21" s="25">
        <v>44595</v>
      </c>
      <c r="O21" s="57" t="s">
        <v>69</v>
      </c>
      <c r="V21" s="1136">
        <v>44745</v>
      </c>
      <c r="W21" s="1133"/>
      <c r="X21" s="935">
        <v>81484170</v>
      </c>
      <c r="Y21" s="35"/>
      <c r="Z21" s="936" t="s">
        <v>1640</v>
      </c>
      <c r="AA21" s="1134" t="s">
        <v>1641</v>
      </c>
      <c r="AB21" s="35"/>
      <c r="AC21" s="35"/>
      <c r="AD21" s="35"/>
    </row>
    <row r="22" spans="1:38" ht="15" customHeight="1">
      <c r="A22" s="205">
        <v>1</v>
      </c>
      <c r="B22" s="206">
        <v>83340201</v>
      </c>
      <c r="C22" s="275" t="s">
        <v>40</v>
      </c>
      <c r="D22" s="276" t="s">
        <v>156</v>
      </c>
      <c r="E22" s="208" t="s">
        <v>395</v>
      </c>
      <c r="F22" s="209" t="s">
        <v>1586</v>
      </c>
      <c r="G22" s="240" t="s">
        <v>1587</v>
      </c>
      <c r="H22" s="2" t="s">
        <v>1588</v>
      </c>
      <c r="I22" s="407" t="s">
        <v>419</v>
      </c>
      <c r="J22" s="3" t="s">
        <v>1589</v>
      </c>
      <c r="K22" s="617" t="s">
        <v>1590</v>
      </c>
      <c r="L22" s="25">
        <v>44594</v>
      </c>
      <c r="O22" s="57" t="s">
        <v>496</v>
      </c>
      <c r="P22" s="10" t="s">
        <v>1783</v>
      </c>
      <c r="W22" s="402">
        <v>1</v>
      </c>
      <c r="X22" s="19">
        <v>81216095</v>
      </c>
      <c r="Y22" s="418" t="s">
        <v>720</v>
      </c>
      <c r="Z22" s="252" t="s">
        <v>1392</v>
      </c>
      <c r="AA22" s="1003" t="s">
        <v>1394</v>
      </c>
      <c r="AB22" s="12"/>
      <c r="AC22" s="12" t="s">
        <v>1591</v>
      </c>
      <c r="AD22" s="12" t="s">
        <v>1391</v>
      </c>
      <c r="AE22" s="12" t="s">
        <v>24</v>
      </c>
      <c r="AF22" s="31" t="s">
        <v>1390</v>
      </c>
      <c r="AG22" s="12" t="s">
        <v>1389</v>
      </c>
      <c r="AH22" s="12">
        <v>886</v>
      </c>
      <c r="AI22" s="12"/>
      <c r="AJ22" s="12"/>
      <c r="AK22" s="12"/>
      <c r="AL22" s="12"/>
    </row>
    <row r="23" spans="1:38" ht="15" customHeight="1">
      <c r="A23" s="610"/>
      <c r="B23" s="275"/>
      <c r="C23" s="275"/>
      <c r="D23" s="159"/>
      <c r="E23" s="159"/>
      <c r="F23" s="42"/>
      <c r="H23" s="40"/>
      <c r="I23" s="407"/>
      <c r="J23" s="41"/>
      <c r="K23" s="41"/>
      <c r="L23" s="25"/>
      <c r="O23" s="57"/>
      <c r="W23" s="402">
        <v>1</v>
      </c>
      <c r="X23" s="19">
        <v>81216108</v>
      </c>
      <c r="Y23" s="418" t="s">
        <v>720</v>
      </c>
      <c r="Z23" s="252" t="s">
        <v>1393</v>
      </c>
      <c r="AA23" s="1003" t="s">
        <v>1394</v>
      </c>
      <c r="AB23" s="12"/>
      <c r="AC23" s="12" t="s">
        <v>1591</v>
      </c>
      <c r="AD23" s="12" t="s">
        <v>1391</v>
      </c>
      <c r="AE23" s="418" t="s">
        <v>24</v>
      </c>
      <c r="AF23" s="759" t="s">
        <v>1390</v>
      </c>
      <c r="AG23" s="760" t="s">
        <v>1389</v>
      </c>
      <c r="AH23" s="418">
        <v>886</v>
      </c>
      <c r="AI23" s="12"/>
      <c r="AJ23" s="12"/>
      <c r="AK23" s="12"/>
      <c r="AL23" s="12"/>
    </row>
    <row r="24" spans="1:38" ht="15" customHeight="1" thickBot="1">
      <c r="A24" s="487">
        <v>1</v>
      </c>
      <c r="B24" s="488" t="s">
        <v>38</v>
      </c>
      <c r="C24" s="488">
        <v>60803250</v>
      </c>
      <c r="D24" s="488" t="s">
        <v>1712</v>
      </c>
      <c r="E24" s="1137" t="s">
        <v>886</v>
      </c>
      <c r="F24" s="489" t="s">
        <v>1713</v>
      </c>
      <c r="G24" s="899" t="s">
        <v>1714</v>
      </c>
      <c r="H24" s="2" t="s">
        <v>1716</v>
      </c>
      <c r="I24" s="214" t="s">
        <v>1715</v>
      </c>
      <c r="J24" s="3" t="s">
        <v>1717</v>
      </c>
      <c r="K24" s="557" t="s">
        <v>1718</v>
      </c>
      <c r="L24" s="25">
        <v>44599</v>
      </c>
      <c r="O24" s="10" t="s">
        <v>496</v>
      </c>
      <c r="P24" s="10"/>
    </row>
    <row r="25" spans="1:38" ht="15" customHeight="1">
      <c r="A25" s="444">
        <v>1</v>
      </c>
      <c r="B25" s="445">
        <v>81672012</v>
      </c>
      <c r="C25" s="445" t="s">
        <v>122</v>
      </c>
      <c r="D25" s="445" t="s">
        <v>1719</v>
      </c>
      <c r="E25" s="446" t="s">
        <v>1720</v>
      </c>
      <c r="F25" s="89" t="s">
        <v>1721</v>
      </c>
      <c r="G25" s="854" t="s">
        <v>1722</v>
      </c>
      <c r="H25" s="2" t="s">
        <v>1723</v>
      </c>
      <c r="I25" s="240" t="s">
        <v>83</v>
      </c>
      <c r="J25" s="124" t="s">
        <v>1724</v>
      </c>
      <c r="K25" s="84" t="s">
        <v>1725</v>
      </c>
      <c r="L25" s="25">
        <v>44599</v>
      </c>
      <c r="O25" s="57" t="s">
        <v>496</v>
      </c>
    </row>
    <row r="26" spans="1:38" ht="15" customHeight="1" thickBot="1">
      <c r="A26" s="483">
        <v>1</v>
      </c>
      <c r="B26" s="484">
        <v>60905051</v>
      </c>
      <c r="C26" s="275" t="s">
        <v>39</v>
      </c>
      <c r="D26" s="485" t="s">
        <v>508</v>
      </c>
      <c r="E26" s="485" t="s">
        <v>1388</v>
      </c>
      <c r="F26" s="209" t="s">
        <v>1679</v>
      </c>
      <c r="G26" s="449" t="s">
        <v>1680</v>
      </c>
      <c r="H26" s="2" t="s">
        <v>1681</v>
      </c>
      <c r="I26" s="407" t="s">
        <v>419</v>
      </c>
      <c r="J26" s="3" t="s">
        <v>1594</v>
      </c>
      <c r="K26" s="617" t="s">
        <v>1682</v>
      </c>
      <c r="L26" s="25">
        <v>44595</v>
      </c>
      <c r="O26" s="57" t="s">
        <v>69</v>
      </c>
    </row>
    <row r="27" spans="1:38" ht="15" customHeight="1">
      <c r="A27" s="304">
        <v>1</v>
      </c>
      <c r="B27" s="306">
        <v>81596006</v>
      </c>
      <c r="C27" s="306" t="s">
        <v>40</v>
      </c>
      <c r="D27" s="306" t="s">
        <v>72</v>
      </c>
      <c r="E27" s="307" t="s">
        <v>316</v>
      </c>
      <c r="F27" s="389" t="s">
        <v>1726</v>
      </c>
      <c r="G27" s="890" t="s">
        <v>1722</v>
      </c>
      <c r="H27" s="392" t="s">
        <v>1727</v>
      </c>
      <c r="I27" s="172" t="s">
        <v>419</v>
      </c>
      <c r="J27" s="883" t="s">
        <v>1728</v>
      </c>
      <c r="K27" s="391" t="s">
        <v>1729</v>
      </c>
      <c r="L27" s="310">
        <v>44600</v>
      </c>
      <c r="M27" s="178"/>
      <c r="N27" s="178"/>
      <c r="O27" s="311" t="s">
        <v>69</v>
      </c>
      <c r="P27" s="178"/>
      <c r="Q27" s="311" t="s">
        <v>1269</v>
      </c>
      <c r="R27" s="178"/>
      <c r="S27" s="178" t="s">
        <v>1893</v>
      </c>
    </row>
    <row r="28" spans="1:38" ht="15" customHeight="1">
      <c r="A28" s="383">
        <v>1</v>
      </c>
      <c r="B28" s="181">
        <v>82032104</v>
      </c>
      <c r="C28" s="181" t="s">
        <v>40</v>
      </c>
      <c r="D28" s="181" t="s">
        <v>1646</v>
      </c>
      <c r="E28" s="384" t="s">
        <v>1419</v>
      </c>
      <c r="F28" s="385" t="s">
        <v>1420</v>
      </c>
      <c r="G28" s="891" t="s">
        <v>1421</v>
      </c>
      <c r="H28" s="392" t="s">
        <v>1415</v>
      </c>
      <c r="I28" s="552" t="s">
        <v>24</v>
      </c>
      <c r="J28" s="330" t="s">
        <v>1416</v>
      </c>
      <c r="K28" s="387" t="s">
        <v>1417</v>
      </c>
      <c r="L28" s="310">
        <v>44595</v>
      </c>
      <c r="M28" s="178"/>
      <c r="N28" s="178"/>
      <c r="O28" s="311" t="s">
        <v>496</v>
      </c>
      <c r="P28" s="178"/>
      <c r="Q28" s="311" t="s">
        <v>1269</v>
      </c>
      <c r="R28" s="178"/>
      <c r="S28" s="178" t="s">
        <v>1893</v>
      </c>
    </row>
    <row r="29" spans="1:38" ht="15" customHeight="1">
      <c r="H29" s="168"/>
      <c r="S29" s="165"/>
    </row>
    <row r="30" spans="1:38" ht="15" customHeight="1">
      <c r="W30" s="402">
        <v>1</v>
      </c>
      <c r="X30" s="19">
        <v>40199310</v>
      </c>
      <c r="Y30" s="418"/>
      <c r="Z30" s="252" t="s">
        <v>1431</v>
      </c>
      <c r="AA30" s="1003" t="s">
        <v>1466</v>
      </c>
      <c r="AB30" s="12"/>
      <c r="AC30" s="12" t="s">
        <v>1464</v>
      </c>
      <c r="AD30" s="12" t="s">
        <v>1429</v>
      </c>
      <c r="AE30" s="12"/>
      <c r="AF30" s="31" t="s">
        <v>1430</v>
      </c>
      <c r="AG30" s="12"/>
      <c r="AH30" s="12"/>
      <c r="AI30" s="12" t="s">
        <v>1432</v>
      </c>
      <c r="AJ30" s="12"/>
      <c r="AK30" s="12"/>
      <c r="AL30" s="12"/>
    </row>
    <row r="31" spans="1:38" ht="15" customHeight="1">
      <c r="W31" s="402">
        <v>1</v>
      </c>
      <c r="X31" s="19">
        <v>40199310</v>
      </c>
      <c r="Y31" s="418"/>
      <c r="Z31" s="252" t="s">
        <v>1431</v>
      </c>
      <c r="AA31" s="1003" t="s">
        <v>1466</v>
      </c>
      <c r="AB31" s="12"/>
      <c r="AC31" s="12" t="s">
        <v>1464</v>
      </c>
      <c r="AD31" s="12" t="s">
        <v>1433</v>
      </c>
      <c r="AE31" s="418"/>
      <c r="AF31" s="759" t="s">
        <v>1434</v>
      </c>
      <c r="AG31" s="760"/>
      <c r="AH31" s="418"/>
      <c r="AI31" s="12" t="s">
        <v>1432</v>
      </c>
      <c r="AJ31" s="12"/>
      <c r="AK31" s="12"/>
      <c r="AL31" s="12"/>
    </row>
    <row r="32" spans="1:38" ht="15" customHeight="1">
      <c r="W32" s="402">
        <v>1</v>
      </c>
      <c r="X32" s="19">
        <v>40199310</v>
      </c>
      <c r="Y32" s="418"/>
      <c r="Z32" s="252" t="s">
        <v>1445</v>
      </c>
      <c r="AA32" s="1003" t="s">
        <v>1466</v>
      </c>
      <c r="AB32" s="12"/>
      <c r="AC32" s="12" t="s">
        <v>1464</v>
      </c>
      <c r="AD32" s="12" t="s">
        <v>1446</v>
      </c>
      <c r="AE32" s="12"/>
      <c r="AF32" s="31" t="s">
        <v>1444</v>
      </c>
      <c r="AG32" s="12" t="s">
        <v>1452</v>
      </c>
      <c r="AH32" s="12"/>
      <c r="AI32" s="12" t="s">
        <v>1447</v>
      </c>
      <c r="AJ32" s="12"/>
      <c r="AK32" s="12"/>
      <c r="AL32" s="12"/>
    </row>
    <row r="33" spans="8:43" ht="15" customHeight="1">
      <c r="H33" s="168"/>
      <c r="S33" s="165"/>
      <c r="T33" s="165"/>
      <c r="W33" s="402">
        <v>1</v>
      </c>
      <c r="X33" s="19">
        <v>81483104</v>
      </c>
      <c r="Y33" s="418" t="s">
        <v>39</v>
      </c>
      <c r="Z33" s="852" t="s">
        <v>1367</v>
      </c>
      <c r="AA33" s="1003"/>
      <c r="AB33" s="12"/>
      <c r="AC33" s="12" t="s">
        <v>1464</v>
      </c>
      <c r="AD33" s="12" t="s">
        <v>1366</v>
      </c>
      <c r="AE33" s="418" t="s">
        <v>24</v>
      </c>
      <c r="AF33" s="759" t="s">
        <v>1365</v>
      </c>
      <c r="AG33" s="760"/>
      <c r="AH33" s="418"/>
      <c r="AI33" s="12"/>
      <c r="AJ33" s="12"/>
      <c r="AK33" s="12"/>
      <c r="AL33" s="12"/>
      <c r="AN33" s="165"/>
      <c r="AO33" s="165"/>
      <c r="AP33" s="165"/>
      <c r="AQ33" s="165"/>
    </row>
    <row r="34" spans="8:43" ht="15" customHeight="1">
      <c r="S34" s="165"/>
      <c r="T34" s="165"/>
      <c r="AN34" s="165"/>
      <c r="AO34" s="165"/>
      <c r="AP34" s="165"/>
      <c r="AQ34" s="165"/>
    </row>
    <row r="35" spans="8:43" ht="15" customHeight="1">
      <c r="S35" s="165"/>
      <c r="T35" s="165"/>
      <c r="AN35" s="165"/>
      <c r="AO35" s="165"/>
      <c r="AP35" s="165"/>
      <c r="AQ35" s="165"/>
    </row>
    <row r="36" spans="8:43" ht="15" customHeight="1">
      <c r="S36" s="165"/>
      <c r="T36" s="165"/>
      <c r="AN36" s="165"/>
      <c r="AO36" s="165"/>
      <c r="AP36" s="165"/>
      <c r="AQ36" s="165"/>
    </row>
    <row r="37" spans="8:43" ht="15" customHeight="1">
      <c r="S37" s="165"/>
      <c r="T37" s="165"/>
      <c r="AN37" s="165"/>
      <c r="AO37" s="165"/>
      <c r="AP37" s="165"/>
      <c r="AQ37" s="165"/>
    </row>
    <row r="38" spans="8:43" ht="15" customHeight="1">
      <c r="S38" s="165"/>
      <c r="T38" s="165"/>
      <c r="AN38" s="165"/>
      <c r="AO38" s="165"/>
      <c r="AP38" s="165"/>
      <c r="AQ38" s="165"/>
    </row>
    <row r="39" spans="8:43" ht="15" customHeight="1">
      <c r="S39" s="165"/>
      <c r="T39" s="165"/>
      <c r="AN39" s="165"/>
      <c r="AO39" s="165"/>
      <c r="AP39" s="165"/>
      <c r="AQ39" s="165"/>
    </row>
    <row r="40" spans="8:43" ht="15" customHeight="1">
      <c r="S40" s="165"/>
      <c r="T40" s="165"/>
      <c r="U40" s="165"/>
      <c r="V40" s="165"/>
      <c r="W40" s="165"/>
      <c r="X40" s="165"/>
      <c r="Y40" s="165"/>
      <c r="Z40" s="165"/>
      <c r="AA40" s="165"/>
      <c r="AB40" s="165"/>
      <c r="AC40" s="165"/>
      <c r="AD40" s="165"/>
      <c r="AE40" s="165"/>
      <c r="AF40" s="165"/>
      <c r="AG40" s="165"/>
      <c r="AH40" s="165"/>
      <c r="AI40" s="165"/>
      <c r="AJ40" s="165"/>
      <c r="AK40" s="165"/>
      <c r="AL40" s="165"/>
      <c r="AM40" s="165"/>
      <c r="AN40" s="165"/>
      <c r="AO40" s="165"/>
      <c r="AP40" s="165"/>
      <c r="AQ40" s="165"/>
    </row>
    <row r="41" spans="8:43" ht="15" customHeight="1">
      <c r="S41" s="165"/>
      <c r="T41" s="165"/>
      <c r="U41" s="165"/>
      <c r="V41" s="165"/>
      <c r="W41" s="464"/>
      <c r="X41" s="165"/>
      <c r="Y41" s="165"/>
      <c r="Z41" s="165"/>
      <c r="AA41" s="165"/>
      <c r="AB41" s="165"/>
      <c r="AC41" s="165"/>
      <c r="AD41" s="165"/>
      <c r="AE41" s="165"/>
      <c r="AF41" s="165"/>
      <c r="AG41" s="165"/>
      <c r="AH41" s="165"/>
      <c r="AI41" s="165"/>
      <c r="AJ41" s="165"/>
      <c r="AK41" s="165"/>
      <c r="AL41" s="165"/>
      <c r="AM41" s="165"/>
      <c r="AN41" s="165"/>
      <c r="AO41" s="165"/>
      <c r="AP41" s="165"/>
      <c r="AQ41" s="165"/>
    </row>
    <row r="42" spans="8:43" ht="15" customHeight="1">
      <c r="S42" s="165"/>
      <c r="T42" s="165"/>
      <c r="U42" s="165"/>
      <c r="V42" s="165"/>
      <c r="W42" s="1053"/>
      <c r="X42" s="1054"/>
      <c r="Y42" s="1055"/>
      <c r="Z42" s="1056"/>
      <c r="AA42" s="1039"/>
      <c r="AB42" s="1055"/>
      <c r="AC42" s="1055"/>
      <c r="AD42" s="1057"/>
      <c r="AE42" s="1055"/>
      <c r="AF42" s="1058"/>
      <c r="AG42" s="1051"/>
      <c r="AH42" s="165"/>
      <c r="AI42" s="165"/>
      <c r="AJ42" s="165"/>
      <c r="AK42" s="165"/>
      <c r="AL42" s="165"/>
      <c r="AM42" s="165"/>
      <c r="AN42" s="165"/>
      <c r="AO42" s="165"/>
      <c r="AP42" s="165"/>
      <c r="AQ42" s="165"/>
    </row>
    <row r="43" spans="8:43" ht="15" customHeight="1">
      <c r="S43" s="165"/>
      <c r="T43" s="165"/>
      <c r="U43" s="165"/>
      <c r="V43" s="165"/>
      <c r="W43" s="163"/>
      <c r="X43" s="1059"/>
      <c r="Y43" s="1055"/>
      <c r="Z43" s="1060"/>
      <c r="AA43" s="1061"/>
      <c r="AB43" s="1055"/>
      <c r="AC43" s="1055"/>
      <c r="AD43" s="1057"/>
      <c r="AE43" s="1055"/>
      <c r="AF43" s="1058"/>
      <c r="AG43" s="1051"/>
      <c r="AH43" s="165"/>
      <c r="AI43" s="165"/>
      <c r="AJ43" s="165"/>
      <c r="AK43" s="165"/>
      <c r="AL43" s="165"/>
      <c r="AM43" s="165"/>
      <c r="AN43" s="165"/>
      <c r="AO43" s="165"/>
      <c r="AP43" s="165"/>
      <c r="AQ43" s="165"/>
    </row>
    <row r="44" spans="8:43" ht="15" customHeight="1">
      <c r="S44" s="165"/>
      <c r="T44" s="165"/>
      <c r="U44" s="165"/>
      <c r="V44" s="165"/>
      <c r="W44" s="165"/>
      <c r="X44" s="165"/>
      <c r="Y44" s="165"/>
      <c r="Z44" s="165"/>
      <c r="AA44" s="165"/>
      <c r="AB44" s="165"/>
      <c r="AC44" s="165"/>
      <c r="AD44" s="165"/>
      <c r="AE44" s="165"/>
      <c r="AF44" s="165"/>
      <c r="AG44" s="165"/>
      <c r="AH44" s="165"/>
      <c r="AI44" s="165"/>
      <c r="AJ44" s="165"/>
      <c r="AK44" s="165"/>
      <c r="AL44" s="165"/>
      <c r="AM44" s="165"/>
      <c r="AN44" s="165"/>
      <c r="AO44" s="165"/>
      <c r="AP44" s="165"/>
      <c r="AQ44" s="165"/>
    </row>
    <row r="45" spans="8:43" ht="15" customHeight="1">
      <c r="S45" s="165"/>
      <c r="T45" s="165"/>
      <c r="U45" s="165"/>
      <c r="V45" s="165"/>
      <c r="W45" s="464"/>
      <c r="X45" s="165"/>
      <c r="Y45" s="165"/>
      <c r="Z45" s="165"/>
      <c r="AA45" s="165"/>
      <c r="AB45" s="165"/>
      <c r="AC45" s="165"/>
      <c r="AD45" s="165"/>
      <c r="AE45" s="165"/>
      <c r="AF45" s="165"/>
      <c r="AG45" s="165"/>
      <c r="AH45" s="165"/>
      <c r="AI45" s="165"/>
      <c r="AJ45" s="165"/>
      <c r="AK45" s="165"/>
      <c r="AL45" s="165"/>
      <c r="AM45" s="165"/>
      <c r="AN45" s="165"/>
      <c r="AO45" s="165"/>
      <c r="AP45" s="165"/>
      <c r="AQ45" s="165"/>
    </row>
    <row r="46" spans="8:43" ht="15" customHeight="1"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D46" s="165"/>
      <c r="AE46" s="165"/>
      <c r="AF46" s="165"/>
      <c r="AG46" s="165"/>
      <c r="AH46" s="165"/>
      <c r="AI46" s="165"/>
      <c r="AJ46" s="165"/>
      <c r="AK46" s="165"/>
      <c r="AL46" s="165"/>
      <c r="AM46" s="165"/>
      <c r="AN46" s="165"/>
      <c r="AO46" s="165"/>
      <c r="AP46" s="165"/>
      <c r="AQ46" s="165"/>
    </row>
    <row r="47" spans="8:43" ht="15" customHeight="1"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D47" s="165"/>
      <c r="AE47" s="165"/>
      <c r="AF47" s="165"/>
      <c r="AG47" s="165"/>
      <c r="AH47" s="165"/>
      <c r="AI47" s="165"/>
      <c r="AJ47" s="165"/>
      <c r="AK47" s="165"/>
      <c r="AL47" s="165"/>
      <c r="AM47" s="165"/>
      <c r="AN47" s="165"/>
      <c r="AO47" s="165"/>
      <c r="AP47" s="165"/>
      <c r="AQ47" s="165"/>
    </row>
    <row r="48" spans="8:43" ht="15" customHeight="1">
      <c r="S48" s="165"/>
      <c r="T48" s="165"/>
      <c r="U48" s="165"/>
      <c r="V48" s="165"/>
      <c r="W48" s="163"/>
      <c r="X48" s="164"/>
      <c r="Y48" s="165"/>
      <c r="Z48" s="166"/>
      <c r="AA48" s="1040"/>
      <c r="AB48" s="165"/>
      <c r="AC48" s="165"/>
      <c r="AD48" s="1062"/>
      <c r="AE48" s="165"/>
      <c r="AF48" s="1063"/>
      <c r="AG48" s="1051"/>
      <c r="AH48" s="165"/>
      <c r="AI48" s="1064"/>
      <c r="AJ48" s="165"/>
      <c r="AK48" s="165"/>
      <c r="AL48" s="165"/>
      <c r="AM48" s="165"/>
      <c r="AN48" s="165"/>
      <c r="AO48" s="165"/>
      <c r="AP48" s="165"/>
      <c r="AQ48" s="165"/>
    </row>
    <row r="49" spans="19:43">
      <c r="S49" s="165"/>
      <c r="T49" s="165"/>
      <c r="U49" s="165"/>
      <c r="V49" s="165"/>
      <c r="W49" s="163"/>
      <c r="X49" s="164"/>
      <c r="Y49" s="165"/>
      <c r="Z49" s="166"/>
      <c r="AA49" s="1040"/>
      <c r="AB49" s="165"/>
      <c r="AC49" s="165"/>
      <c r="AD49" s="1062"/>
      <c r="AE49" s="165"/>
      <c r="AF49" s="1063"/>
      <c r="AG49" s="1051"/>
      <c r="AH49" s="165"/>
      <c r="AI49" s="1064"/>
      <c r="AJ49" s="165"/>
      <c r="AK49" s="165"/>
      <c r="AL49" s="165"/>
      <c r="AM49" s="165"/>
      <c r="AN49" s="165"/>
      <c r="AO49" s="165"/>
      <c r="AP49" s="165"/>
      <c r="AQ49" s="165"/>
    </row>
    <row r="50" spans="19:43">
      <c r="S50" s="165"/>
      <c r="T50" s="165"/>
      <c r="U50" s="165"/>
      <c r="V50" s="165"/>
      <c r="W50" s="163"/>
      <c r="X50" s="164"/>
      <c r="Y50" s="165"/>
      <c r="Z50" s="166"/>
      <c r="AA50" s="1040"/>
      <c r="AB50" s="165"/>
      <c r="AC50" s="165"/>
      <c r="AD50" s="1062"/>
      <c r="AE50" s="165"/>
      <c r="AF50" s="1063"/>
      <c r="AG50" s="1051"/>
      <c r="AH50" s="165"/>
      <c r="AI50" s="1064"/>
      <c r="AJ50" s="165"/>
      <c r="AK50" s="165"/>
      <c r="AL50" s="165"/>
      <c r="AM50" s="165"/>
      <c r="AN50" s="165"/>
      <c r="AO50" s="165"/>
      <c r="AP50" s="165"/>
      <c r="AQ50" s="165"/>
    </row>
    <row r="51" spans="19:43"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  <c r="AQ51" s="165"/>
    </row>
    <row r="52" spans="19:43"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  <c r="AQ52" s="165"/>
    </row>
    <row r="53" spans="19:43"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</row>
    <row r="54" spans="19:43"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</row>
    <row r="55" spans="19:43"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</row>
    <row r="56" spans="19:43">
      <c r="S56" s="165"/>
      <c r="T56" s="165"/>
      <c r="U56" s="165"/>
      <c r="V56" s="165"/>
      <c r="W56" s="1065"/>
      <c r="X56" s="1066"/>
      <c r="Y56" s="1065"/>
      <c r="Z56" s="1067"/>
      <c r="AA56" s="1068"/>
      <c r="AB56" s="1068"/>
      <c r="AC56" s="1065"/>
      <c r="AD56" s="1069"/>
      <c r="AE56" s="1068"/>
      <c r="AF56" s="1070"/>
      <c r="AG56" s="1071"/>
      <c r="AH56" s="1068"/>
      <c r="AI56" s="1072"/>
      <c r="AJ56" s="1068"/>
      <c r="AK56" s="1068"/>
      <c r="AL56" s="1068"/>
      <c r="AM56" s="165"/>
      <c r="AN56" s="165"/>
      <c r="AO56" s="165"/>
      <c r="AP56" s="165"/>
      <c r="AQ56" s="165"/>
    </row>
    <row r="57" spans="19:43">
      <c r="S57" s="165"/>
      <c r="T57" s="165"/>
      <c r="U57" s="165"/>
      <c r="V57" s="165"/>
      <c r="W57" s="1065"/>
      <c r="X57" s="1066"/>
      <c r="Y57" s="1065"/>
      <c r="Z57" s="1067"/>
      <c r="AA57" s="1068"/>
      <c r="AB57" s="1068"/>
      <c r="AC57" s="1065"/>
      <c r="AD57" s="1069"/>
      <c r="AE57" s="1068"/>
      <c r="AF57" s="1070"/>
      <c r="AG57" s="1071"/>
      <c r="AH57" s="1068"/>
      <c r="AI57" s="1072"/>
      <c r="AJ57" s="1068"/>
      <c r="AK57" s="1068"/>
      <c r="AL57" s="1068"/>
      <c r="AM57" s="165"/>
      <c r="AN57" s="165"/>
      <c r="AO57" s="165"/>
      <c r="AP57" s="165"/>
      <c r="AQ57" s="165"/>
    </row>
    <row r="58" spans="19:43">
      <c r="S58" s="165"/>
      <c r="T58" s="165"/>
      <c r="U58" s="165"/>
      <c r="V58" s="165"/>
      <c r="W58" s="1065"/>
      <c r="X58" s="1066"/>
      <c r="Y58" s="1065"/>
      <c r="Z58" s="1067"/>
      <c r="AA58" s="1068"/>
      <c r="AB58" s="1068"/>
      <c r="AC58" s="1065"/>
      <c r="AD58" s="1069"/>
      <c r="AE58" s="1068"/>
      <c r="AF58" s="1070"/>
      <c r="AG58" s="1071"/>
      <c r="AH58" s="1068"/>
      <c r="AI58" s="1072"/>
      <c r="AJ58" s="1068"/>
      <c r="AK58" s="1068"/>
      <c r="AL58" s="1068"/>
      <c r="AM58" s="165"/>
      <c r="AN58" s="165"/>
      <c r="AO58" s="165"/>
      <c r="AP58" s="165"/>
      <c r="AQ58" s="165"/>
    </row>
    <row r="59" spans="19:43">
      <c r="S59" s="165"/>
      <c r="T59" s="165"/>
      <c r="U59" s="165"/>
      <c r="V59" s="165"/>
      <c r="W59" s="1041"/>
      <c r="X59" s="1042"/>
      <c r="Y59" s="1043"/>
      <c r="Z59" s="1044"/>
      <c r="AA59" s="1068"/>
      <c r="AB59" s="1047"/>
      <c r="AC59" s="1065"/>
      <c r="AD59" s="1069"/>
      <c r="AE59" s="1068"/>
      <c r="AF59" s="1070"/>
      <c r="AG59" s="1071"/>
      <c r="AH59" s="1047"/>
      <c r="AI59" s="1073"/>
      <c r="AJ59" s="1047"/>
      <c r="AK59" s="1047"/>
      <c r="AL59" s="1047"/>
      <c r="AM59" s="165"/>
      <c r="AN59" s="165"/>
      <c r="AO59" s="165"/>
      <c r="AP59" s="165"/>
      <c r="AQ59" s="165"/>
    </row>
    <row r="60" spans="19:43">
      <c r="S60" s="165"/>
      <c r="T60" s="165"/>
      <c r="U60" s="165"/>
      <c r="V60" s="165"/>
      <c r="W60" s="1065"/>
      <c r="X60" s="1066"/>
      <c r="Y60" s="1065"/>
      <c r="Z60" s="1067"/>
      <c r="AA60" s="1068"/>
      <c r="AB60" s="1047"/>
      <c r="AC60" s="1065"/>
      <c r="AD60" s="1069"/>
      <c r="AE60" s="1068"/>
      <c r="AF60" s="1070"/>
      <c r="AG60" s="1071"/>
      <c r="AH60" s="1068"/>
      <c r="AI60" s="1073"/>
      <c r="AJ60" s="1047"/>
      <c r="AK60" s="1047"/>
      <c r="AL60" s="1047"/>
      <c r="AM60" s="165"/>
      <c r="AN60" s="165"/>
      <c r="AO60" s="165"/>
      <c r="AP60" s="165"/>
      <c r="AQ60" s="165"/>
    </row>
    <row r="61" spans="19:43">
      <c r="S61" s="165"/>
      <c r="T61" s="165"/>
      <c r="U61" s="165"/>
      <c r="V61" s="165"/>
      <c r="W61" s="1074"/>
      <c r="X61" s="1075"/>
      <c r="Y61" s="1065"/>
      <c r="Z61" s="1046"/>
      <c r="AA61" s="1047"/>
      <c r="AB61" s="1047"/>
      <c r="AC61" s="1065"/>
      <c r="AD61" s="1076"/>
      <c r="AE61" s="1068"/>
      <c r="AF61" s="1077"/>
      <c r="AG61" s="1071"/>
      <c r="AH61" s="1068"/>
      <c r="AI61" s="1078"/>
      <c r="AJ61" s="1047"/>
      <c r="AK61" s="1047"/>
      <c r="AL61" s="1047"/>
      <c r="AM61" s="165"/>
      <c r="AN61" s="165"/>
      <c r="AO61" s="165"/>
      <c r="AP61" s="165"/>
      <c r="AQ61" s="165"/>
    </row>
    <row r="62" spans="19:43">
      <c r="S62" s="165"/>
      <c r="T62" s="165"/>
      <c r="U62" s="165"/>
      <c r="V62" s="165"/>
      <c r="W62" s="1074"/>
      <c r="X62" s="1075"/>
      <c r="Y62" s="1065"/>
      <c r="Z62" s="1046"/>
      <c r="AA62" s="1047"/>
      <c r="AB62" s="1047"/>
      <c r="AC62" s="1065"/>
      <c r="AD62" s="1044"/>
      <c r="AE62" s="1068"/>
      <c r="AF62" s="1077"/>
      <c r="AG62" s="1071"/>
      <c r="AH62" s="1068"/>
      <c r="AI62" s="1078"/>
      <c r="AJ62" s="1047"/>
      <c r="AK62" s="1047"/>
      <c r="AL62" s="1047"/>
      <c r="AM62" s="165"/>
      <c r="AN62" s="165"/>
      <c r="AO62" s="165"/>
      <c r="AP62" s="165"/>
      <c r="AQ62" s="165"/>
    </row>
    <row r="63" spans="19:43">
      <c r="S63" s="165"/>
      <c r="T63" s="165"/>
      <c r="U63" s="165"/>
      <c r="V63" s="165"/>
      <c r="W63" s="1074"/>
      <c r="X63" s="1075"/>
      <c r="Y63" s="1065"/>
      <c r="Z63" s="1046"/>
      <c r="AA63" s="1047"/>
      <c r="AB63" s="1047"/>
      <c r="AC63" s="1065"/>
      <c r="AD63" s="1044"/>
      <c r="AE63" s="1068"/>
      <c r="AF63" s="1079"/>
      <c r="AG63" s="1080"/>
      <c r="AH63" s="1068"/>
      <c r="AI63" s="1073"/>
      <c r="AJ63" s="1047"/>
      <c r="AK63" s="1047"/>
      <c r="AL63" s="1047"/>
      <c r="AM63" s="165"/>
      <c r="AN63" s="165"/>
      <c r="AO63" s="165"/>
      <c r="AP63" s="165"/>
      <c r="AQ63" s="165"/>
    </row>
    <row r="64" spans="19:43">
      <c r="S64" s="165"/>
      <c r="T64" s="165"/>
      <c r="U64" s="165"/>
      <c r="V64" s="165"/>
      <c r="W64" s="1074"/>
      <c r="X64" s="1075"/>
      <c r="Y64" s="1065"/>
      <c r="Z64" s="1046"/>
      <c r="AA64" s="1047"/>
      <c r="AB64" s="1047"/>
      <c r="AC64" s="1065"/>
      <c r="AD64" s="1044"/>
      <c r="AE64" s="1068"/>
      <c r="AF64" s="1079"/>
      <c r="AG64" s="1080"/>
      <c r="AH64" s="1068"/>
      <c r="AI64" s="1073"/>
      <c r="AJ64" s="1047"/>
      <c r="AK64" s="1047"/>
      <c r="AL64" s="1047"/>
      <c r="AM64" s="165"/>
      <c r="AN64" s="165"/>
      <c r="AO64" s="165"/>
      <c r="AP64" s="165"/>
      <c r="AQ64" s="165"/>
    </row>
    <row r="65" spans="19:43">
      <c r="S65" s="165"/>
      <c r="T65" s="165"/>
      <c r="U65" s="165"/>
      <c r="V65" s="165"/>
      <c r="W65" s="1074"/>
      <c r="X65" s="1075"/>
      <c r="Y65" s="1047"/>
      <c r="Z65" s="1046"/>
      <c r="AA65" s="1047"/>
      <c r="AB65" s="1047"/>
      <c r="AC65" s="1065"/>
      <c r="AD65" s="1044"/>
      <c r="AE65" s="1068"/>
      <c r="AF65" s="1079"/>
      <c r="AG65" s="1080"/>
      <c r="AH65" s="1068"/>
      <c r="AI65" s="1073"/>
      <c r="AJ65" s="1047"/>
      <c r="AK65" s="1047"/>
      <c r="AL65" s="1047"/>
      <c r="AM65" s="165"/>
      <c r="AN65" s="165"/>
      <c r="AO65" s="165"/>
      <c r="AP65" s="165"/>
      <c r="AQ65" s="165"/>
    </row>
    <row r="66" spans="19:43">
      <c r="S66" s="165"/>
      <c r="T66" s="165"/>
      <c r="U66" s="165"/>
      <c r="V66" s="165"/>
      <c r="W66" s="1074"/>
      <c r="X66" s="1075"/>
      <c r="Y66" s="1065"/>
      <c r="Z66" s="1046"/>
      <c r="AA66" s="1047"/>
      <c r="AB66" s="1047"/>
      <c r="AC66" s="1065"/>
      <c r="AD66" s="1044"/>
      <c r="AE66" s="1068"/>
      <c r="AF66" s="1079"/>
      <c r="AG66" s="1080"/>
      <c r="AH66" s="1068"/>
      <c r="AI66" s="1073"/>
      <c r="AJ66" s="1047"/>
      <c r="AK66" s="1047"/>
      <c r="AL66" s="1047"/>
      <c r="AM66" s="165"/>
      <c r="AN66" s="165"/>
      <c r="AO66" s="165"/>
      <c r="AP66" s="165"/>
      <c r="AQ66" s="165"/>
    </row>
    <row r="67" spans="19:43">
      <c r="S67" s="165"/>
      <c r="T67" s="165"/>
      <c r="U67" s="165"/>
      <c r="V67" s="165"/>
      <c r="W67" s="1074"/>
      <c r="X67" s="1075"/>
      <c r="Y67" s="1065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S68" s="165"/>
      <c r="T68" s="165"/>
      <c r="U68" s="165"/>
      <c r="V68" s="165"/>
      <c r="W68" s="1074"/>
      <c r="X68" s="1075"/>
      <c r="Y68" s="1047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44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65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47"/>
      <c r="Z71" s="1046"/>
      <c r="AA71" s="1047"/>
      <c r="AB71" s="1047"/>
      <c r="AC71" s="1065"/>
      <c r="AD71" s="1081"/>
      <c r="AE71" s="1068"/>
      <c r="AF71" s="1079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S72" s="165"/>
      <c r="T72" s="165"/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S73" s="165"/>
      <c r="T73" s="165"/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S74" s="165"/>
      <c r="T74" s="165"/>
      <c r="U74" s="165"/>
      <c r="V74" s="165"/>
      <c r="W74" s="1074"/>
      <c r="X74" s="1075"/>
      <c r="Y74" s="1065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47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75"/>
      <c r="Y78" s="1065"/>
      <c r="Z78" s="1046"/>
      <c r="AA78" s="1047"/>
      <c r="AB78" s="1047"/>
      <c r="AC78" s="1065"/>
      <c r="AD78" s="1044"/>
      <c r="AE78" s="1068"/>
      <c r="AF78" s="1082"/>
      <c r="AG78" s="1080"/>
      <c r="AH78" s="1068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464"/>
      <c r="AB79" s="1047"/>
      <c r="AC79" s="1065"/>
      <c r="AD79" s="1047"/>
      <c r="AE79" s="1047"/>
      <c r="AF79" s="1083"/>
      <c r="AG79" s="1084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464"/>
      <c r="Z80" s="1046"/>
      <c r="AA80" s="1047"/>
      <c r="AB80" s="1047"/>
      <c r="AC80" s="1065"/>
      <c r="AD80" s="1047"/>
      <c r="AE80" s="1047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74"/>
      <c r="X81" s="1045"/>
      <c r="Y81" s="1047"/>
      <c r="Z81" s="1046"/>
      <c r="AA81" s="1047"/>
      <c r="AB81" s="1047"/>
      <c r="AC81" s="1065"/>
      <c r="AD81" s="1047"/>
      <c r="AE81" s="1068"/>
      <c r="AF81" s="1083"/>
      <c r="AG81" s="1047"/>
      <c r="AH81" s="1047"/>
      <c r="AI81" s="1073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043"/>
      <c r="X82" s="1043"/>
      <c r="Y82" s="1043"/>
      <c r="Z82" s="1049"/>
      <c r="AA82" s="1049"/>
      <c r="AB82" s="1085"/>
      <c r="AC82" s="1065"/>
      <c r="AD82" s="1049"/>
      <c r="AE82" s="1043"/>
      <c r="AF82" s="1086"/>
      <c r="AG82" s="712"/>
      <c r="AH82" s="1047"/>
      <c r="AI82" s="1047"/>
      <c r="AJ82" s="1047"/>
      <c r="AK82" s="1047"/>
      <c r="AL82" s="1047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65"/>
      <c r="X83" s="165"/>
      <c r="Y83" s="165"/>
      <c r="Z83" s="165"/>
      <c r="AA83" s="165"/>
      <c r="AB83" s="165"/>
      <c r="AC83" s="165"/>
      <c r="AD83" s="165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047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074"/>
      <c r="X86" s="165"/>
      <c r="Y86" s="165"/>
      <c r="Z86" s="165"/>
      <c r="AA86" s="165"/>
      <c r="AB86" s="165"/>
      <c r="AC86" s="10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5"/>
      <c r="X97" s="165"/>
      <c r="Y97" s="165"/>
      <c r="Z97" s="165"/>
      <c r="AA97" s="165"/>
      <c r="AB97" s="165"/>
      <c r="AC97" s="165"/>
      <c r="AD97" s="165"/>
      <c r="AE97" s="165"/>
      <c r="AF97" s="165"/>
      <c r="AG97" s="165"/>
      <c r="AH97" s="165"/>
      <c r="AI97" s="165"/>
      <c r="AJ97" s="165"/>
      <c r="AK97" s="165"/>
      <c r="AL97" s="165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3"/>
      <c r="X99" s="164"/>
      <c r="Y99" s="1087"/>
      <c r="Z99" s="164"/>
      <c r="AA99" s="1087"/>
      <c r="AB99" s="1087"/>
      <c r="AC99" s="1087"/>
      <c r="AD99" s="1087"/>
      <c r="AE99" s="1087"/>
      <c r="AF99" s="1088"/>
      <c r="AG99" s="1089"/>
      <c r="AH99" s="1087"/>
      <c r="AI99" s="1087"/>
      <c r="AJ99" s="1090"/>
      <c r="AK99" s="1087"/>
      <c r="AL99" s="1087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165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464"/>
      <c r="X102" s="165"/>
      <c r="Y102" s="165"/>
      <c r="Z102" s="165"/>
      <c r="AA102" s="165"/>
      <c r="AB102" s="165"/>
      <c r="AC102" s="165"/>
      <c r="AD102" s="165"/>
      <c r="AE102" s="165"/>
      <c r="AF102" s="165"/>
      <c r="AG102" s="165"/>
      <c r="AH102" s="165"/>
      <c r="AI102" s="165"/>
      <c r="AJ102" s="165"/>
      <c r="AK102" s="165"/>
      <c r="AL102" s="16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1"/>
      <c r="X103" s="1092"/>
      <c r="Y103" s="1093"/>
      <c r="Z103" s="1094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6"/>
      <c r="AE110" s="1093"/>
      <c r="AF110" s="1097"/>
      <c r="AG110" s="1093"/>
      <c r="AH110" s="1096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165"/>
      <c r="W111" s="1098"/>
      <c r="X111" s="1066"/>
      <c r="Y111" s="1093"/>
      <c r="Z111" s="1067"/>
      <c r="AA111" s="1095"/>
      <c r="AB111" s="1095"/>
      <c r="AC111" s="1096"/>
      <c r="AD111" s="1095"/>
      <c r="AE111" s="1093"/>
      <c r="AF111" s="1097"/>
      <c r="AG111" s="1093"/>
      <c r="AH111" s="1095"/>
      <c r="AI111" s="1095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464"/>
      <c r="W112" s="1098"/>
      <c r="X112" s="1066"/>
      <c r="Y112" s="1093"/>
      <c r="Z112" s="1067"/>
      <c r="AA112" s="1095"/>
      <c r="AB112" s="1095"/>
      <c r="AC112" s="1096"/>
      <c r="AD112" s="1096"/>
      <c r="AE112" s="1093"/>
      <c r="AF112" s="1099"/>
      <c r="AG112" s="109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101"/>
      <c r="X113" s="1101"/>
      <c r="Y113" s="1093"/>
      <c r="Z113" s="1067"/>
      <c r="AA113" s="1095"/>
      <c r="AB113" s="1095"/>
      <c r="AC113" s="1096"/>
      <c r="AD113" s="1096"/>
      <c r="AE113" s="1093"/>
      <c r="AF113" s="1102"/>
      <c r="AG113" s="110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095"/>
      <c r="AB115" s="1095"/>
      <c r="AC115" s="1096"/>
      <c r="AD115" s="1096"/>
      <c r="AE115" s="1093"/>
      <c r="AF115" s="1097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66"/>
      <c r="Y116" s="1093"/>
      <c r="Z116" s="1067"/>
      <c r="AA116" s="1104"/>
      <c r="AB116" s="1104"/>
      <c r="AC116" s="1096"/>
      <c r="AD116" s="1096"/>
      <c r="AE116" s="1093"/>
      <c r="AF116" s="1099"/>
      <c r="AG116" s="1093"/>
      <c r="AH116" s="1096"/>
      <c r="AI116" s="1100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098"/>
      <c r="X117" s="1095"/>
      <c r="Y117" s="1093"/>
      <c r="Z117" s="1067"/>
      <c r="AA117" s="1095"/>
      <c r="AB117" s="1095"/>
      <c r="AC117" s="1096"/>
      <c r="AD117" s="1095"/>
      <c r="AE117" s="1093"/>
      <c r="AF117" s="1099"/>
      <c r="AG117" s="1095"/>
      <c r="AH117" s="1095"/>
      <c r="AI117" s="1095"/>
      <c r="AJ117" s="1095"/>
      <c r="AK117" s="1095"/>
      <c r="AL117" s="109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5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165"/>
      <c r="AA121" s="166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165"/>
      <c r="Y122" s="165"/>
      <c r="Z122" s="464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464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165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464"/>
      <c r="Y125" s="165"/>
      <c r="Z125" s="165"/>
      <c r="AA125" s="165"/>
      <c r="AB125" s="165"/>
      <c r="AC125" s="165"/>
      <c r="AD125" s="165"/>
      <c r="AE125" s="165"/>
      <c r="AF125" s="165"/>
      <c r="AG125" s="165"/>
      <c r="AH125" s="165"/>
      <c r="AI125" s="165"/>
      <c r="AJ125" s="165"/>
      <c r="AK125" s="165"/>
      <c r="AL125" s="165"/>
      <c r="AM125" s="165"/>
      <c r="AN125" s="165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1105"/>
      <c r="Y129" s="1106"/>
      <c r="Z129" s="464"/>
      <c r="AA129" s="1107"/>
      <c r="AB129" s="1108"/>
      <c r="AC129" s="464"/>
      <c r="AD129" s="464"/>
      <c r="AE129" s="464"/>
      <c r="AF129" s="464"/>
      <c r="AG129" s="464"/>
      <c r="AH129" s="464"/>
      <c r="AI129" s="464"/>
      <c r="AJ129" s="1109"/>
      <c r="AK129" s="1109"/>
      <c r="AL129" s="464"/>
      <c r="AM129" s="464"/>
      <c r="AN129" s="464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464"/>
      <c r="Y130" s="165"/>
      <c r="Z130" s="165"/>
      <c r="AA130" s="165"/>
      <c r="AB130" s="165"/>
      <c r="AC130" s="165"/>
      <c r="AD130" s="165"/>
      <c r="AE130" s="165"/>
      <c r="AF130" s="165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043"/>
      <c r="Y131" s="1043"/>
      <c r="Z131" s="1043"/>
      <c r="AA131" s="1043"/>
      <c r="AB131" s="1043"/>
      <c r="AC131" s="1110"/>
      <c r="AD131" s="1043"/>
      <c r="AE131" s="1043"/>
      <c r="AF131" s="1043"/>
      <c r="AG131" s="165"/>
      <c r="AH131" s="165"/>
      <c r="AI131" s="165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2"/>
      <c r="Z132" s="1043"/>
      <c r="AA132" s="1113"/>
      <c r="AB132" s="1114"/>
      <c r="AC132" s="1040"/>
      <c r="AD132" s="1043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712"/>
      <c r="AE133" s="1114"/>
      <c r="AF133" s="712"/>
      <c r="AG133" s="1115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111"/>
      <c r="Y134" s="1116"/>
      <c r="Z134" s="1043"/>
      <c r="AA134" s="1062"/>
      <c r="AB134" s="1114"/>
      <c r="AC134" s="1040"/>
      <c r="AD134" s="1043"/>
      <c r="AE134" s="1114"/>
      <c r="AF134" s="712"/>
      <c r="AG134" s="1086"/>
      <c r="AH134" s="1040"/>
      <c r="AI134" s="712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165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464"/>
      <c r="Y136" s="165"/>
      <c r="Z136" s="165"/>
      <c r="AA136" s="165"/>
      <c r="AB136" s="165"/>
      <c r="AC136" s="165"/>
      <c r="AD136" s="165"/>
      <c r="AE136" s="165"/>
      <c r="AF136" s="165"/>
      <c r="AG136" s="165"/>
      <c r="AH136" s="165"/>
      <c r="AI136" s="165"/>
      <c r="AJ136" s="165"/>
      <c r="AK136" s="165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712"/>
      <c r="AB137" s="1114"/>
      <c r="AC137" s="712"/>
      <c r="AD137" s="712"/>
      <c r="AE137" s="1114"/>
      <c r="AF137" s="712"/>
      <c r="AG137" s="1115"/>
      <c r="AH137" s="712"/>
      <c r="AI137" s="712"/>
      <c r="AJ137" s="1117"/>
      <c r="AK137" s="1117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043"/>
      <c r="Y138" s="1043"/>
      <c r="Z138" s="1043"/>
      <c r="AA138" s="1042"/>
      <c r="AB138" s="1049"/>
      <c r="AC138" s="1085"/>
      <c r="AD138" s="1043"/>
      <c r="AE138" s="1049"/>
      <c r="AF138" s="1043"/>
      <c r="AG138" s="1086"/>
      <c r="AH138" s="712"/>
      <c r="AI138" s="165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712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1043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111"/>
      <c r="Y141" s="1116"/>
      <c r="Z141" s="1043"/>
      <c r="AA141" s="1062"/>
      <c r="AB141" s="1114"/>
      <c r="AC141" s="1040"/>
      <c r="AD141" s="712"/>
      <c r="AE141" s="1114"/>
      <c r="AF141" s="712"/>
      <c r="AG141" s="1115"/>
      <c r="AH141" s="1040"/>
      <c r="AI141" s="712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165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64"/>
      <c r="Y143" s="165"/>
      <c r="Z143" s="165"/>
      <c r="AA143" s="165"/>
      <c r="AB143" s="165"/>
      <c r="AC143" s="165"/>
      <c r="AD143" s="165"/>
      <c r="AE143" s="165"/>
      <c r="AF143" s="165"/>
      <c r="AG143" s="165"/>
      <c r="AH143" s="165"/>
      <c r="AI143" s="165"/>
      <c r="AJ143" s="165"/>
      <c r="AK143" s="165"/>
      <c r="AL143" s="165"/>
      <c r="AM143" s="165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1043"/>
      <c r="AD144" s="1043"/>
      <c r="AE144" s="1043"/>
      <c r="AF144" s="1043"/>
      <c r="AG144" s="1048"/>
      <c r="AH144" s="104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443"/>
      <c r="Y145" s="443"/>
      <c r="Z145" s="443"/>
      <c r="AA145" s="443"/>
      <c r="AB145" s="1043"/>
      <c r="AC145" s="443"/>
      <c r="AD145" s="443"/>
      <c r="AE145" s="1043"/>
      <c r="AF145" s="1043"/>
      <c r="AG145" s="1118"/>
      <c r="AH145" s="1119"/>
      <c r="AI145" s="443"/>
      <c r="AJ145" s="1050"/>
      <c r="AK145" s="443"/>
      <c r="AL145" s="443"/>
      <c r="AM145" s="443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165"/>
      <c r="Y147" s="165"/>
      <c r="Z147" s="165"/>
      <c r="AA147" s="165"/>
      <c r="AB147" s="165"/>
      <c r="AC147" s="165"/>
      <c r="AD147" s="165"/>
      <c r="AE147" s="165"/>
      <c r="AF147" s="165"/>
      <c r="AG147" s="165"/>
      <c r="AH147" s="165"/>
      <c r="AI147" s="165"/>
      <c r="AJ147" s="165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443"/>
      <c r="Y149" s="165"/>
      <c r="Z149" s="165"/>
      <c r="AA149" s="165"/>
      <c r="AB149" s="165"/>
      <c r="AC149" s="165"/>
      <c r="AD149" s="165"/>
      <c r="AE149" s="165"/>
      <c r="AF149" s="1120"/>
      <c r="AG149" s="1052"/>
      <c r="AH149" s="165"/>
      <c r="AI149" s="165"/>
      <c r="AJ149" s="1064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65"/>
      <c r="X150" s="165"/>
      <c r="Y150" s="165"/>
      <c r="Z150" s="165"/>
      <c r="AA150" s="165"/>
      <c r="AB150" s="165"/>
      <c r="AC150" s="165"/>
      <c r="AD150" s="165"/>
      <c r="AE150" s="165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043"/>
      <c r="X151" s="1043"/>
      <c r="Y151" s="1043"/>
      <c r="Z151" s="1043"/>
      <c r="AA151" s="1043"/>
      <c r="AB151" s="1110"/>
      <c r="AC151" s="1043"/>
      <c r="AD151" s="1043"/>
      <c r="AE151" s="1043"/>
      <c r="AF151" s="165"/>
      <c r="AG151" s="165"/>
      <c r="AH151" s="165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2"/>
      <c r="Y152" s="1043"/>
      <c r="Z152" s="1113"/>
      <c r="AA152" s="1114"/>
      <c r="AB152" s="1040"/>
      <c r="AC152" s="1043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712"/>
      <c r="AD153" s="1114"/>
      <c r="AE153" s="712"/>
      <c r="AF153" s="1115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111"/>
      <c r="X154" s="1116"/>
      <c r="Y154" s="1043"/>
      <c r="Z154" s="1062"/>
      <c r="AA154" s="1114"/>
      <c r="AB154" s="1040"/>
      <c r="AC154" s="1043"/>
      <c r="AD154" s="1114"/>
      <c r="AE154" s="712"/>
      <c r="AF154" s="1086"/>
      <c r="AG154" s="1040"/>
      <c r="AH154" s="712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464"/>
      <c r="X156" s="165"/>
      <c r="Y156" s="165"/>
      <c r="Z156" s="165"/>
      <c r="AA156" s="165"/>
      <c r="AB156" s="165"/>
      <c r="AC156" s="165"/>
      <c r="AD156" s="165"/>
      <c r="AE156" s="165"/>
      <c r="AF156" s="165"/>
      <c r="AG156" s="165"/>
      <c r="AH156" s="165"/>
      <c r="AI156" s="165"/>
      <c r="AJ156" s="165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712"/>
      <c r="AA157" s="1114"/>
      <c r="AB157" s="712"/>
      <c r="AC157" s="712"/>
      <c r="AD157" s="1114"/>
      <c r="AE157" s="712"/>
      <c r="AF157" s="1115"/>
      <c r="AG157" s="712"/>
      <c r="AH157" s="712"/>
      <c r="AI157" s="1117"/>
      <c r="AJ157" s="1117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043"/>
      <c r="X158" s="1043"/>
      <c r="Y158" s="1043"/>
      <c r="Z158" s="1042"/>
      <c r="AA158" s="1049"/>
      <c r="AB158" s="1085"/>
      <c r="AC158" s="1043"/>
      <c r="AD158" s="1049"/>
      <c r="AE158" s="1043"/>
      <c r="AF158" s="1086"/>
      <c r="AG158" s="712"/>
      <c r="AH158" s="165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712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1043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111"/>
      <c r="X161" s="1116"/>
      <c r="Y161" s="1043"/>
      <c r="Z161" s="1062"/>
      <c r="AA161" s="1114"/>
      <c r="AB161" s="1040"/>
      <c r="AC161" s="712"/>
      <c r="AD161" s="1114"/>
      <c r="AE161" s="712"/>
      <c r="AF161" s="1115"/>
      <c r="AG161" s="1040"/>
      <c r="AH161" s="712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165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64"/>
      <c r="X163" s="165"/>
      <c r="Y163" s="165"/>
      <c r="Z163" s="165"/>
      <c r="AA163" s="165"/>
      <c r="AB163" s="165"/>
      <c r="AC163" s="165"/>
      <c r="AD163" s="165"/>
      <c r="AE163" s="165"/>
      <c r="AF163" s="165"/>
      <c r="AG163" s="165"/>
      <c r="AH163" s="165"/>
      <c r="AI163" s="165"/>
      <c r="AJ163" s="165"/>
      <c r="AK163" s="165"/>
      <c r="AL163" s="165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1043"/>
      <c r="AC164" s="1043"/>
      <c r="AD164" s="1043"/>
      <c r="AE164" s="1043"/>
      <c r="AF164" s="1048"/>
      <c r="AG164" s="104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443"/>
      <c r="X165" s="443"/>
      <c r="Y165" s="443"/>
      <c r="Z165" s="443"/>
      <c r="AA165" s="1043"/>
      <c r="AB165" s="443"/>
      <c r="AC165" s="443"/>
      <c r="AD165" s="1043"/>
      <c r="AE165" s="1043"/>
      <c r="AF165" s="1118"/>
      <c r="AG165" s="1119"/>
      <c r="AH165" s="443"/>
      <c r="AI165" s="1050"/>
      <c r="AJ165" s="443"/>
      <c r="AK165" s="443"/>
      <c r="AL165" s="443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165"/>
      <c r="X167" s="165"/>
      <c r="Y167" s="165"/>
      <c r="Z167" s="165"/>
      <c r="AA167" s="165"/>
      <c r="AB167" s="165"/>
      <c r="AC167" s="165"/>
      <c r="AD167" s="165"/>
      <c r="AE167" s="165"/>
      <c r="AF167" s="165"/>
      <c r="AG167" s="165"/>
      <c r="AH167" s="165"/>
      <c r="AI167" s="165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443"/>
      <c r="X169" s="165"/>
      <c r="Y169" s="165"/>
      <c r="Z169" s="165"/>
      <c r="AA169" s="165"/>
      <c r="AB169" s="165"/>
      <c r="AC169" s="165"/>
      <c r="AD169" s="165"/>
      <c r="AE169" s="1120"/>
      <c r="AF169" s="1052"/>
      <c r="AG169" s="165"/>
      <c r="AH169" s="165"/>
      <c r="AI169" s="1064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  <row r="181" spans="19:43">
      <c r="S181" s="165"/>
      <c r="T181" s="165"/>
      <c r="U181" s="165"/>
      <c r="V181" s="165"/>
      <c r="W181" s="165"/>
      <c r="X181" s="165"/>
      <c r="Y181" s="165"/>
      <c r="Z181" s="165"/>
      <c r="AA181" s="165"/>
      <c r="AB181" s="165"/>
      <c r="AC181" s="165"/>
      <c r="AD181" s="165"/>
      <c r="AE181" s="165"/>
      <c r="AF181" s="165"/>
      <c r="AG181" s="165"/>
      <c r="AH181" s="165"/>
      <c r="AI181" s="165"/>
      <c r="AJ181" s="165"/>
      <c r="AK181" s="165"/>
      <c r="AL181" s="165"/>
      <c r="AM181" s="165"/>
      <c r="AN181" s="165"/>
      <c r="AO181" s="165"/>
      <c r="AP181" s="165"/>
      <c r="AQ181" s="165"/>
    </row>
  </sheetData>
  <mergeCells count="4">
    <mergeCell ref="A2:F2"/>
    <mergeCell ref="W2:AB2"/>
    <mergeCell ref="A3:F3"/>
    <mergeCell ref="W3:AB3"/>
  </mergeCells>
  <pageMargins left="0.33" right="0.61" top="0.22" bottom="0.16" header="0.16" footer="0.12"/>
  <pageSetup paperSize="9" orientation="landscape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C46EB-F447-44AD-9EE1-05B5AA7229BF}">
  <sheetPr>
    <tabColor rgb="FF00B050"/>
  </sheetPr>
  <dimension ref="A1:AQ181"/>
  <sheetViews>
    <sheetView zoomScale="71" zoomScaleNormal="71" workbookViewId="0">
      <selection activeCell="E22" sqref="E22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38" width="11.42578125" style="449"/>
    <col min="39" max="39" width="27.85546875" style="449" bestFit="1" customWidth="1"/>
    <col min="40" max="16384" width="11.42578125" style="449"/>
  </cols>
  <sheetData>
    <row r="1" spans="1:38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38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38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38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38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38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38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44607</v>
      </c>
      <c r="AA7" s="420" t="s">
        <v>7</v>
      </c>
      <c r="AB7" s="425"/>
      <c r="AC7" s="58"/>
      <c r="AD7" s="58"/>
      <c r="AE7" s="58"/>
      <c r="AF7" s="58"/>
    </row>
    <row r="8" spans="1:38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1892</v>
      </c>
      <c r="AA8" s="420"/>
      <c r="AB8" s="429"/>
      <c r="AC8" s="58"/>
      <c r="AD8" s="58"/>
      <c r="AE8" s="58"/>
      <c r="AF8" s="58"/>
    </row>
    <row r="9" spans="1:38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38">
      <c r="A10" s="122">
        <v>1</v>
      </c>
      <c r="B10" s="650">
        <v>93162407</v>
      </c>
      <c r="C10" s="650" t="s">
        <v>17</v>
      </c>
      <c r="D10" s="650" t="s">
        <v>450</v>
      </c>
      <c r="E10" s="159" t="s">
        <v>210</v>
      </c>
      <c r="F10" s="220" t="s">
        <v>451</v>
      </c>
      <c r="G10" s="449">
        <v>381</v>
      </c>
      <c r="H10" s="2" t="s">
        <v>452</v>
      </c>
      <c r="I10" s="449" t="s">
        <v>83</v>
      </c>
      <c r="J10" s="124" t="s">
        <v>453</v>
      </c>
      <c r="K10" s="84" t="s">
        <v>454</v>
      </c>
      <c r="L10" s="25">
        <v>44466</v>
      </c>
      <c r="M10" s="25">
        <v>44466</v>
      </c>
      <c r="O10" s="449" t="s">
        <v>455</v>
      </c>
      <c r="W10" s="431">
        <v>1</v>
      </c>
      <c r="X10" s="1176">
        <v>89720025</v>
      </c>
      <c r="Y10" s="12" t="s">
        <v>17</v>
      </c>
      <c r="Z10" s="12" t="s">
        <v>1708</v>
      </c>
      <c r="AA10" s="72" t="s">
        <v>1709</v>
      </c>
      <c r="AB10" s="12"/>
      <c r="AC10" s="12" t="s">
        <v>1892</v>
      </c>
      <c r="AD10" s="12" t="s">
        <v>1710</v>
      </c>
      <c r="AE10" s="12" t="s">
        <v>24</v>
      </c>
      <c r="AF10" s="31" t="s">
        <v>1598</v>
      </c>
      <c r="AG10" s="12" t="s">
        <v>1711</v>
      </c>
      <c r="AH10" s="12">
        <v>966</v>
      </c>
      <c r="AI10" s="12"/>
      <c r="AJ10" s="12"/>
      <c r="AK10" s="12"/>
      <c r="AL10" s="12"/>
    </row>
    <row r="11" spans="1:38">
      <c r="A11" s="610">
        <v>1</v>
      </c>
      <c r="B11" s="275">
        <v>81722066</v>
      </c>
      <c r="C11" s="275" t="s">
        <v>254</v>
      </c>
      <c r="D11" s="159" t="s">
        <v>490</v>
      </c>
      <c r="E11" s="159" t="s">
        <v>491</v>
      </c>
      <c r="F11" s="42" t="s">
        <v>492</v>
      </c>
      <c r="G11" s="240">
        <v>388</v>
      </c>
      <c r="H11" s="449" t="s">
        <v>494</v>
      </c>
      <c r="I11" s="240" t="s">
        <v>83</v>
      </c>
      <c r="J11" s="41" t="s">
        <v>493</v>
      </c>
      <c r="K11" s="41" t="s">
        <v>495</v>
      </c>
      <c r="L11" s="25">
        <v>44504</v>
      </c>
      <c r="O11" s="240" t="s">
        <v>496</v>
      </c>
      <c r="P11" s="10" t="s">
        <v>914</v>
      </c>
      <c r="W11" s="431">
        <v>1</v>
      </c>
      <c r="X11" s="1176">
        <v>60702008</v>
      </c>
      <c r="Y11" s="12" t="s">
        <v>38</v>
      </c>
      <c r="Z11" s="12" t="s">
        <v>1764</v>
      </c>
      <c r="AA11" s="72" t="s">
        <v>1761</v>
      </c>
      <c r="AB11" s="12"/>
      <c r="AC11" s="12" t="s">
        <v>1892</v>
      </c>
      <c r="AD11" s="12" t="s">
        <v>1763</v>
      </c>
      <c r="AE11" s="12" t="s">
        <v>24</v>
      </c>
      <c r="AF11" s="31" t="s">
        <v>1738</v>
      </c>
      <c r="AG11" s="12" t="s">
        <v>1762</v>
      </c>
      <c r="AH11" s="12">
        <v>973</v>
      </c>
      <c r="AI11" s="12"/>
      <c r="AJ11" s="12"/>
      <c r="AK11" s="12"/>
      <c r="AL11" s="12"/>
    </row>
    <row r="12" spans="1:38">
      <c r="A12" s="483">
        <v>1</v>
      </c>
      <c r="B12" s="484">
        <v>81598299</v>
      </c>
      <c r="C12" s="275" t="s">
        <v>564</v>
      </c>
      <c r="D12" s="485" t="s">
        <v>704</v>
      </c>
      <c r="E12" s="485" t="s">
        <v>78</v>
      </c>
      <c r="F12" s="209" t="s">
        <v>705</v>
      </c>
      <c r="G12" s="449">
        <v>414</v>
      </c>
      <c r="H12" s="2" t="s">
        <v>79</v>
      </c>
      <c r="I12" s="240" t="s">
        <v>706</v>
      </c>
      <c r="J12" s="3" t="s">
        <v>707</v>
      </c>
      <c r="L12" s="25">
        <v>44525</v>
      </c>
      <c r="O12" s="10" t="s">
        <v>496</v>
      </c>
      <c r="W12" s="431">
        <v>3</v>
      </c>
      <c r="X12" s="1176">
        <v>60803007</v>
      </c>
      <c r="Y12" s="12" t="s">
        <v>38</v>
      </c>
      <c r="Z12" s="12" t="s">
        <v>1760</v>
      </c>
      <c r="AA12" s="72" t="s">
        <v>1761</v>
      </c>
      <c r="AB12" s="12"/>
      <c r="AC12" s="12" t="s">
        <v>1892</v>
      </c>
      <c r="AD12" s="12" t="s">
        <v>1763</v>
      </c>
      <c r="AE12" s="12" t="s">
        <v>24</v>
      </c>
      <c r="AF12" s="31" t="s">
        <v>1738</v>
      </c>
      <c r="AG12" s="418" t="s">
        <v>1762</v>
      </c>
      <c r="AH12" s="12">
        <v>973</v>
      </c>
      <c r="AI12" s="12"/>
      <c r="AJ12" s="12"/>
      <c r="AK12" s="12"/>
      <c r="AL12" s="12"/>
    </row>
    <row r="13" spans="1:38" ht="15" customHeight="1">
      <c r="A13" s="610">
        <v>1</v>
      </c>
      <c r="B13" s="611">
        <v>83340903</v>
      </c>
      <c r="C13" s="611" t="s">
        <v>708</v>
      </c>
      <c r="D13" s="612" t="s">
        <v>709</v>
      </c>
      <c r="E13" s="609" t="s">
        <v>710</v>
      </c>
      <c r="F13" s="42" t="s">
        <v>711</v>
      </c>
      <c r="G13" s="240">
        <v>415</v>
      </c>
      <c r="H13" s="2" t="s">
        <v>712</v>
      </c>
      <c r="I13" s="240" t="s">
        <v>419</v>
      </c>
      <c r="J13" s="3" t="s">
        <v>587</v>
      </c>
      <c r="K13" s="897" t="s">
        <v>713</v>
      </c>
      <c r="L13" s="715">
        <v>44525</v>
      </c>
      <c r="M13" s="58"/>
      <c r="N13" s="58"/>
      <c r="O13" s="58" t="s">
        <v>496</v>
      </c>
      <c r="W13" s="431">
        <v>1</v>
      </c>
      <c r="X13" s="1177">
        <v>81543275</v>
      </c>
      <c r="Y13" s="418" t="s">
        <v>40</v>
      </c>
      <c r="Z13" s="418" t="s">
        <v>760</v>
      </c>
      <c r="AA13" s="72" t="s">
        <v>1889</v>
      </c>
      <c r="AB13" s="12"/>
      <c r="AC13" s="12" t="s">
        <v>1892</v>
      </c>
      <c r="AD13" s="418" t="s">
        <v>1890</v>
      </c>
      <c r="AE13" s="418" t="s">
        <v>24</v>
      </c>
      <c r="AF13" s="419" t="s">
        <v>1796</v>
      </c>
      <c r="AG13" s="418" t="s">
        <v>1891</v>
      </c>
      <c r="AH13" s="418">
        <v>978</v>
      </c>
      <c r="AI13" s="12"/>
      <c r="AJ13" s="12"/>
      <c r="AK13" s="12"/>
      <c r="AL13" s="12"/>
    </row>
    <row r="14" spans="1:38" ht="15" customHeight="1">
      <c r="A14" s="591">
        <v>1</v>
      </c>
      <c r="B14" s="488">
        <v>82409602</v>
      </c>
      <c r="C14" s="488" t="s">
        <v>40</v>
      </c>
      <c r="D14" s="592" t="s">
        <v>817</v>
      </c>
      <c r="E14" s="110" t="s">
        <v>818</v>
      </c>
      <c r="F14" s="613" t="s">
        <v>819</v>
      </c>
      <c r="G14" s="240">
        <v>428</v>
      </c>
      <c r="H14" s="2" t="s">
        <v>820</v>
      </c>
      <c r="I14" s="240" t="s">
        <v>83</v>
      </c>
      <c r="J14" s="3" t="s">
        <v>821</v>
      </c>
      <c r="K14" s="5" t="s">
        <v>822</v>
      </c>
      <c r="L14" s="25">
        <v>44531</v>
      </c>
      <c r="O14" s="10" t="s">
        <v>496</v>
      </c>
      <c r="V14" s="240"/>
      <c r="W14" s="432">
        <v>1</v>
      </c>
      <c r="X14" s="1177">
        <v>82033511</v>
      </c>
      <c r="Y14" s="418" t="s">
        <v>40</v>
      </c>
      <c r="Z14" s="418" t="s">
        <v>823</v>
      </c>
      <c r="AA14" s="72" t="s">
        <v>169</v>
      </c>
      <c r="AB14" s="12"/>
      <c r="AC14" s="12"/>
      <c r="AD14" s="418" t="s">
        <v>1895</v>
      </c>
      <c r="AE14" s="418" t="s">
        <v>56</v>
      </c>
      <c r="AF14" s="419" t="s">
        <v>1894</v>
      </c>
      <c r="AG14" s="418" t="s">
        <v>1896</v>
      </c>
      <c r="AH14" s="418">
        <v>981</v>
      </c>
      <c r="AI14" s="12"/>
      <c r="AJ14" s="12"/>
      <c r="AK14" s="12"/>
      <c r="AL14" s="12"/>
    </row>
    <row r="15" spans="1:38" ht="15" customHeight="1">
      <c r="A15" s="591">
        <v>1</v>
      </c>
      <c r="B15" s="650">
        <v>82032101</v>
      </c>
      <c r="C15" s="650" t="s">
        <v>40</v>
      </c>
      <c r="D15" s="298" t="s">
        <v>1015</v>
      </c>
      <c r="E15" s="110" t="s">
        <v>1016</v>
      </c>
      <c r="F15" s="613" t="s">
        <v>1017</v>
      </c>
      <c r="G15" s="165">
        <v>453</v>
      </c>
      <c r="H15" s="2" t="s">
        <v>1019</v>
      </c>
      <c r="I15" s="712" t="s">
        <v>83</v>
      </c>
      <c r="J15" s="3" t="s">
        <v>1020</v>
      </c>
      <c r="K15" s="5" t="s">
        <v>1021</v>
      </c>
      <c r="L15" s="25">
        <v>44549</v>
      </c>
      <c r="O15" s="57" t="s">
        <v>496</v>
      </c>
      <c r="Q15" s="58"/>
      <c r="V15" s="240"/>
      <c r="W15" s="449" t="s">
        <v>1324</v>
      </c>
      <c r="X15" s="449" t="s">
        <v>1325</v>
      </c>
    </row>
    <row r="16" spans="1:38" ht="15" customHeight="1">
      <c r="A16" s="591">
        <v>1</v>
      </c>
      <c r="B16" s="488">
        <v>83340700</v>
      </c>
      <c r="C16" s="488" t="s">
        <v>40</v>
      </c>
      <c r="D16" s="592" t="s">
        <v>1018</v>
      </c>
      <c r="E16" s="110" t="s">
        <v>1016</v>
      </c>
      <c r="F16" s="613" t="s">
        <v>1017</v>
      </c>
      <c r="G16" s="165">
        <v>453</v>
      </c>
      <c r="H16" s="2" t="s">
        <v>1019</v>
      </c>
      <c r="I16" s="712" t="s">
        <v>83</v>
      </c>
      <c r="J16" s="3" t="s">
        <v>1020</v>
      </c>
      <c r="K16" s="5" t="s">
        <v>1021</v>
      </c>
      <c r="L16" s="25">
        <v>44549</v>
      </c>
      <c r="O16" s="57" t="s">
        <v>496</v>
      </c>
      <c r="Q16" s="58"/>
    </row>
    <row r="17" spans="1:19" ht="15" customHeight="1">
      <c r="A17" s="1175">
        <v>1</v>
      </c>
      <c r="B17" s="223">
        <v>83340906</v>
      </c>
      <c r="C17" s="223" t="s">
        <v>40</v>
      </c>
      <c r="D17" s="1023" t="s">
        <v>1888</v>
      </c>
      <c r="E17" s="110" t="s">
        <v>1016</v>
      </c>
      <c r="F17" s="613" t="s">
        <v>1017</v>
      </c>
      <c r="G17" s="165">
        <v>453</v>
      </c>
      <c r="H17" s="2" t="s">
        <v>1019</v>
      </c>
      <c r="I17" s="712" t="s">
        <v>83</v>
      </c>
      <c r="J17" s="3" t="s">
        <v>1020</v>
      </c>
      <c r="K17" s="5" t="s">
        <v>1021</v>
      </c>
      <c r="L17" s="25">
        <v>44549</v>
      </c>
    </row>
    <row r="18" spans="1:19" ht="15" customHeight="1" thickBot="1">
      <c r="A18" s="610">
        <v>1</v>
      </c>
      <c r="B18" s="611">
        <v>81722067</v>
      </c>
      <c r="C18" s="611" t="s">
        <v>17</v>
      </c>
      <c r="D18" s="612" t="s">
        <v>1026</v>
      </c>
      <c r="E18" s="609" t="s">
        <v>812</v>
      </c>
      <c r="F18" s="613" t="s">
        <v>1027</v>
      </c>
      <c r="G18" s="165">
        <v>455</v>
      </c>
      <c r="H18" s="2" t="s">
        <v>1028</v>
      </c>
      <c r="I18" s="712" t="s">
        <v>83</v>
      </c>
      <c r="J18" s="3" t="s">
        <v>1029</v>
      </c>
      <c r="K18" s="617" t="s">
        <v>1030</v>
      </c>
      <c r="L18" s="25">
        <v>44549</v>
      </c>
      <c r="O18" s="57" t="s">
        <v>1043</v>
      </c>
    </row>
    <row r="19" spans="1:19" ht="15" customHeight="1">
      <c r="A19" s="444">
        <v>1</v>
      </c>
      <c r="B19" s="445">
        <v>81214004</v>
      </c>
      <c r="C19" s="445" t="s">
        <v>38</v>
      </c>
      <c r="D19" s="445" t="s">
        <v>1044</v>
      </c>
      <c r="E19" s="445" t="s">
        <v>1045</v>
      </c>
      <c r="F19" s="89" t="s">
        <v>1046</v>
      </c>
      <c r="G19" s="165">
        <v>457</v>
      </c>
      <c r="H19" s="2" t="s">
        <v>1048</v>
      </c>
      <c r="I19" s="712" t="s">
        <v>83</v>
      </c>
      <c r="J19" s="90" t="s">
        <v>1049</v>
      </c>
      <c r="K19" s="91" t="s">
        <v>1050</v>
      </c>
      <c r="L19" s="715">
        <v>44546</v>
      </c>
      <c r="M19" s="58"/>
      <c r="N19" s="58"/>
      <c r="O19" s="58" t="s">
        <v>1043</v>
      </c>
    </row>
    <row r="20" spans="1:19" ht="15" customHeight="1">
      <c r="A20" s="122">
        <v>1</v>
      </c>
      <c r="B20" s="275">
        <v>281831024</v>
      </c>
      <c r="C20" s="650" t="s">
        <v>38</v>
      </c>
      <c r="D20" s="290" t="s">
        <v>1101</v>
      </c>
      <c r="E20" s="650" t="s">
        <v>1102</v>
      </c>
      <c r="F20" s="111" t="s">
        <v>1103</v>
      </c>
      <c r="G20" s="165">
        <v>643</v>
      </c>
      <c r="H20" s="2" t="s">
        <v>1104</v>
      </c>
      <c r="I20" s="1138" t="s">
        <v>24</v>
      </c>
      <c r="J20" s="124" t="s">
        <v>1105</v>
      </c>
      <c r="K20" s="84" t="s">
        <v>1106</v>
      </c>
      <c r="L20" s="25">
        <v>44552</v>
      </c>
      <c r="O20" s="57" t="s">
        <v>496</v>
      </c>
    </row>
    <row r="21" spans="1:19" ht="15" customHeight="1">
      <c r="A21" s="856">
        <v>1</v>
      </c>
      <c r="B21" s="857">
        <v>93172200</v>
      </c>
      <c r="C21" s="857" t="s">
        <v>17</v>
      </c>
      <c r="D21" s="857" t="s">
        <v>1158</v>
      </c>
      <c r="E21" s="858" t="s">
        <v>578</v>
      </c>
      <c r="F21" s="859" t="s">
        <v>1221</v>
      </c>
      <c r="G21" s="860" t="s">
        <v>1223</v>
      </c>
      <c r="H21" s="2" t="s">
        <v>1224</v>
      </c>
      <c r="I21" s="861" t="s">
        <v>83</v>
      </c>
      <c r="J21" s="3" t="s">
        <v>1225</v>
      </c>
      <c r="K21" s="5" t="s">
        <v>1226</v>
      </c>
      <c r="L21" s="25">
        <v>44573</v>
      </c>
      <c r="O21" s="57" t="s">
        <v>496</v>
      </c>
      <c r="P21" s="10"/>
    </row>
    <row r="22" spans="1:19" ht="15" customHeight="1">
      <c r="A22" s="483">
        <v>1</v>
      </c>
      <c r="B22" s="484">
        <v>60905051</v>
      </c>
      <c r="C22" s="275" t="s">
        <v>39</v>
      </c>
      <c r="D22" s="485" t="s">
        <v>508</v>
      </c>
      <c r="E22" s="485" t="s">
        <v>1576</v>
      </c>
      <c r="F22" s="209" t="s">
        <v>1577</v>
      </c>
      <c r="G22" s="449" t="s">
        <v>1578</v>
      </c>
      <c r="H22" s="2" t="s">
        <v>1579</v>
      </c>
      <c r="I22" s="449" t="s">
        <v>83</v>
      </c>
      <c r="J22" s="3" t="s">
        <v>1580</v>
      </c>
      <c r="K22" s="617" t="s">
        <v>898</v>
      </c>
      <c r="L22" s="25">
        <v>44595</v>
      </c>
      <c r="O22" s="57" t="s">
        <v>69</v>
      </c>
    </row>
    <row r="23" spans="1:19" ht="15" customHeight="1"/>
    <row r="24" spans="1:19" ht="15" customHeight="1">
      <c r="A24" s="610"/>
      <c r="B24" s="275"/>
      <c r="C24" s="275"/>
      <c r="D24" s="159"/>
      <c r="E24" s="159"/>
      <c r="F24" s="42"/>
      <c r="H24" s="40"/>
      <c r="I24" s="407"/>
      <c r="J24" s="41"/>
      <c r="K24" s="41"/>
      <c r="L24" s="25"/>
      <c r="O24" s="57"/>
    </row>
    <row r="25" spans="1:19" ht="15" customHeight="1" thickBot="1">
      <c r="A25" s="487">
        <v>1</v>
      </c>
      <c r="B25" s="488" t="s">
        <v>38</v>
      </c>
      <c r="C25" s="488">
        <v>60803054</v>
      </c>
      <c r="D25" s="488" t="s">
        <v>1976</v>
      </c>
      <c r="E25" s="1137" t="s">
        <v>886</v>
      </c>
      <c r="F25" s="489" t="s">
        <v>1713</v>
      </c>
      <c r="G25" s="899" t="s">
        <v>1714</v>
      </c>
      <c r="H25" s="2" t="s">
        <v>1716</v>
      </c>
      <c r="I25" s="214" t="s">
        <v>1715</v>
      </c>
      <c r="J25" s="3" t="s">
        <v>1717</v>
      </c>
      <c r="K25" s="557" t="s">
        <v>1718</v>
      </c>
      <c r="L25" s="25">
        <v>44599</v>
      </c>
      <c r="O25" s="10" t="s">
        <v>496</v>
      </c>
      <c r="P25" s="10"/>
    </row>
    <row r="26" spans="1:19" ht="15" customHeight="1">
      <c r="A26" s="444">
        <v>1</v>
      </c>
      <c r="B26" s="445">
        <v>81672012</v>
      </c>
      <c r="C26" s="445" t="s">
        <v>122</v>
      </c>
      <c r="D26" s="445" t="s">
        <v>1719</v>
      </c>
      <c r="E26" s="446" t="s">
        <v>1720</v>
      </c>
      <c r="F26" s="89" t="s">
        <v>1721</v>
      </c>
      <c r="G26" s="854" t="s">
        <v>1722</v>
      </c>
      <c r="H26" s="2" t="s">
        <v>1723</v>
      </c>
      <c r="I26" s="240" t="s">
        <v>83</v>
      </c>
      <c r="J26" s="124" t="s">
        <v>1724</v>
      </c>
      <c r="K26" s="84" t="s">
        <v>1725</v>
      </c>
      <c r="L26" s="25">
        <v>44599</v>
      </c>
      <c r="O26" s="57" t="s">
        <v>496</v>
      </c>
    </row>
    <row r="27" spans="1:19" ht="15" customHeight="1">
      <c r="A27" s="483">
        <v>1</v>
      </c>
      <c r="B27" s="484">
        <v>60905051</v>
      </c>
      <c r="C27" s="275" t="s">
        <v>39</v>
      </c>
      <c r="D27" s="485" t="s">
        <v>508</v>
      </c>
      <c r="E27" s="485" t="s">
        <v>1388</v>
      </c>
      <c r="F27" s="209" t="s">
        <v>1679</v>
      </c>
      <c r="G27" s="449" t="s">
        <v>1680</v>
      </c>
      <c r="H27" s="2" t="s">
        <v>1681</v>
      </c>
      <c r="I27" s="407" t="s">
        <v>419</v>
      </c>
      <c r="J27" s="3" t="s">
        <v>1594</v>
      </c>
      <c r="K27" s="617" t="s">
        <v>1682</v>
      </c>
      <c r="L27" s="25">
        <v>44595</v>
      </c>
      <c r="O27" s="57" t="s">
        <v>69</v>
      </c>
    </row>
    <row r="28" spans="1:19" ht="15" customHeight="1"/>
    <row r="29" spans="1:19" ht="15" customHeight="1">
      <c r="B29" s="34" t="s">
        <v>1855</v>
      </c>
      <c r="C29" s="35"/>
      <c r="D29" s="35"/>
      <c r="E29" s="35"/>
      <c r="F29" s="35"/>
      <c r="G29" s="35"/>
      <c r="H29" s="35"/>
      <c r="I29" s="35"/>
      <c r="J29" s="35"/>
      <c r="S29" s="165"/>
    </row>
    <row r="30" spans="1:19" ht="15" customHeight="1"/>
    <row r="31" spans="1:19" ht="15" customHeight="1"/>
    <row r="32" spans="1:19" ht="15" customHeight="1"/>
    <row r="33" spans="5:43" ht="15" customHeight="1">
      <c r="H33" s="168"/>
      <c r="S33" s="165"/>
      <c r="T33" s="165"/>
    </row>
    <row r="34" spans="5:43" ht="15" customHeight="1">
      <c r="E34" s="1575" t="s">
        <v>1921</v>
      </c>
      <c r="F34" s="1575"/>
      <c r="G34" s="1575"/>
      <c r="H34" s="1575"/>
      <c r="I34" s="1575"/>
      <c r="J34" s="1575"/>
      <c r="K34" s="1575"/>
      <c r="L34" s="1575"/>
      <c r="M34" s="1575"/>
      <c r="N34" s="1575"/>
      <c r="O34" s="1575"/>
      <c r="P34" s="1575"/>
      <c r="Q34" s="1575"/>
      <c r="S34" s="165"/>
      <c r="T34" s="165"/>
    </row>
    <row r="35" spans="5:43" ht="15" customHeight="1">
      <c r="S35" s="165"/>
      <c r="T35" s="165"/>
    </row>
    <row r="36" spans="5:43" ht="15" customHeight="1">
      <c r="S36" s="165"/>
      <c r="T36" s="165"/>
      <c r="V36" s="1136">
        <v>44745</v>
      </c>
      <c r="W36" s="1133"/>
      <c r="X36" s="935">
        <v>81484170</v>
      </c>
      <c r="Y36" s="35"/>
      <c r="Z36" s="936" t="s">
        <v>1640</v>
      </c>
      <c r="AA36" s="1134" t="s">
        <v>1641</v>
      </c>
      <c r="AB36" s="35"/>
      <c r="AC36" s="35"/>
      <c r="AD36" s="35"/>
    </row>
    <row r="37" spans="5:43" ht="15" customHeight="1">
      <c r="S37" s="165"/>
      <c r="T37" s="165"/>
      <c r="W37" s="402">
        <v>1</v>
      </c>
      <c r="X37" s="19">
        <v>81216095</v>
      </c>
      <c r="Y37" s="418" t="s">
        <v>720</v>
      </c>
      <c r="Z37" s="252" t="s">
        <v>1392</v>
      </c>
      <c r="AA37" s="1003" t="s">
        <v>1394</v>
      </c>
      <c r="AB37" s="12"/>
      <c r="AC37" s="12" t="s">
        <v>1591</v>
      </c>
      <c r="AD37" s="12" t="s">
        <v>1391</v>
      </c>
      <c r="AE37" s="12" t="s">
        <v>24</v>
      </c>
      <c r="AF37" s="31" t="s">
        <v>1390</v>
      </c>
      <c r="AG37" s="12" t="s">
        <v>1389</v>
      </c>
      <c r="AH37" s="12">
        <v>886</v>
      </c>
      <c r="AI37" s="12"/>
      <c r="AJ37" s="12"/>
      <c r="AK37" s="12"/>
      <c r="AL37" s="12"/>
    </row>
    <row r="38" spans="5:43" ht="15" customHeight="1">
      <c r="S38" s="165"/>
      <c r="T38" s="165"/>
      <c r="W38" s="402">
        <v>1</v>
      </c>
      <c r="X38" s="19">
        <v>81216108</v>
      </c>
      <c r="Y38" s="418" t="s">
        <v>720</v>
      </c>
      <c r="Z38" s="252" t="s">
        <v>1393</v>
      </c>
      <c r="AA38" s="1003" t="s">
        <v>1394</v>
      </c>
      <c r="AB38" s="12"/>
      <c r="AC38" s="12" t="s">
        <v>1591</v>
      </c>
      <c r="AD38" s="12" t="s">
        <v>1391</v>
      </c>
      <c r="AE38" s="418" t="s">
        <v>24</v>
      </c>
      <c r="AF38" s="759" t="s">
        <v>1390</v>
      </c>
      <c r="AG38" s="760" t="s">
        <v>1389</v>
      </c>
      <c r="AH38" s="418">
        <v>886</v>
      </c>
      <c r="AI38" s="12"/>
      <c r="AJ38" s="12"/>
      <c r="AK38" s="12"/>
      <c r="AL38" s="12"/>
    </row>
    <row r="39" spans="5:43" ht="15" customHeight="1">
      <c r="S39" s="165"/>
      <c r="T39" s="165"/>
    </row>
    <row r="40" spans="5:43" ht="15" customHeight="1">
      <c r="S40" s="165"/>
      <c r="T40" s="165"/>
    </row>
    <row r="41" spans="5:43" ht="15" customHeight="1">
      <c r="S41" s="165"/>
      <c r="T41" s="165"/>
    </row>
    <row r="42" spans="5:43" ht="15" customHeight="1">
      <c r="S42" s="165"/>
      <c r="T42" s="165"/>
    </row>
    <row r="43" spans="5:43" ht="15" customHeight="1">
      <c r="S43" s="165"/>
      <c r="T43" s="165"/>
    </row>
    <row r="44" spans="5:43" ht="15" customHeight="1">
      <c r="S44" s="165"/>
      <c r="T44" s="165"/>
    </row>
    <row r="45" spans="5:43" ht="15" customHeight="1">
      <c r="S45" s="165"/>
      <c r="T45" s="165"/>
      <c r="W45" s="402">
        <v>1</v>
      </c>
      <c r="X45" s="19">
        <v>40199310</v>
      </c>
      <c r="Y45" s="418"/>
      <c r="Z45" s="252" t="s">
        <v>1431</v>
      </c>
      <c r="AA45" s="1003" t="s">
        <v>1466</v>
      </c>
      <c r="AB45" s="12"/>
      <c r="AC45" s="12" t="s">
        <v>1464</v>
      </c>
      <c r="AD45" s="12" t="s">
        <v>1429</v>
      </c>
      <c r="AE45" s="12"/>
      <c r="AF45" s="31" t="s">
        <v>1430</v>
      </c>
      <c r="AG45" s="12"/>
      <c r="AH45" s="12"/>
      <c r="AI45" s="12" t="s">
        <v>1432</v>
      </c>
      <c r="AJ45" s="12"/>
      <c r="AK45" s="12"/>
      <c r="AL45" s="12"/>
    </row>
    <row r="46" spans="5:43" ht="15" customHeight="1">
      <c r="S46" s="165"/>
      <c r="T46" s="165"/>
      <c r="W46" s="402">
        <v>1</v>
      </c>
      <c r="X46" s="19">
        <v>40199310</v>
      </c>
      <c r="Y46" s="418"/>
      <c r="Z46" s="252" t="s">
        <v>1431</v>
      </c>
      <c r="AA46" s="1003" t="s">
        <v>1466</v>
      </c>
      <c r="AB46" s="12"/>
      <c r="AC46" s="12" t="s">
        <v>1464</v>
      </c>
      <c r="AD46" s="12" t="s">
        <v>1433</v>
      </c>
      <c r="AE46" s="418"/>
      <c r="AF46" s="759" t="s">
        <v>1434</v>
      </c>
      <c r="AG46" s="760"/>
      <c r="AH46" s="418"/>
      <c r="AI46" s="12" t="s">
        <v>1432</v>
      </c>
      <c r="AJ46" s="12"/>
      <c r="AK46" s="12"/>
      <c r="AL46" s="12"/>
    </row>
    <row r="47" spans="5:43" ht="15" customHeight="1">
      <c r="S47" s="165"/>
      <c r="T47" s="165"/>
      <c r="W47" s="402">
        <v>1</v>
      </c>
      <c r="X47" s="19">
        <v>40199310</v>
      </c>
      <c r="Y47" s="418"/>
      <c r="Z47" s="252" t="s">
        <v>1445</v>
      </c>
      <c r="AA47" s="1003" t="s">
        <v>1466</v>
      </c>
      <c r="AB47" s="12"/>
      <c r="AC47" s="12" t="s">
        <v>1464</v>
      </c>
      <c r="AD47" s="12" t="s">
        <v>1446</v>
      </c>
      <c r="AE47" s="12"/>
      <c r="AF47" s="31" t="s">
        <v>1444</v>
      </c>
      <c r="AG47" s="12" t="s">
        <v>1452</v>
      </c>
      <c r="AH47" s="12"/>
      <c r="AI47" s="12" t="s">
        <v>1447</v>
      </c>
      <c r="AJ47" s="12"/>
      <c r="AK47" s="12"/>
      <c r="AL47" s="12"/>
    </row>
    <row r="48" spans="5:43" ht="15" customHeight="1">
      <c r="S48" s="165"/>
      <c r="T48" s="165"/>
      <c r="W48" s="402">
        <v>1</v>
      </c>
      <c r="X48" s="19">
        <v>81483104</v>
      </c>
      <c r="Y48" s="418" t="s">
        <v>39</v>
      </c>
      <c r="Z48" s="852" t="s">
        <v>1367</v>
      </c>
      <c r="AA48" s="1003"/>
      <c r="AB48" s="12"/>
      <c r="AC48" s="12" t="s">
        <v>1464</v>
      </c>
      <c r="AD48" s="12" t="s">
        <v>1366</v>
      </c>
      <c r="AE48" s="418" t="s">
        <v>24</v>
      </c>
      <c r="AF48" s="759" t="s">
        <v>1365</v>
      </c>
      <c r="AG48" s="760"/>
      <c r="AH48" s="418"/>
      <c r="AI48" s="12"/>
      <c r="AJ48" s="12"/>
      <c r="AK48" s="12"/>
      <c r="AL48" s="12"/>
      <c r="AN48" s="165"/>
      <c r="AO48" s="165"/>
      <c r="AP48" s="165"/>
      <c r="AQ48" s="165"/>
    </row>
    <row r="49" spans="19:43">
      <c r="S49" s="165"/>
      <c r="T49" s="165"/>
      <c r="AN49" s="165"/>
      <c r="AO49" s="165"/>
      <c r="AP49" s="165"/>
      <c r="AQ49" s="165"/>
    </row>
    <row r="50" spans="19:43">
      <c r="S50" s="165"/>
      <c r="T50" s="165"/>
      <c r="AN50" s="165"/>
      <c r="AO50" s="165"/>
      <c r="AP50" s="165"/>
      <c r="AQ50" s="165"/>
    </row>
    <row r="51" spans="19:43">
      <c r="S51" s="165"/>
      <c r="T51" s="165"/>
      <c r="AN51" s="165"/>
      <c r="AO51" s="165"/>
      <c r="AP51" s="165"/>
      <c r="AQ51" s="165"/>
    </row>
    <row r="52" spans="19:43">
      <c r="S52" s="165"/>
      <c r="T52" s="165"/>
      <c r="AN52" s="165"/>
      <c r="AO52" s="165"/>
      <c r="AP52" s="165"/>
      <c r="AQ52" s="165"/>
    </row>
    <row r="53" spans="19:43">
      <c r="S53" s="165"/>
      <c r="T53" s="165"/>
      <c r="AN53" s="165"/>
      <c r="AO53" s="165"/>
      <c r="AP53" s="165"/>
      <c r="AQ53" s="165"/>
    </row>
    <row r="54" spans="19:43">
      <c r="S54" s="165"/>
      <c r="T54" s="165"/>
      <c r="AN54" s="165"/>
      <c r="AO54" s="165"/>
      <c r="AP54" s="165"/>
      <c r="AQ54" s="165"/>
    </row>
    <row r="55" spans="19:43"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</row>
    <row r="56" spans="19:43">
      <c r="S56" s="165"/>
      <c r="T56" s="165"/>
      <c r="U56" s="165"/>
      <c r="V56" s="165"/>
      <c r="W56" s="464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</row>
    <row r="57" spans="19:43">
      <c r="S57" s="165"/>
      <c r="T57" s="165"/>
      <c r="U57" s="165"/>
      <c r="V57" s="165"/>
      <c r="W57" s="1053"/>
      <c r="X57" s="1054"/>
      <c r="Y57" s="1055"/>
      <c r="Z57" s="1056"/>
      <c r="AA57" s="1039"/>
      <c r="AB57" s="1055"/>
      <c r="AC57" s="1055"/>
      <c r="AD57" s="1057"/>
      <c r="AE57" s="1055"/>
      <c r="AF57" s="1058"/>
      <c r="AG57" s="1051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</row>
    <row r="58" spans="19:43">
      <c r="S58" s="165"/>
      <c r="T58" s="165"/>
      <c r="U58" s="165"/>
      <c r="V58" s="165"/>
      <c r="W58" s="163"/>
      <c r="X58" s="1059"/>
      <c r="Y58" s="1055"/>
      <c r="Z58" s="1060"/>
      <c r="AA58" s="1061"/>
      <c r="AB58" s="1055"/>
      <c r="AC58" s="1055"/>
      <c r="AD58" s="1057"/>
      <c r="AE58" s="1055"/>
      <c r="AF58" s="1058"/>
      <c r="AG58" s="1051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</row>
    <row r="59" spans="19:43"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</row>
    <row r="60" spans="19:43">
      <c r="S60" s="165"/>
      <c r="T60" s="165"/>
      <c r="U60" s="165"/>
      <c r="V60" s="165"/>
      <c r="W60" s="464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</row>
    <row r="61" spans="19:43"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</row>
    <row r="62" spans="19:43"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</row>
    <row r="63" spans="19:43">
      <c r="S63" s="165"/>
      <c r="T63" s="165"/>
      <c r="U63" s="165"/>
      <c r="V63" s="165"/>
      <c r="W63" s="163"/>
      <c r="X63" s="164"/>
      <c r="Y63" s="165"/>
      <c r="Z63" s="166"/>
      <c r="AA63" s="1040"/>
      <c r="AB63" s="165"/>
      <c r="AC63" s="165"/>
      <c r="AD63" s="1062"/>
      <c r="AE63" s="165"/>
      <c r="AF63" s="1063"/>
      <c r="AG63" s="1051"/>
      <c r="AH63" s="165"/>
      <c r="AI63" s="1064"/>
      <c r="AJ63" s="165"/>
      <c r="AK63" s="165"/>
      <c r="AL63" s="165"/>
      <c r="AM63" s="165"/>
      <c r="AN63" s="165"/>
      <c r="AO63" s="165"/>
      <c r="AP63" s="165"/>
      <c r="AQ63" s="165"/>
    </row>
    <row r="64" spans="19:43">
      <c r="S64" s="165"/>
      <c r="T64" s="165"/>
      <c r="U64" s="165"/>
      <c r="V64" s="165"/>
      <c r="W64" s="163"/>
      <c r="X64" s="164"/>
      <c r="Y64" s="165"/>
      <c r="Z64" s="166"/>
      <c r="AA64" s="1040"/>
      <c r="AB64" s="165"/>
      <c r="AC64" s="165"/>
      <c r="AD64" s="1062"/>
      <c r="AE64" s="165"/>
      <c r="AF64" s="1063"/>
      <c r="AG64" s="1051"/>
      <c r="AH64" s="165"/>
      <c r="AI64" s="1064"/>
      <c r="AJ64" s="165"/>
      <c r="AK64" s="165"/>
      <c r="AL64" s="165"/>
      <c r="AM64" s="165"/>
      <c r="AN64" s="165"/>
      <c r="AO64" s="165"/>
      <c r="AP64" s="165"/>
      <c r="AQ64" s="165"/>
    </row>
    <row r="65" spans="19:43">
      <c r="S65" s="165"/>
      <c r="T65" s="165"/>
      <c r="U65" s="165"/>
      <c r="V65" s="165"/>
      <c r="W65" s="163"/>
      <c r="X65" s="164"/>
      <c r="Y65" s="165"/>
      <c r="Z65" s="166"/>
      <c r="AA65" s="1040"/>
      <c r="AB65" s="165"/>
      <c r="AC65" s="165"/>
      <c r="AD65" s="1062"/>
      <c r="AE65" s="165"/>
      <c r="AF65" s="1063"/>
      <c r="AG65" s="1051"/>
      <c r="AH65" s="165"/>
      <c r="AI65" s="1064"/>
      <c r="AJ65" s="165"/>
      <c r="AK65" s="165"/>
      <c r="AL65" s="165"/>
      <c r="AM65" s="165"/>
      <c r="AN65" s="165"/>
      <c r="AO65" s="165"/>
      <c r="AP65" s="165"/>
      <c r="AQ65" s="165"/>
    </row>
    <row r="66" spans="19:43">
      <c r="S66" s="165"/>
      <c r="T66" s="165"/>
      <c r="U66" s="165"/>
      <c r="V66" s="165"/>
      <c r="W66" s="165"/>
      <c r="X66" s="165"/>
      <c r="Y66" s="165"/>
      <c r="Z66" s="165"/>
      <c r="AA66" s="165"/>
      <c r="AB66" s="165"/>
      <c r="AC66" s="165"/>
      <c r="AD66" s="165"/>
      <c r="AE66" s="165"/>
      <c r="AF66" s="165"/>
      <c r="AG66" s="165"/>
      <c r="AH66" s="165"/>
      <c r="AI66" s="165"/>
      <c r="AJ66" s="165"/>
      <c r="AK66" s="165"/>
      <c r="AL66" s="165"/>
      <c r="AM66" s="165"/>
      <c r="AN66" s="165"/>
      <c r="AO66" s="165"/>
      <c r="AP66" s="165"/>
      <c r="AQ66" s="165"/>
    </row>
    <row r="67" spans="19:43">
      <c r="S67" s="165"/>
      <c r="T67" s="165"/>
      <c r="U67" s="165"/>
      <c r="V67" s="165"/>
      <c r="W67" s="1074"/>
      <c r="X67" s="1075"/>
      <c r="Y67" s="1065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S68" s="165"/>
      <c r="T68" s="165"/>
      <c r="U68" s="165"/>
      <c r="V68" s="165"/>
      <c r="W68" s="1074"/>
      <c r="X68" s="1075"/>
      <c r="Y68" s="1047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44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65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47"/>
      <c r="Z71" s="1046"/>
      <c r="AA71" s="1047"/>
      <c r="AB71" s="1047"/>
      <c r="AC71" s="1065"/>
      <c r="AD71" s="1081"/>
      <c r="AE71" s="1068"/>
      <c r="AF71" s="1079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S72" s="165"/>
      <c r="T72" s="165"/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S73" s="165"/>
      <c r="T73" s="165"/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S74" s="165"/>
      <c r="T74" s="165"/>
      <c r="U74" s="165"/>
      <c r="V74" s="165"/>
      <c r="W74" s="1074"/>
      <c r="X74" s="1075"/>
      <c r="Y74" s="1065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47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75"/>
      <c r="Y78" s="1065"/>
      <c r="Z78" s="1046"/>
      <c r="AA78" s="1047"/>
      <c r="AB78" s="1047"/>
      <c r="AC78" s="1065"/>
      <c r="AD78" s="1044"/>
      <c r="AE78" s="1068"/>
      <c r="AF78" s="1082"/>
      <c r="AG78" s="1080"/>
      <c r="AH78" s="1068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464"/>
      <c r="AB79" s="1047"/>
      <c r="AC79" s="1065"/>
      <c r="AD79" s="1047"/>
      <c r="AE79" s="1047"/>
      <c r="AF79" s="1083"/>
      <c r="AG79" s="1084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464"/>
      <c r="Z80" s="1046"/>
      <c r="AA80" s="1047"/>
      <c r="AB80" s="1047"/>
      <c r="AC80" s="1065"/>
      <c r="AD80" s="1047"/>
      <c r="AE80" s="1047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74"/>
      <c r="X81" s="1045"/>
      <c r="Y81" s="1047"/>
      <c r="Z81" s="1046"/>
      <c r="AA81" s="1047"/>
      <c r="AB81" s="1047"/>
      <c r="AC81" s="1065"/>
      <c r="AD81" s="1047"/>
      <c r="AE81" s="1068"/>
      <c r="AF81" s="1083"/>
      <c r="AG81" s="1047"/>
      <c r="AH81" s="1047"/>
      <c r="AI81" s="1073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043"/>
      <c r="X82" s="1043"/>
      <c r="Y82" s="1043"/>
      <c r="Z82" s="1049"/>
      <c r="AA82" s="1049"/>
      <c r="AB82" s="1085"/>
      <c r="AC82" s="1065"/>
      <c r="AD82" s="1049"/>
      <c r="AE82" s="1043"/>
      <c r="AF82" s="1086"/>
      <c r="AG82" s="712"/>
      <c r="AH82" s="1047"/>
      <c r="AI82" s="1047"/>
      <c r="AJ82" s="1047"/>
      <c r="AK82" s="1047"/>
      <c r="AL82" s="1047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65"/>
      <c r="X83" s="165"/>
      <c r="Y83" s="165"/>
      <c r="Z83" s="165"/>
      <c r="AA83" s="165"/>
      <c r="AB83" s="165"/>
      <c r="AC83" s="165"/>
      <c r="AD83" s="165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047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074"/>
      <c r="X86" s="165"/>
      <c r="Y86" s="165"/>
      <c r="Z86" s="165"/>
      <c r="AA86" s="165"/>
      <c r="AB86" s="165"/>
      <c r="AC86" s="10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5"/>
      <c r="X97" s="165"/>
      <c r="Y97" s="165"/>
      <c r="Z97" s="165"/>
      <c r="AA97" s="165"/>
      <c r="AB97" s="165"/>
      <c r="AC97" s="165"/>
      <c r="AD97" s="165"/>
      <c r="AE97" s="165"/>
      <c r="AF97" s="165"/>
      <c r="AG97" s="165"/>
      <c r="AH97" s="165"/>
      <c r="AI97" s="165"/>
      <c r="AJ97" s="165"/>
      <c r="AK97" s="165"/>
      <c r="AL97" s="165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3"/>
      <c r="X99" s="164"/>
      <c r="Y99" s="1087"/>
      <c r="Z99" s="164"/>
      <c r="AA99" s="1087"/>
      <c r="AB99" s="1087"/>
      <c r="AC99" s="1087"/>
      <c r="AD99" s="1087"/>
      <c r="AE99" s="1087"/>
      <c r="AF99" s="1088"/>
      <c r="AG99" s="1089"/>
      <c r="AH99" s="1087"/>
      <c r="AI99" s="1087"/>
      <c r="AJ99" s="1090"/>
      <c r="AK99" s="1087"/>
      <c r="AL99" s="1087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165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464"/>
      <c r="X102" s="165"/>
      <c r="Y102" s="165"/>
      <c r="Z102" s="165"/>
      <c r="AA102" s="165"/>
      <c r="AB102" s="165"/>
      <c r="AC102" s="165"/>
      <c r="AD102" s="165"/>
      <c r="AE102" s="165"/>
      <c r="AF102" s="165"/>
      <c r="AG102" s="165"/>
      <c r="AH102" s="165"/>
      <c r="AI102" s="165"/>
      <c r="AJ102" s="165"/>
      <c r="AK102" s="165"/>
      <c r="AL102" s="16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1"/>
      <c r="X103" s="1092"/>
      <c r="Y103" s="1093"/>
      <c r="Z103" s="1094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6"/>
      <c r="AE110" s="1093"/>
      <c r="AF110" s="1097"/>
      <c r="AG110" s="1093"/>
      <c r="AH110" s="1096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165"/>
      <c r="W111" s="1098"/>
      <c r="X111" s="1066"/>
      <c r="Y111" s="1093"/>
      <c r="Z111" s="1067"/>
      <c r="AA111" s="1095"/>
      <c r="AB111" s="1095"/>
      <c r="AC111" s="1096"/>
      <c r="AD111" s="1095"/>
      <c r="AE111" s="1093"/>
      <c r="AF111" s="1097"/>
      <c r="AG111" s="1093"/>
      <c r="AH111" s="1095"/>
      <c r="AI111" s="1095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464"/>
      <c r="W112" s="1098"/>
      <c r="X112" s="1066"/>
      <c r="Y112" s="1093"/>
      <c r="Z112" s="1067"/>
      <c r="AA112" s="1095"/>
      <c r="AB112" s="1095"/>
      <c r="AC112" s="1096"/>
      <c r="AD112" s="1096"/>
      <c r="AE112" s="1093"/>
      <c r="AF112" s="1099"/>
      <c r="AG112" s="109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101"/>
      <c r="X113" s="1101"/>
      <c r="Y113" s="1093"/>
      <c r="Z113" s="1067"/>
      <c r="AA113" s="1095"/>
      <c r="AB113" s="1095"/>
      <c r="AC113" s="1096"/>
      <c r="AD113" s="1096"/>
      <c r="AE113" s="1093"/>
      <c r="AF113" s="1102"/>
      <c r="AG113" s="110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095"/>
      <c r="AB115" s="1095"/>
      <c r="AC115" s="1096"/>
      <c r="AD115" s="1096"/>
      <c r="AE115" s="1093"/>
      <c r="AF115" s="1097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66"/>
      <c r="Y116" s="1093"/>
      <c r="Z116" s="1067"/>
      <c r="AA116" s="1104"/>
      <c r="AB116" s="1104"/>
      <c r="AC116" s="1096"/>
      <c r="AD116" s="1096"/>
      <c r="AE116" s="1093"/>
      <c r="AF116" s="1099"/>
      <c r="AG116" s="1093"/>
      <c r="AH116" s="1096"/>
      <c r="AI116" s="1100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098"/>
      <c r="X117" s="1095"/>
      <c r="Y117" s="1093"/>
      <c r="Z117" s="1067"/>
      <c r="AA117" s="1095"/>
      <c r="AB117" s="1095"/>
      <c r="AC117" s="1096"/>
      <c r="AD117" s="1095"/>
      <c r="AE117" s="1093"/>
      <c r="AF117" s="1099"/>
      <c r="AG117" s="1095"/>
      <c r="AH117" s="1095"/>
      <c r="AI117" s="1095"/>
      <c r="AJ117" s="1095"/>
      <c r="AK117" s="1095"/>
      <c r="AL117" s="109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5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165"/>
      <c r="AA121" s="166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165"/>
      <c r="Y122" s="165"/>
      <c r="Z122" s="464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464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165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464"/>
      <c r="Y125" s="165"/>
      <c r="Z125" s="165"/>
      <c r="AA125" s="165"/>
      <c r="AB125" s="165"/>
      <c r="AC125" s="165"/>
      <c r="AD125" s="165"/>
      <c r="AE125" s="165"/>
      <c r="AF125" s="165"/>
      <c r="AG125" s="165"/>
      <c r="AH125" s="165"/>
      <c r="AI125" s="165"/>
      <c r="AJ125" s="165"/>
      <c r="AK125" s="165"/>
      <c r="AL125" s="165"/>
      <c r="AM125" s="165"/>
      <c r="AN125" s="165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1105"/>
      <c r="Y129" s="1106"/>
      <c r="Z129" s="464"/>
      <c r="AA129" s="1107"/>
      <c r="AB129" s="1108"/>
      <c r="AC129" s="464"/>
      <c r="AD129" s="464"/>
      <c r="AE129" s="464"/>
      <c r="AF129" s="464"/>
      <c r="AG129" s="464"/>
      <c r="AH129" s="464"/>
      <c r="AI129" s="464"/>
      <c r="AJ129" s="1109"/>
      <c r="AK129" s="1109"/>
      <c r="AL129" s="464"/>
      <c r="AM129" s="464"/>
      <c r="AN129" s="464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464"/>
      <c r="Y130" s="165"/>
      <c r="Z130" s="165"/>
      <c r="AA130" s="165"/>
      <c r="AB130" s="165"/>
      <c r="AC130" s="165"/>
      <c r="AD130" s="165"/>
      <c r="AE130" s="165"/>
      <c r="AF130" s="165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043"/>
      <c r="Y131" s="1043"/>
      <c r="Z131" s="1043"/>
      <c r="AA131" s="1043"/>
      <c r="AB131" s="1043"/>
      <c r="AC131" s="1110"/>
      <c r="AD131" s="1043"/>
      <c r="AE131" s="1043"/>
      <c r="AF131" s="1043"/>
      <c r="AG131" s="165"/>
      <c r="AH131" s="165"/>
      <c r="AI131" s="165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2"/>
      <c r="Z132" s="1043"/>
      <c r="AA132" s="1113"/>
      <c r="AB132" s="1114"/>
      <c r="AC132" s="1040"/>
      <c r="AD132" s="1043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712"/>
      <c r="AE133" s="1114"/>
      <c r="AF133" s="712"/>
      <c r="AG133" s="1115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111"/>
      <c r="Y134" s="1116"/>
      <c r="Z134" s="1043"/>
      <c r="AA134" s="1062"/>
      <c r="AB134" s="1114"/>
      <c r="AC134" s="1040"/>
      <c r="AD134" s="1043"/>
      <c r="AE134" s="1114"/>
      <c r="AF134" s="712"/>
      <c r="AG134" s="1086"/>
      <c r="AH134" s="1040"/>
      <c r="AI134" s="712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165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464"/>
      <c r="Y136" s="165"/>
      <c r="Z136" s="165"/>
      <c r="AA136" s="165"/>
      <c r="AB136" s="165"/>
      <c r="AC136" s="165"/>
      <c r="AD136" s="165"/>
      <c r="AE136" s="165"/>
      <c r="AF136" s="165"/>
      <c r="AG136" s="165"/>
      <c r="AH136" s="165"/>
      <c r="AI136" s="165"/>
      <c r="AJ136" s="165"/>
      <c r="AK136" s="165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712"/>
      <c r="AB137" s="1114"/>
      <c r="AC137" s="712"/>
      <c r="AD137" s="712"/>
      <c r="AE137" s="1114"/>
      <c r="AF137" s="712"/>
      <c r="AG137" s="1115"/>
      <c r="AH137" s="712"/>
      <c r="AI137" s="712"/>
      <c r="AJ137" s="1117"/>
      <c r="AK137" s="1117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043"/>
      <c r="Y138" s="1043"/>
      <c r="Z138" s="1043"/>
      <c r="AA138" s="1042"/>
      <c r="AB138" s="1049"/>
      <c r="AC138" s="1085"/>
      <c r="AD138" s="1043"/>
      <c r="AE138" s="1049"/>
      <c r="AF138" s="1043"/>
      <c r="AG138" s="1086"/>
      <c r="AH138" s="712"/>
      <c r="AI138" s="165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712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1043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111"/>
      <c r="Y141" s="1116"/>
      <c r="Z141" s="1043"/>
      <c r="AA141" s="1062"/>
      <c r="AB141" s="1114"/>
      <c r="AC141" s="1040"/>
      <c r="AD141" s="712"/>
      <c r="AE141" s="1114"/>
      <c r="AF141" s="712"/>
      <c r="AG141" s="1115"/>
      <c r="AH141" s="1040"/>
      <c r="AI141" s="712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165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64"/>
      <c r="Y143" s="165"/>
      <c r="Z143" s="165"/>
      <c r="AA143" s="165"/>
      <c r="AB143" s="165"/>
      <c r="AC143" s="165"/>
      <c r="AD143" s="165"/>
      <c r="AE143" s="165"/>
      <c r="AF143" s="165"/>
      <c r="AG143" s="165"/>
      <c r="AH143" s="165"/>
      <c r="AI143" s="165"/>
      <c r="AJ143" s="165"/>
      <c r="AK143" s="165"/>
      <c r="AL143" s="165"/>
      <c r="AM143" s="165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1043"/>
      <c r="AD144" s="1043"/>
      <c r="AE144" s="1043"/>
      <c r="AF144" s="1043"/>
      <c r="AG144" s="1048"/>
      <c r="AH144" s="104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443"/>
      <c r="Y145" s="443"/>
      <c r="Z145" s="443"/>
      <c r="AA145" s="443"/>
      <c r="AB145" s="1043"/>
      <c r="AC145" s="443"/>
      <c r="AD145" s="443"/>
      <c r="AE145" s="1043"/>
      <c r="AF145" s="1043"/>
      <c r="AG145" s="1118"/>
      <c r="AH145" s="1119"/>
      <c r="AI145" s="443"/>
      <c r="AJ145" s="1050"/>
      <c r="AK145" s="443"/>
      <c r="AL145" s="443"/>
      <c r="AM145" s="443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165"/>
      <c r="Y147" s="165"/>
      <c r="Z147" s="165"/>
      <c r="AA147" s="165"/>
      <c r="AB147" s="165"/>
      <c r="AC147" s="165"/>
      <c r="AD147" s="165"/>
      <c r="AE147" s="165"/>
      <c r="AF147" s="165"/>
      <c r="AG147" s="165"/>
      <c r="AH147" s="165"/>
      <c r="AI147" s="165"/>
      <c r="AJ147" s="165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443"/>
      <c r="Y149" s="165"/>
      <c r="Z149" s="165"/>
      <c r="AA149" s="165"/>
      <c r="AB149" s="165"/>
      <c r="AC149" s="165"/>
      <c r="AD149" s="165"/>
      <c r="AE149" s="165"/>
      <c r="AF149" s="1120"/>
      <c r="AG149" s="1052"/>
      <c r="AH149" s="165"/>
      <c r="AI149" s="165"/>
      <c r="AJ149" s="1064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65"/>
      <c r="X150" s="165"/>
      <c r="Y150" s="165"/>
      <c r="Z150" s="165"/>
      <c r="AA150" s="165"/>
      <c r="AB150" s="165"/>
      <c r="AC150" s="165"/>
      <c r="AD150" s="165"/>
      <c r="AE150" s="165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043"/>
      <c r="X151" s="1043"/>
      <c r="Y151" s="1043"/>
      <c r="Z151" s="1043"/>
      <c r="AA151" s="1043"/>
      <c r="AB151" s="1110"/>
      <c r="AC151" s="1043"/>
      <c r="AD151" s="1043"/>
      <c r="AE151" s="1043"/>
      <c r="AF151" s="165"/>
      <c r="AG151" s="165"/>
      <c r="AH151" s="165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2"/>
      <c r="Y152" s="1043"/>
      <c r="Z152" s="1113"/>
      <c r="AA152" s="1114"/>
      <c r="AB152" s="1040"/>
      <c r="AC152" s="1043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712"/>
      <c r="AD153" s="1114"/>
      <c r="AE153" s="712"/>
      <c r="AF153" s="1115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111"/>
      <c r="X154" s="1116"/>
      <c r="Y154" s="1043"/>
      <c r="Z154" s="1062"/>
      <c r="AA154" s="1114"/>
      <c r="AB154" s="1040"/>
      <c r="AC154" s="1043"/>
      <c r="AD154" s="1114"/>
      <c r="AE154" s="712"/>
      <c r="AF154" s="1086"/>
      <c r="AG154" s="1040"/>
      <c r="AH154" s="712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464"/>
      <c r="X156" s="165"/>
      <c r="Y156" s="165"/>
      <c r="Z156" s="165"/>
      <c r="AA156" s="165"/>
      <c r="AB156" s="165"/>
      <c r="AC156" s="165"/>
      <c r="AD156" s="165"/>
      <c r="AE156" s="165"/>
      <c r="AF156" s="165"/>
      <c r="AG156" s="165"/>
      <c r="AH156" s="165"/>
      <c r="AI156" s="165"/>
      <c r="AJ156" s="165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712"/>
      <c r="AA157" s="1114"/>
      <c r="AB157" s="712"/>
      <c r="AC157" s="712"/>
      <c r="AD157" s="1114"/>
      <c r="AE157" s="712"/>
      <c r="AF157" s="1115"/>
      <c r="AG157" s="712"/>
      <c r="AH157" s="712"/>
      <c r="AI157" s="1117"/>
      <c r="AJ157" s="1117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043"/>
      <c r="X158" s="1043"/>
      <c r="Y158" s="1043"/>
      <c r="Z158" s="1042"/>
      <c r="AA158" s="1049"/>
      <c r="AB158" s="1085"/>
      <c r="AC158" s="1043"/>
      <c r="AD158" s="1049"/>
      <c r="AE158" s="1043"/>
      <c r="AF158" s="1086"/>
      <c r="AG158" s="712"/>
      <c r="AH158" s="165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712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1043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111"/>
      <c r="X161" s="1116"/>
      <c r="Y161" s="1043"/>
      <c r="Z161" s="1062"/>
      <c r="AA161" s="1114"/>
      <c r="AB161" s="1040"/>
      <c r="AC161" s="712"/>
      <c r="AD161" s="1114"/>
      <c r="AE161" s="712"/>
      <c r="AF161" s="1115"/>
      <c r="AG161" s="1040"/>
      <c r="AH161" s="712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165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64"/>
      <c r="X163" s="165"/>
      <c r="Y163" s="165"/>
      <c r="Z163" s="165"/>
      <c r="AA163" s="165"/>
      <c r="AB163" s="165"/>
      <c r="AC163" s="165"/>
      <c r="AD163" s="165"/>
      <c r="AE163" s="165"/>
      <c r="AF163" s="165"/>
      <c r="AG163" s="165"/>
      <c r="AH163" s="165"/>
      <c r="AI163" s="165"/>
      <c r="AJ163" s="165"/>
      <c r="AK163" s="165"/>
      <c r="AL163" s="165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1043"/>
      <c r="AC164" s="1043"/>
      <c r="AD164" s="1043"/>
      <c r="AE164" s="1043"/>
      <c r="AF164" s="1048"/>
      <c r="AG164" s="104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443"/>
      <c r="X165" s="443"/>
      <c r="Y165" s="443"/>
      <c r="Z165" s="443"/>
      <c r="AA165" s="1043"/>
      <c r="AB165" s="443"/>
      <c r="AC165" s="443"/>
      <c r="AD165" s="1043"/>
      <c r="AE165" s="1043"/>
      <c r="AF165" s="1118"/>
      <c r="AG165" s="1119"/>
      <c r="AH165" s="443"/>
      <c r="AI165" s="1050"/>
      <c r="AJ165" s="443"/>
      <c r="AK165" s="443"/>
      <c r="AL165" s="443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165"/>
      <c r="X167" s="165"/>
      <c r="Y167" s="165"/>
      <c r="Z167" s="165"/>
      <c r="AA167" s="165"/>
      <c r="AB167" s="165"/>
      <c r="AC167" s="165"/>
      <c r="AD167" s="165"/>
      <c r="AE167" s="165"/>
      <c r="AF167" s="165"/>
      <c r="AG167" s="165"/>
      <c r="AH167" s="165"/>
      <c r="AI167" s="165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443"/>
      <c r="X169" s="165"/>
      <c r="Y169" s="165"/>
      <c r="Z169" s="165"/>
      <c r="AA169" s="165"/>
      <c r="AB169" s="165"/>
      <c r="AC169" s="165"/>
      <c r="AD169" s="165"/>
      <c r="AE169" s="1120"/>
      <c r="AF169" s="1052"/>
      <c r="AG169" s="165"/>
      <c r="AH169" s="165"/>
      <c r="AI169" s="1064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  <row r="181" spans="19:43">
      <c r="S181" s="165"/>
      <c r="T181" s="165"/>
      <c r="U181" s="165"/>
      <c r="V181" s="165"/>
      <c r="W181" s="165"/>
      <c r="X181" s="165"/>
      <c r="Y181" s="165"/>
      <c r="Z181" s="165"/>
      <c r="AA181" s="165"/>
      <c r="AB181" s="165"/>
      <c r="AC181" s="165"/>
      <c r="AD181" s="165"/>
      <c r="AE181" s="165"/>
      <c r="AF181" s="165"/>
      <c r="AG181" s="165"/>
      <c r="AH181" s="165"/>
      <c r="AI181" s="165"/>
      <c r="AJ181" s="165"/>
      <c r="AK181" s="165"/>
      <c r="AL181" s="165"/>
      <c r="AM181" s="165"/>
      <c r="AN181" s="165"/>
      <c r="AO181" s="165"/>
      <c r="AP181" s="165"/>
      <c r="AQ181" s="165"/>
    </row>
  </sheetData>
  <mergeCells count="5">
    <mergeCell ref="A2:F2"/>
    <mergeCell ref="W2:AB2"/>
    <mergeCell ref="A3:F3"/>
    <mergeCell ref="W3:AB3"/>
    <mergeCell ref="E34:Q34"/>
  </mergeCells>
  <pageMargins left="0.33" right="0.61" top="0.22" bottom="0.16" header="0.16" footer="0.12"/>
  <pageSetup paperSize="9" orientation="landscape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CE77C-8578-4F43-950C-E1B9BB4BC72C}">
  <sheetPr>
    <tabColor rgb="FF00B050"/>
  </sheetPr>
  <dimension ref="A1:AQ181"/>
  <sheetViews>
    <sheetView zoomScale="64" zoomScaleNormal="64" workbookViewId="0">
      <selection activeCell="E22" sqref="E22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38" width="11.42578125" style="449"/>
    <col min="39" max="39" width="27.85546875" style="449" bestFit="1" customWidth="1"/>
    <col min="40" max="16384" width="11.42578125" style="449"/>
  </cols>
  <sheetData>
    <row r="1" spans="1:40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0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0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0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0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0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0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44609</v>
      </c>
      <c r="AA7" s="420" t="s">
        <v>7</v>
      </c>
      <c r="AB7" s="425"/>
      <c r="AC7" s="58"/>
      <c r="AD7" s="58"/>
      <c r="AE7" s="58"/>
      <c r="AF7" s="58"/>
    </row>
    <row r="8" spans="1:40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1926</v>
      </c>
      <c r="AA8" s="420"/>
      <c r="AB8" s="429"/>
      <c r="AC8" s="58"/>
      <c r="AD8" s="58"/>
      <c r="AE8" s="58"/>
      <c r="AF8" s="58"/>
    </row>
    <row r="9" spans="1:40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0">
      <c r="A10" s="122">
        <v>1</v>
      </c>
      <c r="B10" s="650">
        <v>93162407</v>
      </c>
      <c r="C10" s="650" t="s">
        <v>17</v>
      </c>
      <c r="D10" s="650" t="s">
        <v>450</v>
      </c>
      <c r="E10" s="159" t="s">
        <v>210</v>
      </c>
      <c r="F10" s="220" t="s">
        <v>451</v>
      </c>
      <c r="G10" s="449">
        <v>381</v>
      </c>
      <c r="H10" s="2" t="s">
        <v>452</v>
      </c>
      <c r="I10" s="449" t="s">
        <v>83</v>
      </c>
      <c r="J10" s="124" t="s">
        <v>453</v>
      </c>
      <c r="K10" s="84" t="s">
        <v>454</v>
      </c>
      <c r="L10" s="25">
        <v>44466</v>
      </c>
      <c r="M10" s="25">
        <v>44466</v>
      </c>
      <c r="O10" s="449" t="s">
        <v>455</v>
      </c>
      <c r="W10" s="431">
        <v>1</v>
      </c>
      <c r="X10" s="431">
        <v>89720025</v>
      </c>
      <c r="Y10" s="431" t="s">
        <v>17</v>
      </c>
      <c r="Z10" s="12" t="s">
        <v>1708</v>
      </c>
      <c r="AA10" s="74" t="s">
        <v>1709</v>
      </c>
      <c r="AB10" s="12"/>
      <c r="AC10" s="12" t="s">
        <v>1926</v>
      </c>
      <c r="AD10" s="12" t="s">
        <v>1710</v>
      </c>
      <c r="AE10" s="12" t="s">
        <v>24</v>
      </c>
      <c r="AF10" s="31" t="s">
        <v>1598</v>
      </c>
      <c r="AG10" s="12" t="s">
        <v>1711</v>
      </c>
      <c r="AH10" s="12">
        <v>966</v>
      </c>
      <c r="AI10" s="12"/>
      <c r="AJ10" s="12"/>
      <c r="AK10" s="12"/>
      <c r="AL10" s="12"/>
    </row>
    <row r="11" spans="1:40">
      <c r="A11" s="610">
        <v>1</v>
      </c>
      <c r="B11" s="275">
        <v>81722066</v>
      </c>
      <c r="C11" s="275" t="s">
        <v>254</v>
      </c>
      <c r="D11" s="159" t="s">
        <v>490</v>
      </c>
      <c r="E11" s="159" t="s">
        <v>491</v>
      </c>
      <c r="F11" s="42" t="s">
        <v>492</v>
      </c>
      <c r="G11" s="240">
        <v>388</v>
      </c>
      <c r="H11" s="449" t="s">
        <v>494</v>
      </c>
      <c r="I11" s="240" t="s">
        <v>83</v>
      </c>
      <c r="J11" s="41" t="s">
        <v>493</v>
      </c>
      <c r="K11" s="41" t="s">
        <v>495</v>
      </c>
      <c r="L11" s="25">
        <v>44504</v>
      </c>
      <c r="O11" s="240" t="s">
        <v>496</v>
      </c>
      <c r="P11" s="10" t="s">
        <v>914</v>
      </c>
      <c r="W11" s="431">
        <v>1</v>
      </c>
      <c r="X11" s="431">
        <v>60702008</v>
      </c>
      <c r="Y11" s="431" t="s">
        <v>38</v>
      </c>
      <c r="Z11" s="12" t="s">
        <v>1764</v>
      </c>
      <c r="AA11" s="74" t="s">
        <v>1761</v>
      </c>
      <c r="AB11" s="12"/>
      <c r="AC11" s="12" t="s">
        <v>1926</v>
      </c>
      <c r="AD11" s="12" t="s">
        <v>1763</v>
      </c>
      <c r="AE11" s="12" t="s">
        <v>24</v>
      </c>
      <c r="AF11" s="31" t="s">
        <v>1738</v>
      </c>
      <c r="AG11" s="12" t="s">
        <v>1762</v>
      </c>
      <c r="AH11" s="12">
        <v>973</v>
      </c>
      <c r="AI11" s="12"/>
      <c r="AJ11" s="12"/>
      <c r="AK11" s="12"/>
      <c r="AL11" s="12"/>
    </row>
    <row r="12" spans="1:40">
      <c r="A12" s="483">
        <v>1</v>
      </c>
      <c r="B12" s="484">
        <v>81598299</v>
      </c>
      <c r="C12" s="275" t="s">
        <v>564</v>
      </c>
      <c r="D12" s="485" t="s">
        <v>704</v>
      </c>
      <c r="E12" s="485" t="s">
        <v>78</v>
      </c>
      <c r="F12" s="209" t="s">
        <v>705</v>
      </c>
      <c r="G12" s="449">
        <v>414</v>
      </c>
      <c r="H12" s="2" t="s">
        <v>79</v>
      </c>
      <c r="I12" s="240" t="s">
        <v>706</v>
      </c>
      <c r="J12" s="3" t="s">
        <v>707</v>
      </c>
      <c r="L12" s="25">
        <v>44525</v>
      </c>
      <c r="O12" s="10" t="s">
        <v>496</v>
      </c>
      <c r="V12" s="449" t="s">
        <v>71</v>
      </c>
      <c r="W12" s="431">
        <v>3</v>
      </c>
      <c r="X12" s="431">
        <v>60803001</v>
      </c>
      <c r="Y12" s="431" t="s">
        <v>38</v>
      </c>
      <c r="Z12" s="12" t="s">
        <v>1969</v>
      </c>
      <c r="AA12" s="74" t="s">
        <v>1761</v>
      </c>
      <c r="AB12" s="12"/>
      <c r="AC12" s="12" t="s">
        <v>1926</v>
      </c>
      <c r="AD12" s="12" t="s">
        <v>1763</v>
      </c>
      <c r="AE12" s="12" t="s">
        <v>24</v>
      </c>
      <c r="AF12" s="31" t="s">
        <v>1738</v>
      </c>
      <c r="AG12" s="418" t="s">
        <v>1762</v>
      </c>
      <c r="AH12" s="12">
        <v>973</v>
      </c>
      <c r="AI12" s="12"/>
      <c r="AJ12" s="22" t="s">
        <v>413</v>
      </c>
      <c r="AK12" s="12"/>
      <c r="AL12" s="12"/>
      <c r="AM12" s="449" t="s">
        <v>1979</v>
      </c>
      <c r="AN12" s="10" t="s">
        <v>2053</v>
      </c>
    </row>
    <row r="13" spans="1:40" ht="15" customHeight="1">
      <c r="A13" s="610">
        <v>1</v>
      </c>
      <c r="B13" s="611">
        <v>83340903</v>
      </c>
      <c r="C13" s="611" t="s">
        <v>708</v>
      </c>
      <c r="D13" s="612" t="s">
        <v>709</v>
      </c>
      <c r="E13" s="609" t="s">
        <v>710</v>
      </c>
      <c r="F13" s="42" t="s">
        <v>711</v>
      </c>
      <c r="G13" s="240">
        <v>415</v>
      </c>
      <c r="H13" s="2" t="s">
        <v>712</v>
      </c>
      <c r="I13" s="240" t="s">
        <v>419</v>
      </c>
      <c r="J13" s="3" t="s">
        <v>587</v>
      </c>
      <c r="K13" s="897" t="s">
        <v>713</v>
      </c>
      <c r="L13" s="715">
        <v>44525</v>
      </c>
      <c r="M13" s="58"/>
      <c r="N13" s="58"/>
      <c r="O13" s="58" t="s">
        <v>496</v>
      </c>
      <c r="V13" s="449" t="s">
        <v>71</v>
      </c>
      <c r="W13" s="431">
        <v>1</v>
      </c>
      <c r="X13" s="432">
        <v>81597040</v>
      </c>
      <c r="Y13" s="432" t="s">
        <v>40</v>
      </c>
      <c r="Z13" s="418" t="s">
        <v>1970</v>
      </c>
      <c r="AA13" s="74" t="s">
        <v>1889</v>
      </c>
      <c r="AB13" s="12"/>
      <c r="AC13" s="12" t="s">
        <v>1926</v>
      </c>
      <c r="AD13" s="418" t="s">
        <v>1890</v>
      </c>
      <c r="AE13" s="418" t="s">
        <v>24</v>
      </c>
      <c r="AF13" s="419" t="s">
        <v>1796</v>
      </c>
      <c r="AG13" s="418" t="s">
        <v>1891</v>
      </c>
      <c r="AH13" s="418">
        <v>978</v>
      </c>
      <c r="AI13" s="12"/>
      <c r="AJ13" s="22" t="s">
        <v>413</v>
      </c>
      <c r="AK13" s="12"/>
      <c r="AL13" s="12"/>
      <c r="AM13" s="449" t="s">
        <v>1979</v>
      </c>
    </row>
    <row r="14" spans="1:40" ht="15" customHeight="1">
      <c r="A14" s="591">
        <v>1</v>
      </c>
      <c r="B14" s="488">
        <v>82409602</v>
      </c>
      <c r="C14" s="488" t="s">
        <v>40</v>
      </c>
      <c r="D14" s="592" t="s">
        <v>817</v>
      </c>
      <c r="E14" s="110" t="s">
        <v>818</v>
      </c>
      <c r="F14" s="613" t="s">
        <v>819</v>
      </c>
      <c r="G14" s="240">
        <v>428</v>
      </c>
      <c r="H14" s="2" t="s">
        <v>820</v>
      </c>
      <c r="I14" s="240" t="s">
        <v>83</v>
      </c>
      <c r="J14" s="3" t="s">
        <v>821</v>
      </c>
      <c r="K14" s="5" t="s">
        <v>822</v>
      </c>
      <c r="L14" s="25">
        <v>44531</v>
      </c>
      <c r="O14" s="10" t="s">
        <v>496</v>
      </c>
      <c r="V14" s="240" t="s">
        <v>71</v>
      </c>
      <c r="W14" s="432">
        <v>1</v>
      </c>
      <c r="X14" s="432">
        <v>82033511</v>
      </c>
      <c r="Y14" s="432" t="s">
        <v>40</v>
      </c>
      <c r="Z14" s="418" t="s">
        <v>823</v>
      </c>
      <c r="AA14" s="74" t="s">
        <v>169</v>
      </c>
      <c r="AB14" s="12"/>
      <c r="AC14" s="12" t="s">
        <v>1926</v>
      </c>
      <c r="AD14" s="418" t="s">
        <v>1895</v>
      </c>
      <c r="AE14" s="418" t="s">
        <v>56</v>
      </c>
      <c r="AF14" s="419" t="s">
        <v>1894</v>
      </c>
      <c r="AG14" s="418" t="s">
        <v>1896</v>
      </c>
      <c r="AH14" s="418">
        <v>981</v>
      </c>
      <c r="AI14" s="12"/>
      <c r="AJ14" s="22" t="s">
        <v>413</v>
      </c>
      <c r="AK14" s="12"/>
      <c r="AL14" s="12"/>
      <c r="AM14" s="449" t="s">
        <v>1979</v>
      </c>
    </row>
    <row r="15" spans="1:40" ht="15" customHeight="1">
      <c r="A15" s="591">
        <v>1</v>
      </c>
      <c r="B15" s="650">
        <v>82032101</v>
      </c>
      <c r="C15" s="650" t="s">
        <v>40</v>
      </c>
      <c r="D15" s="298" t="s">
        <v>1015</v>
      </c>
      <c r="E15" s="110" t="s">
        <v>1016</v>
      </c>
      <c r="F15" s="613" t="s">
        <v>1017</v>
      </c>
      <c r="G15" s="165">
        <v>453</v>
      </c>
      <c r="H15" s="2" t="s">
        <v>1019</v>
      </c>
      <c r="I15" s="712" t="s">
        <v>83</v>
      </c>
      <c r="J15" s="3" t="s">
        <v>1020</v>
      </c>
      <c r="K15" s="5" t="s">
        <v>1021</v>
      </c>
      <c r="L15" s="25">
        <v>44549</v>
      </c>
      <c r="O15" s="57" t="s">
        <v>496</v>
      </c>
      <c r="Q15" s="58"/>
      <c r="V15" s="240"/>
      <c r="W15" s="432">
        <v>2</v>
      </c>
      <c r="X15" s="432">
        <v>93163018</v>
      </c>
      <c r="Y15" s="432" t="s">
        <v>17</v>
      </c>
      <c r="Z15" s="418" t="s">
        <v>911</v>
      </c>
      <c r="AA15" s="74" t="s">
        <v>1922</v>
      </c>
      <c r="AB15" s="12"/>
      <c r="AC15" s="12" t="s">
        <v>1926</v>
      </c>
      <c r="AD15" s="418" t="s">
        <v>1923</v>
      </c>
      <c r="AE15" s="418" t="s">
        <v>24</v>
      </c>
      <c r="AF15" s="31" t="s">
        <v>1924</v>
      </c>
      <c r="AG15" s="12"/>
      <c r="AH15" s="418" t="s">
        <v>1925</v>
      </c>
      <c r="AI15" s="12"/>
      <c r="AJ15" s="12"/>
      <c r="AK15" s="12"/>
      <c r="AL15" s="12"/>
      <c r="AN15" s="10" t="s">
        <v>2807</v>
      </c>
    </row>
    <row r="16" spans="1:40" ht="15" customHeight="1">
      <c r="A16" s="591">
        <v>1</v>
      </c>
      <c r="B16" s="488">
        <v>83340700</v>
      </c>
      <c r="C16" s="488" t="s">
        <v>40</v>
      </c>
      <c r="D16" s="592" t="s">
        <v>1018</v>
      </c>
      <c r="E16" s="110" t="s">
        <v>1016</v>
      </c>
      <c r="F16" s="613" t="s">
        <v>1017</v>
      </c>
      <c r="G16" s="165">
        <v>453</v>
      </c>
      <c r="H16" s="2" t="s">
        <v>1019</v>
      </c>
      <c r="I16" s="712" t="s">
        <v>83</v>
      </c>
      <c r="J16" s="3" t="s">
        <v>1020</v>
      </c>
      <c r="K16" s="5" t="s">
        <v>1021</v>
      </c>
      <c r="L16" s="25">
        <v>44549</v>
      </c>
      <c r="O16" s="57" t="s">
        <v>496</v>
      </c>
      <c r="Q16" s="58"/>
      <c r="V16" s="240" t="s">
        <v>71</v>
      </c>
      <c r="W16" s="129">
        <v>1</v>
      </c>
      <c r="X16" s="129">
        <v>83130670</v>
      </c>
      <c r="Y16" s="129" t="s">
        <v>40</v>
      </c>
      <c r="Z16" s="395" t="s">
        <v>84</v>
      </c>
      <c r="AA16" s="1182" t="s">
        <v>915</v>
      </c>
      <c r="AB16" s="12"/>
      <c r="AC16" s="12" t="s">
        <v>1926</v>
      </c>
      <c r="AD16" s="418" t="s">
        <v>1923</v>
      </c>
      <c r="AE16" s="418" t="s">
        <v>24</v>
      </c>
      <c r="AF16" s="31" t="s">
        <v>1924</v>
      </c>
      <c r="AG16" s="12"/>
      <c r="AH16" s="418" t="s">
        <v>24</v>
      </c>
      <c r="AI16" s="12"/>
      <c r="AJ16" s="22" t="s">
        <v>413</v>
      </c>
      <c r="AK16" s="12"/>
      <c r="AL16" s="12"/>
      <c r="AM16" s="449" t="s">
        <v>1979</v>
      </c>
    </row>
    <row r="17" spans="1:43" ht="15" customHeight="1">
      <c r="A17" s="1175">
        <v>1</v>
      </c>
      <c r="B17" s="223">
        <v>83340906</v>
      </c>
      <c r="C17" s="223" t="s">
        <v>40</v>
      </c>
      <c r="D17" s="1023" t="s">
        <v>1888</v>
      </c>
      <c r="E17" s="110" t="s">
        <v>1016</v>
      </c>
      <c r="F17" s="613" t="s">
        <v>1017</v>
      </c>
      <c r="G17" s="165">
        <v>453</v>
      </c>
      <c r="H17" s="2" t="s">
        <v>1019</v>
      </c>
      <c r="I17" s="712" t="s">
        <v>83</v>
      </c>
      <c r="J17" s="3" t="s">
        <v>1020</v>
      </c>
      <c r="K17" s="5" t="s">
        <v>1021</v>
      </c>
      <c r="L17" s="25">
        <v>44549</v>
      </c>
      <c r="V17" s="240" t="s">
        <v>71</v>
      </c>
      <c r="W17" s="642">
        <v>1</v>
      </c>
      <c r="X17" s="642">
        <v>115890012</v>
      </c>
      <c r="Y17" s="642" t="s">
        <v>485</v>
      </c>
      <c r="Z17" s="30" t="s">
        <v>1971</v>
      </c>
      <c r="AA17" s="1183"/>
      <c r="AM17" s="449" t="s">
        <v>1979</v>
      </c>
    </row>
    <row r="18" spans="1:43" ht="15" customHeight="1" thickBot="1">
      <c r="A18" s="610">
        <v>1</v>
      </c>
      <c r="B18" s="611">
        <v>81722067</v>
      </c>
      <c r="C18" s="611" t="s">
        <v>17</v>
      </c>
      <c r="D18" s="612" t="s">
        <v>1026</v>
      </c>
      <c r="E18" s="609" t="s">
        <v>812</v>
      </c>
      <c r="F18" s="613" t="s">
        <v>1027</v>
      </c>
      <c r="G18" s="165">
        <v>455</v>
      </c>
      <c r="H18" s="2" t="s">
        <v>1028</v>
      </c>
      <c r="I18" s="712" t="s">
        <v>83</v>
      </c>
      <c r="J18" s="3" t="s">
        <v>1029</v>
      </c>
      <c r="K18" s="617" t="s">
        <v>1030</v>
      </c>
      <c r="L18" s="25">
        <v>44549</v>
      </c>
      <c r="O18" s="57" t="s">
        <v>1043</v>
      </c>
    </row>
    <row r="19" spans="1:43" ht="15" customHeight="1">
      <c r="A19" s="444">
        <v>1</v>
      </c>
      <c r="B19" s="445">
        <v>81214004</v>
      </c>
      <c r="C19" s="445" t="s">
        <v>38</v>
      </c>
      <c r="D19" s="445" t="s">
        <v>1044</v>
      </c>
      <c r="E19" s="445" t="s">
        <v>1045</v>
      </c>
      <c r="F19" s="89" t="s">
        <v>1046</v>
      </c>
      <c r="G19" s="165">
        <v>457</v>
      </c>
      <c r="H19" s="2" t="s">
        <v>1048</v>
      </c>
      <c r="I19" s="712" t="s">
        <v>83</v>
      </c>
      <c r="J19" s="90" t="s">
        <v>1049</v>
      </c>
      <c r="K19" s="91" t="s">
        <v>1050</v>
      </c>
      <c r="L19" s="715">
        <v>44546</v>
      </c>
      <c r="M19" s="58"/>
      <c r="N19" s="58"/>
      <c r="O19" s="58" t="s">
        <v>1043</v>
      </c>
      <c r="V19" s="240" t="s">
        <v>988</v>
      </c>
      <c r="W19" s="449">
        <v>3</v>
      </c>
      <c r="X19" s="493">
        <v>81460141</v>
      </c>
      <c r="Z19" s="240" t="s">
        <v>636</v>
      </c>
      <c r="AM19" s="449" t="s">
        <v>1979</v>
      </c>
    </row>
    <row r="20" spans="1:43" ht="15" customHeight="1">
      <c r="A20" s="122">
        <v>1</v>
      </c>
      <c r="B20" s="275">
        <v>281831024</v>
      </c>
      <c r="C20" s="650" t="s">
        <v>38</v>
      </c>
      <c r="D20" s="290" t="s">
        <v>1101</v>
      </c>
      <c r="E20" s="650" t="s">
        <v>1102</v>
      </c>
      <c r="F20" s="111" t="s">
        <v>1103</v>
      </c>
      <c r="G20" s="165">
        <v>643</v>
      </c>
      <c r="H20" s="2" t="s">
        <v>1104</v>
      </c>
      <c r="I20" s="1138" t="s">
        <v>24</v>
      </c>
      <c r="J20" s="124" t="s">
        <v>1105</v>
      </c>
      <c r="K20" s="84" t="s">
        <v>1106</v>
      </c>
      <c r="L20" s="25">
        <v>44552</v>
      </c>
      <c r="O20" s="57" t="s">
        <v>496</v>
      </c>
      <c r="V20" s="240" t="s">
        <v>988</v>
      </c>
      <c r="W20" s="449">
        <v>2</v>
      </c>
      <c r="X20" s="493">
        <v>81483058</v>
      </c>
      <c r="Z20" s="240" t="s">
        <v>1972</v>
      </c>
      <c r="AM20" s="449" t="s">
        <v>1979</v>
      </c>
    </row>
    <row r="21" spans="1:43" ht="15" customHeight="1">
      <c r="A21" s="856">
        <v>1</v>
      </c>
      <c r="B21" s="857">
        <v>93172200</v>
      </c>
      <c r="C21" s="857" t="s">
        <v>17</v>
      </c>
      <c r="D21" s="857" t="s">
        <v>1158</v>
      </c>
      <c r="E21" s="858" t="s">
        <v>578</v>
      </c>
      <c r="F21" s="859" t="s">
        <v>1221</v>
      </c>
      <c r="G21" s="860" t="s">
        <v>1223</v>
      </c>
      <c r="H21" s="2" t="s">
        <v>1224</v>
      </c>
      <c r="I21" s="861" t="s">
        <v>83</v>
      </c>
      <c r="J21" s="3" t="s">
        <v>1225</v>
      </c>
      <c r="K21" s="5" t="s">
        <v>1226</v>
      </c>
      <c r="L21" s="25">
        <v>44573</v>
      </c>
      <c r="O21" s="57" t="s">
        <v>496</v>
      </c>
      <c r="P21" s="10"/>
      <c r="U21" s="165"/>
      <c r="V21" s="240" t="s">
        <v>988</v>
      </c>
      <c r="W21" s="240">
        <v>1</v>
      </c>
      <c r="X21" s="493">
        <v>81484097</v>
      </c>
      <c r="Z21" s="240" t="s">
        <v>74</v>
      </c>
      <c r="AM21" s="449" t="s">
        <v>1979</v>
      </c>
    </row>
    <row r="22" spans="1:43" ht="15" customHeight="1" thickBot="1">
      <c r="A22" s="483">
        <v>1</v>
      </c>
      <c r="B22" s="484">
        <v>60905051</v>
      </c>
      <c r="C22" s="275" t="s">
        <v>39</v>
      </c>
      <c r="D22" s="485" t="s">
        <v>508</v>
      </c>
      <c r="E22" s="485" t="s">
        <v>1576</v>
      </c>
      <c r="F22" s="209" t="s">
        <v>1577</v>
      </c>
      <c r="G22" s="449" t="s">
        <v>1578</v>
      </c>
      <c r="H22" s="2" t="s">
        <v>1579</v>
      </c>
      <c r="I22" s="449" t="s">
        <v>83</v>
      </c>
      <c r="J22" s="3" t="s">
        <v>1580</v>
      </c>
      <c r="K22" s="617" t="s">
        <v>898</v>
      </c>
      <c r="L22" s="25">
        <v>44595</v>
      </c>
      <c r="O22" s="57" t="s">
        <v>69</v>
      </c>
      <c r="V22" s="240" t="s">
        <v>988</v>
      </c>
      <c r="W22" s="240">
        <v>2</v>
      </c>
      <c r="X22" s="493">
        <v>81596006</v>
      </c>
      <c r="Z22" s="240" t="s">
        <v>1973</v>
      </c>
      <c r="AM22" s="449" t="s">
        <v>1979</v>
      </c>
    </row>
    <row r="23" spans="1:43" ht="15" customHeight="1">
      <c r="A23" s="444">
        <v>1</v>
      </c>
      <c r="B23" s="445">
        <v>81672012</v>
      </c>
      <c r="C23" s="445" t="s">
        <v>122</v>
      </c>
      <c r="D23" s="445" t="s">
        <v>1719</v>
      </c>
      <c r="E23" s="446" t="s">
        <v>1720</v>
      </c>
      <c r="F23" s="89" t="s">
        <v>1721</v>
      </c>
      <c r="G23" s="854" t="s">
        <v>1722</v>
      </c>
      <c r="H23" s="2" t="s">
        <v>1723</v>
      </c>
      <c r="I23" s="240" t="s">
        <v>83</v>
      </c>
      <c r="J23" s="124" t="s">
        <v>1724</v>
      </c>
      <c r="K23" s="84" t="s">
        <v>1725</v>
      </c>
      <c r="L23" s="25">
        <v>44599</v>
      </c>
      <c r="O23" s="57" t="s">
        <v>496</v>
      </c>
      <c r="U23" s="165"/>
      <c r="V23" s="240" t="s">
        <v>988</v>
      </c>
      <c r="W23" s="240">
        <v>5</v>
      </c>
      <c r="X23" s="493">
        <v>81214181</v>
      </c>
      <c r="Z23" s="240" t="s">
        <v>1120</v>
      </c>
      <c r="AM23" s="449" t="s">
        <v>1979</v>
      </c>
    </row>
    <row r="24" spans="1:43" ht="15" customHeight="1" thickBot="1">
      <c r="A24" s="483">
        <v>1</v>
      </c>
      <c r="B24" s="484">
        <v>60905051</v>
      </c>
      <c r="C24" s="275" t="s">
        <v>39</v>
      </c>
      <c r="D24" s="485" t="s">
        <v>508</v>
      </c>
      <c r="E24" s="485" t="s">
        <v>1388</v>
      </c>
      <c r="F24" s="209" t="s">
        <v>1679</v>
      </c>
      <c r="G24" s="449" t="s">
        <v>1680</v>
      </c>
      <c r="H24" s="2" t="s">
        <v>1681</v>
      </c>
      <c r="I24" s="407" t="s">
        <v>419</v>
      </c>
      <c r="J24" s="3" t="s">
        <v>1594</v>
      </c>
      <c r="K24" s="617" t="s">
        <v>1682</v>
      </c>
      <c r="L24" s="25">
        <v>44595</v>
      </c>
      <c r="O24" s="57" t="s">
        <v>69</v>
      </c>
      <c r="U24" s="165"/>
      <c r="V24" s="165" t="s">
        <v>988</v>
      </c>
      <c r="W24" s="1041">
        <v>1</v>
      </c>
      <c r="X24" s="1042">
        <v>83340200</v>
      </c>
      <c r="Y24" s="1043"/>
      <c r="Z24" s="1044" t="s">
        <v>1974</v>
      </c>
      <c r="AA24" s="1068"/>
      <c r="AB24" s="1047"/>
      <c r="AC24" s="1065"/>
      <c r="AD24" s="1069"/>
      <c r="AE24" s="1068"/>
      <c r="AF24" s="1070"/>
      <c r="AG24" s="1071"/>
      <c r="AH24" s="1047"/>
      <c r="AI24" s="1073"/>
      <c r="AJ24" s="1047"/>
      <c r="AK24" s="1047"/>
      <c r="AL24" s="1047"/>
      <c r="AM24" s="449" t="s">
        <v>1979</v>
      </c>
      <c r="AN24" s="165"/>
      <c r="AO24" s="165"/>
      <c r="AP24" s="165"/>
      <c r="AQ24" s="165"/>
    </row>
    <row r="25" spans="1:43" ht="15" customHeight="1">
      <c r="A25" s="444">
        <v>1</v>
      </c>
      <c r="B25" s="253">
        <v>81722067</v>
      </c>
      <c r="C25" s="445" t="s">
        <v>254</v>
      </c>
      <c r="D25" s="446" t="s">
        <v>1026</v>
      </c>
      <c r="E25" s="446" t="s">
        <v>1927</v>
      </c>
      <c r="F25" s="254" t="s">
        <v>1928</v>
      </c>
      <c r="G25" s="449" t="s">
        <v>1892</v>
      </c>
      <c r="H25" s="2" t="s">
        <v>1929</v>
      </c>
      <c r="I25" s="449" t="s">
        <v>419</v>
      </c>
      <c r="J25" s="3" t="s">
        <v>587</v>
      </c>
      <c r="K25" s="5" t="s">
        <v>1930</v>
      </c>
      <c r="O25" s="57" t="s">
        <v>69</v>
      </c>
      <c r="U25" s="165"/>
      <c r="V25" s="165" t="s">
        <v>988</v>
      </c>
      <c r="W25" s="1065">
        <v>1</v>
      </c>
      <c r="X25" s="1066">
        <v>81214158</v>
      </c>
      <c r="Y25" s="1065"/>
      <c r="Z25" s="1067" t="s">
        <v>1975</v>
      </c>
      <c r="AA25" s="1068"/>
      <c r="AB25" s="1047"/>
      <c r="AC25" s="1065"/>
      <c r="AD25" s="1069"/>
      <c r="AE25" s="1068"/>
      <c r="AF25" s="1070"/>
      <c r="AG25" s="1071"/>
      <c r="AH25" s="1068"/>
      <c r="AI25" s="1073"/>
      <c r="AJ25" s="1047"/>
      <c r="AK25" s="1047"/>
      <c r="AL25" s="1047"/>
      <c r="AM25" s="449" t="s">
        <v>1979</v>
      </c>
      <c r="AN25" s="165"/>
      <c r="AO25" s="165"/>
      <c r="AP25" s="165"/>
      <c r="AQ25" s="165"/>
    </row>
    <row r="26" spans="1:43" ht="15" customHeight="1">
      <c r="U26" s="165"/>
      <c r="V26" s="165" t="s">
        <v>988</v>
      </c>
      <c r="W26" s="1074">
        <v>1</v>
      </c>
      <c r="X26" s="1075">
        <v>81220153</v>
      </c>
      <c r="Y26" s="1065"/>
      <c r="Z26" s="1046" t="s">
        <v>1975</v>
      </c>
      <c r="AA26" s="1047"/>
      <c r="AB26" s="1047"/>
      <c r="AC26" s="1065"/>
      <c r="AD26" s="1076"/>
      <c r="AE26" s="1068"/>
      <c r="AF26" s="1077"/>
      <c r="AG26" s="1071"/>
      <c r="AH26" s="1068"/>
      <c r="AI26" s="1078"/>
      <c r="AJ26" s="1047"/>
      <c r="AK26" s="1047"/>
      <c r="AL26" s="1047"/>
      <c r="AM26" s="449" t="s">
        <v>1979</v>
      </c>
      <c r="AN26" s="165"/>
      <c r="AO26" s="165"/>
      <c r="AP26" s="165"/>
      <c r="AQ26" s="165"/>
    </row>
    <row r="27" spans="1:43" ht="15" customHeight="1">
      <c r="U27" s="165"/>
      <c r="V27" s="165"/>
      <c r="W27" s="1074"/>
      <c r="X27" s="1075"/>
      <c r="Y27" s="1065"/>
      <c r="Z27" s="1046"/>
      <c r="AA27" s="1047"/>
      <c r="AB27" s="1047"/>
      <c r="AC27" s="1065"/>
      <c r="AD27" s="1044"/>
      <c r="AE27" s="1068"/>
      <c r="AF27" s="1077"/>
      <c r="AG27" s="1071"/>
      <c r="AH27" s="1068"/>
      <c r="AI27" s="1078"/>
      <c r="AJ27" s="1047"/>
      <c r="AK27" s="1047"/>
      <c r="AL27" s="1047"/>
      <c r="AM27" s="165"/>
      <c r="AN27" s="165"/>
      <c r="AO27" s="165"/>
      <c r="AP27" s="165"/>
      <c r="AQ27" s="165"/>
    </row>
    <row r="28" spans="1:43" ht="15" customHeight="1">
      <c r="U28" s="165"/>
      <c r="V28" s="165"/>
      <c r="W28" s="1074"/>
      <c r="X28" s="1075"/>
      <c r="Y28" s="1065"/>
      <c r="Z28" s="1046"/>
      <c r="AA28" s="1047"/>
      <c r="AB28" s="1047"/>
      <c r="AC28" s="1065"/>
      <c r="AD28" s="1044"/>
      <c r="AE28" s="1068"/>
      <c r="AF28" s="1079"/>
      <c r="AG28" s="1080"/>
      <c r="AH28" s="1068"/>
      <c r="AI28" s="1073"/>
      <c r="AJ28" s="1047"/>
      <c r="AK28" s="1047"/>
      <c r="AL28" s="1047"/>
      <c r="AM28" s="165"/>
      <c r="AN28" s="165"/>
      <c r="AO28" s="165"/>
      <c r="AP28" s="165"/>
      <c r="AQ28" s="165"/>
    </row>
    <row r="29" spans="1:43" ht="15" customHeight="1">
      <c r="B29" s="34" t="s">
        <v>1855</v>
      </c>
      <c r="C29" s="35"/>
      <c r="D29" s="35"/>
      <c r="E29" s="35"/>
      <c r="F29" s="35"/>
      <c r="G29" s="35"/>
      <c r="H29" s="35"/>
      <c r="I29" s="35"/>
      <c r="J29" s="35"/>
      <c r="S29" s="165"/>
      <c r="U29" s="165"/>
      <c r="V29" s="165"/>
      <c r="W29" s="1074"/>
      <c r="X29" s="1075"/>
      <c r="Y29" s="1065"/>
      <c r="Z29" s="1046"/>
      <c r="AA29" s="1047"/>
      <c r="AB29" s="1047"/>
      <c r="AC29" s="1065"/>
      <c r="AD29" s="1044"/>
      <c r="AE29" s="1068"/>
      <c r="AF29" s="1079"/>
      <c r="AG29" s="1080"/>
      <c r="AH29" s="1068"/>
      <c r="AI29" s="1073"/>
      <c r="AJ29" s="1047"/>
      <c r="AK29" s="1047"/>
      <c r="AL29" s="1047"/>
      <c r="AM29" s="165"/>
      <c r="AN29" s="165"/>
      <c r="AO29" s="165"/>
      <c r="AP29" s="165"/>
      <c r="AQ29" s="165"/>
    </row>
    <row r="30" spans="1:43" ht="15" customHeight="1">
      <c r="U30" s="165"/>
      <c r="V30" s="165"/>
      <c r="W30" s="1074"/>
      <c r="X30" s="1075"/>
      <c r="Y30" s="1047"/>
      <c r="Z30" s="1046"/>
      <c r="AA30" s="1047"/>
      <c r="AB30" s="1047"/>
      <c r="AC30" s="1065"/>
      <c r="AD30" s="1044"/>
      <c r="AE30" s="1068"/>
      <c r="AF30" s="1079"/>
      <c r="AG30" s="1080"/>
      <c r="AH30" s="1068"/>
      <c r="AI30" s="1073"/>
      <c r="AJ30" s="1047"/>
      <c r="AK30" s="1047"/>
      <c r="AL30" s="1047"/>
      <c r="AM30" s="165"/>
      <c r="AN30" s="165"/>
      <c r="AO30" s="165"/>
      <c r="AP30" s="165"/>
      <c r="AQ30" s="165"/>
    </row>
    <row r="31" spans="1:43" ht="15" customHeight="1">
      <c r="U31" s="165"/>
      <c r="V31" s="165"/>
      <c r="W31" s="1074"/>
      <c r="X31" s="1075"/>
      <c r="Y31" s="1065"/>
      <c r="Z31" s="1046"/>
      <c r="AA31" s="1047"/>
      <c r="AB31" s="1047"/>
      <c r="AC31" s="1065"/>
      <c r="AD31" s="1044"/>
      <c r="AE31" s="1068"/>
      <c r="AF31" s="1079"/>
      <c r="AG31" s="1080"/>
      <c r="AH31" s="1068"/>
      <c r="AI31" s="1073"/>
      <c r="AJ31" s="1047"/>
      <c r="AK31" s="1047"/>
      <c r="AL31" s="1047"/>
      <c r="AM31" s="165"/>
      <c r="AN31" s="165"/>
      <c r="AO31" s="165"/>
      <c r="AP31" s="165"/>
      <c r="AQ31" s="165"/>
    </row>
    <row r="32" spans="1:43" ht="15" customHeight="1">
      <c r="U32" s="165"/>
      <c r="V32" s="165"/>
      <c r="W32" s="1074"/>
      <c r="X32" s="1075"/>
      <c r="Y32" s="1065"/>
      <c r="Z32" s="1046"/>
      <c r="AA32" s="1047"/>
      <c r="AB32" s="1047"/>
      <c r="AC32" s="1065"/>
      <c r="AD32" s="1044"/>
      <c r="AE32" s="1068"/>
      <c r="AF32" s="1079"/>
      <c r="AG32" s="1080"/>
      <c r="AH32" s="1068"/>
      <c r="AI32" s="1073"/>
      <c r="AJ32" s="1047"/>
      <c r="AK32" s="1047"/>
      <c r="AL32" s="1047"/>
      <c r="AM32" s="165"/>
      <c r="AN32" s="165"/>
      <c r="AO32" s="165"/>
      <c r="AP32" s="165"/>
      <c r="AQ32" s="165"/>
    </row>
    <row r="33" spans="5:43" ht="15" customHeight="1">
      <c r="H33" s="168"/>
      <c r="S33" s="165"/>
      <c r="T33" s="165"/>
      <c r="U33" s="165"/>
      <c r="V33" s="165"/>
      <c r="W33" s="1074"/>
      <c r="X33" s="1075"/>
      <c r="Y33" s="1047"/>
      <c r="Z33" s="1046"/>
      <c r="AA33" s="1047"/>
      <c r="AB33" s="1047"/>
      <c r="AC33" s="1065"/>
      <c r="AD33" s="1044"/>
      <c r="AE33" s="1068"/>
      <c r="AF33" s="1079"/>
      <c r="AG33" s="1080"/>
      <c r="AH33" s="1068"/>
      <c r="AI33" s="1073"/>
      <c r="AJ33" s="1047"/>
      <c r="AK33" s="1047"/>
      <c r="AL33" s="1047"/>
      <c r="AM33" s="165"/>
      <c r="AN33" s="165"/>
      <c r="AO33" s="165"/>
      <c r="AP33" s="165"/>
      <c r="AQ33" s="165"/>
    </row>
    <row r="34" spans="5:43" ht="15" customHeight="1">
      <c r="E34" s="1575" t="s">
        <v>1921</v>
      </c>
      <c r="F34" s="1575"/>
      <c r="G34" s="1575"/>
      <c r="H34" s="1575"/>
      <c r="I34" s="1575"/>
      <c r="J34" s="1575"/>
      <c r="K34" s="1575"/>
      <c r="L34" s="1575"/>
      <c r="M34" s="1575"/>
      <c r="N34" s="1575"/>
      <c r="O34" s="1575"/>
      <c r="P34" s="1575"/>
      <c r="Q34" s="1575"/>
      <c r="S34" s="165"/>
      <c r="T34" s="165"/>
      <c r="U34" s="165"/>
      <c r="V34" s="165"/>
      <c r="W34" s="1074"/>
      <c r="X34" s="1075"/>
      <c r="Y34" s="1065"/>
      <c r="Z34" s="1046"/>
      <c r="AA34" s="1047"/>
      <c r="AB34" s="1047"/>
      <c r="AC34" s="1065"/>
      <c r="AD34" s="1044"/>
      <c r="AE34" s="1068"/>
      <c r="AF34" s="1079"/>
      <c r="AG34" s="1080"/>
      <c r="AH34" s="1068"/>
      <c r="AI34" s="1073"/>
      <c r="AJ34" s="1047"/>
      <c r="AK34" s="1047"/>
      <c r="AL34" s="1047"/>
      <c r="AM34" s="165"/>
      <c r="AN34" s="165"/>
      <c r="AO34" s="165"/>
      <c r="AP34" s="165"/>
      <c r="AQ34" s="165"/>
    </row>
    <row r="35" spans="5:43" ht="15" customHeight="1">
      <c r="S35" s="165"/>
      <c r="T35" s="165"/>
      <c r="U35" s="165"/>
      <c r="V35" s="165"/>
      <c r="W35" s="1074"/>
      <c r="X35" s="1075"/>
      <c r="Y35" s="1065"/>
      <c r="Z35" s="1046"/>
      <c r="AA35" s="1047"/>
      <c r="AB35" s="1047"/>
      <c r="AC35" s="1065"/>
      <c r="AD35" s="1081"/>
      <c r="AE35" s="1068"/>
      <c r="AF35" s="1079"/>
      <c r="AG35" s="1080"/>
      <c r="AH35" s="1068"/>
      <c r="AI35" s="1073"/>
      <c r="AJ35" s="1047"/>
      <c r="AK35" s="1047"/>
      <c r="AL35" s="1047"/>
      <c r="AM35" s="165"/>
      <c r="AN35" s="165"/>
      <c r="AO35" s="165"/>
      <c r="AP35" s="165"/>
      <c r="AQ35" s="165"/>
    </row>
    <row r="36" spans="5:43" ht="15" customHeight="1">
      <c r="S36" s="165"/>
      <c r="T36" s="165"/>
      <c r="U36" s="165"/>
      <c r="W36" s="449" t="s">
        <v>1324</v>
      </c>
      <c r="X36" s="449" t="s">
        <v>1325</v>
      </c>
    </row>
    <row r="37" spans="5:43" ht="15" customHeight="1">
      <c r="S37" s="165"/>
      <c r="T37" s="165"/>
      <c r="U37" s="165"/>
    </row>
    <row r="38" spans="5:43" ht="15" customHeight="1">
      <c r="S38" s="165"/>
      <c r="T38" s="165"/>
      <c r="U38" s="165"/>
      <c r="V38" s="165"/>
      <c r="W38" s="1065"/>
      <c r="X38" s="1066"/>
      <c r="Y38" s="1065"/>
      <c r="Z38" s="1067"/>
      <c r="AA38" s="1068"/>
      <c r="AB38" s="1068"/>
      <c r="AC38" s="1065"/>
      <c r="AD38" s="1069"/>
      <c r="AE38" s="1068"/>
      <c r="AF38" s="1070"/>
      <c r="AG38" s="1071"/>
      <c r="AH38" s="1068"/>
      <c r="AI38" s="1072"/>
      <c r="AJ38" s="1068"/>
      <c r="AK38" s="1068"/>
      <c r="AL38" s="1068"/>
      <c r="AM38" s="165"/>
      <c r="AN38" s="165"/>
      <c r="AO38" s="165"/>
      <c r="AP38" s="165"/>
      <c r="AQ38" s="165"/>
    </row>
    <row r="39" spans="5:43" ht="15" customHeight="1">
      <c r="S39" s="165"/>
      <c r="T39" s="165"/>
      <c r="U39" s="165"/>
    </row>
    <row r="40" spans="5:43" ht="15" customHeight="1">
      <c r="S40" s="165"/>
      <c r="T40" s="165"/>
      <c r="U40" s="165"/>
      <c r="V40" s="165"/>
      <c r="W40" s="1065"/>
      <c r="X40" s="1066"/>
      <c r="Y40" s="1065"/>
      <c r="Z40" s="1067"/>
      <c r="AA40" s="1068"/>
      <c r="AB40" s="1068"/>
      <c r="AC40" s="1065"/>
      <c r="AD40" s="1069"/>
      <c r="AE40" s="1068"/>
      <c r="AF40" s="1070"/>
      <c r="AG40" s="1071"/>
      <c r="AH40" s="1068"/>
      <c r="AI40" s="1072"/>
      <c r="AJ40" s="1068"/>
      <c r="AK40" s="1068"/>
      <c r="AL40" s="1068"/>
      <c r="AM40" s="165"/>
      <c r="AN40" s="165"/>
      <c r="AO40" s="165"/>
      <c r="AP40" s="165"/>
      <c r="AQ40" s="165"/>
    </row>
    <row r="41" spans="5:43" ht="15" customHeight="1">
      <c r="S41" s="165"/>
      <c r="T41" s="165"/>
      <c r="U41" s="165"/>
      <c r="V41" s="165"/>
      <c r="W41" s="464"/>
      <c r="X41" s="165"/>
      <c r="Y41" s="165"/>
      <c r="Z41" s="165"/>
      <c r="AA41" s="165"/>
      <c r="AB41" s="165"/>
      <c r="AC41" s="165"/>
      <c r="AD41" s="165"/>
      <c r="AE41" s="165"/>
      <c r="AF41" s="165"/>
      <c r="AG41" s="165"/>
      <c r="AH41" s="165"/>
      <c r="AI41" s="165"/>
      <c r="AJ41" s="165"/>
      <c r="AK41" s="165"/>
      <c r="AL41" s="165"/>
      <c r="AM41" s="165"/>
      <c r="AN41" s="165"/>
      <c r="AO41" s="165"/>
      <c r="AP41" s="165"/>
      <c r="AQ41" s="165"/>
    </row>
    <row r="42" spans="5:43" ht="15" customHeight="1">
      <c r="S42" s="165"/>
      <c r="T42" s="165"/>
      <c r="U42" s="165"/>
      <c r="V42" s="165"/>
      <c r="W42" s="1053"/>
      <c r="X42" s="1054"/>
      <c r="Y42" s="1055"/>
      <c r="Z42" s="1056"/>
      <c r="AA42" s="1039"/>
      <c r="AB42" s="1055"/>
      <c r="AC42" s="1055"/>
      <c r="AD42" s="1057"/>
      <c r="AE42" s="1055"/>
      <c r="AF42" s="1058"/>
      <c r="AG42" s="1051"/>
      <c r="AH42" s="165"/>
      <c r="AI42" s="165"/>
      <c r="AJ42" s="165"/>
      <c r="AK42" s="165"/>
      <c r="AL42" s="165"/>
      <c r="AM42" s="165"/>
      <c r="AN42" s="165"/>
      <c r="AO42" s="165"/>
      <c r="AP42" s="165"/>
      <c r="AQ42" s="165"/>
    </row>
    <row r="43" spans="5:43" ht="15" customHeight="1">
      <c r="S43" s="165"/>
      <c r="T43" s="165"/>
      <c r="U43" s="165"/>
      <c r="V43" s="165"/>
      <c r="W43" s="163"/>
      <c r="X43" s="1059"/>
      <c r="Y43" s="1055"/>
      <c r="Z43" s="1060"/>
      <c r="AA43" s="1061"/>
      <c r="AB43" s="1055"/>
      <c r="AC43" s="1055"/>
      <c r="AD43" s="1057"/>
      <c r="AE43" s="1055"/>
      <c r="AF43" s="1058"/>
      <c r="AG43" s="1051"/>
      <c r="AH43" s="165"/>
      <c r="AI43" s="165"/>
      <c r="AJ43" s="165"/>
      <c r="AK43" s="165"/>
      <c r="AL43" s="165"/>
      <c r="AM43" s="165"/>
      <c r="AN43" s="165"/>
      <c r="AO43" s="165"/>
      <c r="AP43" s="165"/>
      <c r="AQ43" s="165"/>
    </row>
    <row r="44" spans="5:43" ht="15" customHeight="1">
      <c r="S44" s="165"/>
      <c r="T44" s="165"/>
      <c r="U44" s="165"/>
      <c r="V44" s="165"/>
      <c r="W44" s="165"/>
      <c r="X44" s="165"/>
      <c r="Y44" s="165"/>
      <c r="Z44" s="165"/>
      <c r="AA44" s="165"/>
      <c r="AB44" s="165"/>
      <c r="AC44" s="165"/>
      <c r="AD44" s="165"/>
      <c r="AE44" s="165"/>
      <c r="AF44" s="165"/>
      <c r="AG44" s="165"/>
      <c r="AH44" s="165"/>
      <c r="AI44" s="165"/>
      <c r="AJ44" s="165"/>
      <c r="AK44" s="165"/>
      <c r="AL44" s="165"/>
      <c r="AM44" s="165"/>
      <c r="AN44" s="165"/>
      <c r="AO44" s="165"/>
      <c r="AP44" s="165"/>
      <c r="AQ44" s="165"/>
    </row>
    <row r="45" spans="5:43" ht="15" customHeight="1">
      <c r="S45" s="165"/>
      <c r="T45" s="165"/>
      <c r="U45" s="165"/>
      <c r="V45" s="165"/>
      <c r="W45" s="464"/>
      <c r="X45" s="165"/>
      <c r="Y45" s="165"/>
      <c r="Z45" s="165"/>
      <c r="AA45" s="165"/>
      <c r="AB45" s="165"/>
      <c r="AC45" s="165"/>
      <c r="AD45" s="165"/>
      <c r="AE45" s="165"/>
      <c r="AF45" s="165"/>
      <c r="AG45" s="165"/>
      <c r="AH45" s="165"/>
      <c r="AI45" s="165"/>
      <c r="AJ45" s="165"/>
      <c r="AK45" s="165"/>
      <c r="AL45" s="165"/>
      <c r="AM45" s="165"/>
      <c r="AN45" s="165"/>
      <c r="AO45" s="165"/>
      <c r="AP45" s="165"/>
      <c r="AQ45" s="165"/>
    </row>
    <row r="46" spans="5:43" ht="15" customHeight="1"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D46" s="165"/>
      <c r="AE46" s="165"/>
      <c r="AF46" s="165"/>
      <c r="AG46" s="165"/>
      <c r="AH46" s="165"/>
      <c r="AI46" s="165"/>
      <c r="AJ46" s="165"/>
      <c r="AK46" s="165"/>
      <c r="AL46" s="165"/>
      <c r="AM46" s="165"/>
      <c r="AN46" s="165"/>
      <c r="AO46" s="165"/>
      <c r="AP46" s="165"/>
      <c r="AQ46" s="165"/>
    </row>
    <row r="47" spans="5:43" ht="15" customHeight="1"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D47" s="165"/>
      <c r="AE47" s="165"/>
      <c r="AF47" s="165"/>
      <c r="AG47" s="165"/>
      <c r="AH47" s="165"/>
      <c r="AI47" s="165"/>
      <c r="AJ47" s="165"/>
      <c r="AK47" s="165"/>
      <c r="AL47" s="165"/>
      <c r="AM47" s="165"/>
      <c r="AN47" s="165"/>
      <c r="AO47" s="165"/>
      <c r="AP47" s="165"/>
      <c r="AQ47" s="165"/>
    </row>
    <row r="48" spans="5:43" ht="15" customHeight="1">
      <c r="S48" s="165"/>
      <c r="T48" s="165"/>
      <c r="U48" s="165"/>
      <c r="V48" s="165"/>
      <c r="W48" s="163"/>
      <c r="X48" s="164"/>
      <c r="Y48" s="165"/>
      <c r="Z48" s="166"/>
      <c r="AA48" s="1040"/>
      <c r="AB48" s="165"/>
      <c r="AC48" s="165"/>
      <c r="AD48" s="1062"/>
      <c r="AE48" s="165"/>
      <c r="AF48" s="1063"/>
      <c r="AG48" s="1051"/>
      <c r="AH48" s="165"/>
      <c r="AI48" s="1064"/>
      <c r="AJ48" s="165"/>
      <c r="AK48" s="165"/>
      <c r="AL48" s="165"/>
      <c r="AM48" s="165"/>
      <c r="AN48" s="165"/>
      <c r="AO48" s="165"/>
      <c r="AP48" s="165"/>
      <c r="AQ48" s="165"/>
    </row>
    <row r="49" spans="19:43">
      <c r="S49" s="165"/>
      <c r="T49" s="165"/>
      <c r="U49" s="165"/>
      <c r="V49" s="165"/>
      <c r="W49" s="163"/>
      <c r="X49" s="164"/>
      <c r="Y49" s="165"/>
      <c r="Z49" s="166"/>
      <c r="AA49" s="1040"/>
      <c r="AB49" s="165"/>
      <c r="AC49" s="165"/>
      <c r="AD49" s="1062"/>
      <c r="AE49" s="165"/>
      <c r="AF49" s="1063"/>
      <c r="AG49" s="1051"/>
      <c r="AH49" s="165"/>
      <c r="AI49" s="1064"/>
      <c r="AJ49" s="165"/>
      <c r="AK49" s="165"/>
      <c r="AL49" s="165"/>
      <c r="AM49" s="165"/>
      <c r="AN49" s="165"/>
      <c r="AO49" s="165"/>
      <c r="AP49" s="165"/>
      <c r="AQ49" s="165"/>
    </row>
    <row r="50" spans="19:43">
      <c r="S50" s="165"/>
      <c r="T50" s="165"/>
      <c r="U50" s="165"/>
      <c r="V50" s="165"/>
      <c r="W50" s="163"/>
      <c r="X50" s="164"/>
      <c r="Y50" s="165"/>
      <c r="Z50" s="166"/>
      <c r="AA50" s="1040"/>
      <c r="AB50" s="165"/>
      <c r="AC50" s="165"/>
      <c r="AD50" s="1062"/>
      <c r="AE50" s="165"/>
      <c r="AF50" s="1063"/>
      <c r="AG50" s="1051"/>
      <c r="AH50" s="165"/>
      <c r="AI50" s="1064"/>
      <c r="AJ50" s="165"/>
      <c r="AK50" s="165"/>
      <c r="AL50" s="165"/>
      <c r="AM50" s="165"/>
      <c r="AN50" s="165"/>
      <c r="AO50" s="165"/>
      <c r="AP50" s="165"/>
      <c r="AQ50" s="165"/>
    </row>
    <row r="51" spans="19:43"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  <c r="AQ51" s="165"/>
    </row>
    <row r="52" spans="19:43"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  <c r="AQ52" s="165"/>
    </row>
    <row r="53" spans="19:43"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</row>
    <row r="54" spans="19:43"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</row>
    <row r="55" spans="19:43"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</row>
    <row r="56" spans="19:43">
      <c r="S56" s="165"/>
      <c r="T56" s="165"/>
      <c r="U56" s="165"/>
      <c r="V56" s="165"/>
      <c r="W56" s="1065"/>
      <c r="X56" s="1066"/>
      <c r="Y56" s="1065"/>
      <c r="Z56" s="1067"/>
      <c r="AA56" s="1068"/>
      <c r="AB56" s="1068"/>
      <c r="AC56" s="1065"/>
      <c r="AD56" s="1069"/>
      <c r="AE56" s="1068"/>
      <c r="AF56" s="1070"/>
      <c r="AG56" s="1071"/>
      <c r="AH56" s="1068"/>
      <c r="AI56" s="1072"/>
      <c r="AJ56" s="1068"/>
      <c r="AK56" s="1068"/>
      <c r="AL56" s="1068"/>
      <c r="AM56" s="165"/>
      <c r="AN56" s="165"/>
      <c r="AO56" s="165"/>
      <c r="AP56" s="165"/>
      <c r="AQ56" s="165"/>
    </row>
    <row r="57" spans="19:43">
      <c r="S57" s="165"/>
      <c r="T57" s="165"/>
      <c r="U57" s="165"/>
      <c r="V57" s="165"/>
      <c r="W57" s="1065"/>
      <c r="X57" s="1066"/>
      <c r="Y57" s="1065"/>
      <c r="Z57" s="1067"/>
      <c r="AA57" s="1068"/>
      <c r="AB57" s="1068"/>
      <c r="AC57" s="1065"/>
      <c r="AD57" s="1069"/>
      <c r="AE57" s="1068"/>
      <c r="AF57" s="1070"/>
      <c r="AG57" s="1071"/>
      <c r="AH57" s="1068"/>
      <c r="AI57" s="1072"/>
      <c r="AJ57" s="1068"/>
      <c r="AK57" s="1068"/>
      <c r="AL57" s="1068"/>
      <c r="AM57" s="165"/>
      <c r="AN57" s="165"/>
      <c r="AO57" s="165"/>
      <c r="AP57" s="165"/>
      <c r="AQ57" s="165"/>
    </row>
    <row r="58" spans="19:43">
      <c r="S58" s="165"/>
      <c r="T58" s="165"/>
      <c r="U58" s="165"/>
      <c r="V58" s="165"/>
      <c r="W58" s="1065"/>
      <c r="X58" s="1066"/>
      <c r="Y58" s="1065"/>
      <c r="Z58" s="1067"/>
      <c r="AA58" s="1068"/>
      <c r="AB58" s="1068"/>
      <c r="AC58" s="1065"/>
      <c r="AD58" s="1069"/>
      <c r="AE58" s="1068"/>
      <c r="AF58" s="1070"/>
      <c r="AG58" s="1071"/>
      <c r="AH58" s="1068"/>
      <c r="AI58" s="1072"/>
      <c r="AJ58" s="1068"/>
      <c r="AK58" s="1068"/>
      <c r="AL58" s="1068"/>
      <c r="AM58" s="165"/>
      <c r="AN58" s="165"/>
      <c r="AO58" s="165"/>
      <c r="AP58" s="165"/>
      <c r="AQ58" s="165"/>
    </row>
    <row r="59" spans="19:43">
      <c r="S59" s="165"/>
      <c r="T59" s="165"/>
      <c r="U59" s="165"/>
      <c r="V59" s="165"/>
      <c r="W59" s="1041"/>
      <c r="X59" s="1042"/>
      <c r="Y59" s="1043"/>
      <c r="Z59" s="1044"/>
      <c r="AA59" s="1068"/>
      <c r="AB59" s="1047"/>
      <c r="AC59" s="1065"/>
      <c r="AD59" s="1069"/>
      <c r="AE59" s="1068"/>
      <c r="AF59" s="1070"/>
      <c r="AG59" s="1071"/>
      <c r="AH59" s="1047"/>
      <c r="AI59" s="1073"/>
      <c r="AJ59" s="1047"/>
      <c r="AK59" s="1047"/>
      <c r="AL59" s="1047"/>
      <c r="AM59" s="165"/>
      <c r="AN59" s="165"/>
      <c r="AO59" s="165"/>
      <c r="AP59" s="165"/>
      <c r="AQ59" s="165"/>
    </row>
    <row r="60" spans="19:43">
      <c r="S60" s="165"/>
      <c r="T60" s="165"/>
      <c r="U60" s="165"/>
      <c r="V60" s="165"/>
      <c r="W60" s="1065"/>
      <c r="X60" s="1066"/>
      <c r="Y60" s="1065"/>
      <c r="Z60" s="1067"/>
      <c r="AA60" s="1068"/>
      <c r="AB60" s="1047"/>
      <c r="AC60" s="1065"/>
      <c r="AD60" s="1069"/>
      <c r="AE60" s="1068"/>
      <c r="AF60" s="1070"/>
      <c r="AG60" s="1071"/>
      <c r="AH60" s="1068"/>
      <c r="AI60" s="1073"/>
      <c r="AJ60" s="1047"/>
      <c r="AK60" s="1047"/>
      <c r="AL60" s="1047"/>
      <c r="AM60" s="165"/>
      <c r="AN60" s="165"/>
      <c r="AO60" s="165"/>
      <c r="AP60" s="165"/>
      <c r="AQ60" s="165"/>
    </row>
    <row r="61" spans="19:43">
      <c r="S61" s="165"/>
      <c r="T61" s="165"/>
      <c r="U61" s="165"/>
      <c r="V61" s="165"/>
      <c r="W61" s="1074"/>
      <c r="X61" s="1075"/>
      <c r="Y61" s="1065"/>
      <c r="Z61" s="1046"/>
      <c r="AA61" s="1047"/>
      <c r="AB61" s="1047"/>
      <c r="AC61" s="1065"/>
      <c r="AD61" s="1076"/>
      <c r="AE61" s="1068"/>
      <c r="AF61" s="1077"/>
      <c r="AG61" s="1071"/>
      <c r="AH61" s="1068"/>
      <c r="AI61" s="1078"/>
      <c r="AJ61" s="1047"/>
      <c r="AK61" s="1047"/>
      <c r="AL61" s="1047"/>
      <c r="AM61" s="165"/>
      <c r="AN61" s="165"/>
      <c r="AO61" s="165"/>
      <c r="AP61" s="165"/>
      <c r="AQ61" s="165"/>
    </row>
    <row r="62" spans="19:43">
      <c r="S62" s="165"/>
      <c r="T62" s="165"/>
      <c r="U62" s="165"/>
      <c r="V62" s="165"/>
      <c r="W62" s="1074"/>
      <c r="X62" s="1075"/>
      <c r="Y62" s="1065"/>
      <c r="Z62" s="1046"/>
      <c r="AA62" s="1047"/>
      <c r="AB62" s="1047"/>
      <c r="AC62" s="1065"/>
      <c r="AD62" s="1044"/>
      <c r="AE62" s="1068"/>
      <c r="AF62" s="1077"/>
      <c r="AG62" s="1071"/>
      <c r="AH62" s="1068"/>
      <c r="AI62" s="1078"/>
      <c r="AJ62" s="1047"/>
      <c r="AK62" s="1047"/>
      <c r="AL62" s="1047"/>
      <c r="AM62" s="165"/>
      <c r="AN62" s="165"/>
      <c r="AO62" s="165"/>
      <c r="AP62" s="165"/>
      <c r="AQ62" s="165"/>
    </row>
    <row r="63" spans="19:43">
      <c r="S63" s="165"/>
      <c r="T63" s="165"/>
      <c r="U63" s="165"/>
      <c r="V63" s="165"/>
      <c r="W63" s="1074"/>
      <c r="X63" s="1075"/>
      <c r="Y63" s="1065"/>
      <c r="Z63" s="1046"/>
      <c r="AA63" s="1047"/>
      <c r="AB63" s="1047"/>
      <c r="AC63" s="1065"/>
      <c r="AD63" s="1044"/>
      <c r="AE63" s="1068"/>
      <c r="AF63" s="1079"/>
      <c r="AG63" s="1080"/>
      <c r="AH63" s="1068"/>
      <c r="AI63" s="1073"/>
      <c r="AJ63" s="1047"/>
      <c r="AK63" s="1047"/>
      <c r="AL63" s="1047"/>
      <c r="AM63" s="165"/>
      <c r="AN63" s="165"/>
      <c r="AO63" s="165"/>
      <c r="AP63" s="165"/>
      <c r="AQ63" s="165"/>
    </row>
    <row r="64" spans="19:43">
      <c r="S64" s="165"/>
      <c r="T64" s="165"/>
      <c r="U64" s="165"/>
      <c r="V64" s="165"/>
      <c r="W64" s="1074"/>
      <c r="X64" s="1075"/>
      <c r="Y64" s="1065"/>
      <c r="Z64" s="1046"/>
      <c r="AA64" s="1047"/>
      <c r="AB64" s="1047"/>
      <c r="AC64" s="1065"/>
      <c r="AD64" s="1044"/>
      <c r="AE64" s="1068"/>
      <c r="AF64" s="1079"/>
      <c r="AG64" s="1080"/>
      <c r="AH64" s="1068"/>
      <c r="AI64" s="1073"/>
      <c r="AJ64" s="1047"/>
      <c r="AK64" s="1047"/>
      <c r="AL64" s="1047"/>
      <c r="AM64" s="165"/>
      <c r="AN64" s="165"/>
      <c r="AO64" s="165"/>
      <c r="AP64" s="165"/>
      <c r="AQ64" s="165"/>
    </row>
    <row r="65" spans="19:43">
      <c r="S65" s="165"/>
      <c r="T65" s="165"/>
      <c r="U65" s="165"/>
      <c r="V65" s="165"/>
      <c r="W65" s="1074"/>
      <c r="X65" s="1075"/>
      <c r="Y65" s="1047"/>
      <c r="Z65" s="1046"/>
      <c r="AA65" s="1047"/>
      <c r="AB65" s="1047"/>
      <c r="AC65" s="1065"/>
      <c r="AD65" s="1044"/>
      <c r="AE65" s="1068"/>
      <c r="AF65" s="1079"/>
      <c r="AG65" s="1080"/>
      <c r="AH65" s="1068"/>
      <c r="AI65" s="1073"/>
      <c r="AJ65" s="1047"/>
      <c r="AK65" s="1047"/>
      <c r="AL65" s="1047"/>
      <c r="AM65" s="165"/>
      <c r="AN65" s="165"/>
      <c r="AO65" s="165"/>
      <c r="AP65" s="165"/>
      <c r="AQ65" s="165"/>
    </row>
    <row r="66" spans="19:43">
      <c r="S66" s="165"/>
      <c r="T66" s="165"/>
      <c r="U66" s="165"/>
      <c r="V66" s="165"/>
      <c r="W66" s="1074"/>
      <c r="X66" s="1075"/>
      <c r="Y66" s="1065"/>
      <c r="Z66" s="1046"/>
      <c r="AA66" s="1047"/>
      <c r="AB66" s="1047"/>
      <c r="AC66" s="1065"/>
      <c r="AD66" s="1044"/>
      <c r="AE66" s="1068"/>
      <c r="AF66" s="1079"/>
      <c r="AG66" s="1080"/>
      <c r="AH66" s="1068"/>
      <c r="AI66" s="1073"/>
      <c r="AJ66" s="1047"/>
      <c r="AK66" s="1047"/>
      <c r="AL66" s="1047"/>
      <c r="AM66" s="165"/>
      <c r="AN66" s="165"/>
      <c r="AO66" s="165"/>
      <c r="AP66" s="165"/>
      <c r="AQ66" s="165"/>
    </row>
    <row r="67" spans="19:43">
      <c r="S67" s="165"/>
      <c r="T67" s="165"/>
      <c r="U67" s="165"/>
      <c r="V67" s="165"/>
      <c r="W67" s="1074"/>
      <c r="X67" s="1075"/>
      <c r="Y67" s="1065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S68" s="165"/>
      <c r="T68" s="165"/>
      <c r="U68" s="165"/>
      <c r="V68" s="165"/>
      <c r="W68" s="1074"/>
      <c r="X68" s="1075"/>
      <c r="Y68" s="1047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44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65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47"/>
      <c r="Z71" s="1046"/>
      <c r="AA71" s="1047"/>
      <c r="AB71" s="1047"/>
      <c r="AC71" s="1065"/>
      <c r="AD71" s="1081"/>
      <c r="AE71" s="1068"/>
      <c r="AF71" s="1079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S72" s="165"/>
      <c r="T72" s="165"/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S73" s="165"/>
      <c r="T73" s="165"/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S74" s="165"/>
      <c r="T74" s="165"/>
      <c r="U74" s="165"/>
      <c r="V74" s="165"/>
      <c r="W74" s="1074"/>
      <c r="X74" s="1075"/>
      <c r="Y74" s="1065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47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75"/>
      <c r="Y78" s="1065"/>
      <c r="Z78" s="1046"/>
      <c r="AA78" s="1047"/>
      <c r="AB78" s="1047"/>
      <c r="AC78" s="1065"/>
      <c r="AD78" s="1044"/>
      <c r="AE78" s="1068"/>
      <c r="AF78" s="1082"/>
      <c r="AG78" s="1080"/>
      <c r="AH78" s="1068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464"/>
      <c r="AB79" s="1047"/>
      <c r="AC79" s="1065"/>
      <c r="AD79" s="1047"/>
      <c r="AE79" s="1047"/>
      <c r="AF79" s="1083"/>
      <c r="AG79" s="1084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464"/>
      <c r="Z80" s="1046"/>
      <c r="AA80" s="1047"/>
      <c r="AB80" s="1047"/>
      <c r="AC80" s="1065"/>
      <c r="AD80" s="1047"/>
      <c r="AE80" s="1047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74"/>
      <c r="X81" s="1045"/>
      <c r="Y81" s="1047"/>
      <c r="Z81" s="1046"/>
      <c r="AA81" s="1047"/>
      <c r="AB81" s="1047"/>
      <c r="AC81" s="1065"/>
      <c r="AD81" s="1047"/>
      <c r="AE81" s="1068"/>
      <c r="AF81" s="1083"/>
      <c r="AG81" s="1047"/>
      <c r="AH81" s="1047"/>
      <c r="AI81" s="1073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043"/>
      <c r="X82" s="1043"/>
      <c r="Y82" s="1043"/>
      <c r="Z82" s="1049"/>
      <c r="AA82" s="1049"/>
      <c r="AB82" s="1085"/>
      <c r="AC82" s="1065"/>
      <c r="AD82" s="1049"/>
      <c r="AE82" s="1043"/>
      <c r="AF82" s="1086"/>
      <c r="AG82" s="712"/>
      <c r="AH82" s="1047"/>
      <c r="AI82" s="1047"/>
      <c r="AJ82" s="1047"/>
      <c r="AK82" s="1047"/>
      <c r="AL82" s="1047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65"/>
      <c r="X83" s="165"/>
      <c r="Y83" s="165"/>
      <c r="Z83" s="165"/>
      <c r="AA83" s="165"/>
      <c r="AB83" s="165"/>
      <c r="AC83" s="165"/>
      <c r="AD83" s="165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047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074"/>
      <c r="X86" s="165"/>
      <c r="Y86" s="165"/>
      <c r="Z86" s="165"/>
      <c r="AA86" s="165"/>
      <c r="AB86" s="165"/>
      <c r="AC86" s="10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5"/>
      <c r="X97" s="165"/>
      <c r="Y97" s="165"/>
      <c r="Z97" s="165"/>
      <c r="AA97" s="165"/>
      <c r="AB97" s="165"/>
      <c r="AC97" s="165"/>
      <c r="AD97" s="165"/>
      <c r="AE97" s="165"/>
      <c r="AF97" s="165"/>
      <c r="AG97" s="165"/>
      <c r="AH97" s="165"/>
      <c r="AI97" s="165"/>
      <c r="AJ97" s="165"/>
      <c r="AK97" s="165"/>
      <c r="AL97" s="165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3"/>
      <c r="X99" s="164"/>
      <c r="Y99" s="1087"/>
      <c r="Z99" s="164"/>
      <c r="AA99" s="1087"/>
      <c r="AB99" s="1087"/>
      <c r="AC99" s="1087"/>
      <c r="AD99" s="1087"/>
      <c r="AE99" s="1087"/>
      <c r="AF99" s="1088"/>
      <c r="AG99" s="1089"/>
      <c r="AH99" s="1087"/>
      <c r="AI99" s="1087"/>
      <c r="AJ99" s="1090"/>
      <c r="AK99" s="1087"/>
      <c r="AL99" s="1087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165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464"/>
      <c r="X102" s="165"/>
      <c r="Y102" s="165"/>
      <c r="Z102" s="165"/>
      <c r="AA102" s="165"/>
      <c r="AB102" s="165"/>
      <c r="AC102" s="165"/>
      <c r="AD102" s="165"/>
      <c r="AE102" s="165"/>
      <c r="AF102" s="165"/>
      <c r="AG102" s="165"/>
      <c r="AH102" s="165"/>
      <c r="AI102" s="165"/>
      <c r="AJ102" s="165"/>
      <c r="AK102" s="165"/>
      <c r="AL102" s="16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1"/>
      <c r="X103" s="1092"/>
      <c r="Y103" s="1093"/>
      <c r="Z103" s="1094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6"/>
      <c r="AE110" s="1093"/>
      <c r="AF110" s="1097"/>
      <c r="AG110" s="1093"/>
      <c r="AH110" s="1096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165"/>
      <c r="W111" s="1098"/>
      <c r="X111" s="1066"/>
      <c r="Y111" s="1093"/>
      <c r="Z111" s="1067"/>
      <c r="AA111" s="1095"/>
      <c r="AB111" s="1095"/>
      <c r="AC111" s="1096"/>
      <c r="AD111" s="1095"/>
      <c r="AE111" s="1093"/>
      <c r="AF111" s="1097"/>
      <c r="AG111" s="1093"/>
      <c r="AH111" s="1095"/>
      <c r="AI111" s="1095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464"/>
      <c r="W112" s="1098"/>
      <c r="X112" s="1066"/>
      <c r="Y112" s="1093"/>
      <c r="Z112" s="1067"/>
      <c r="AA112" s="1095"/>
      <c r="AB112" s="1095"/>
      <c r="AC112" s="1096"/>
      <c r="AD112" s="1096"/>
      <c r="AE112" s="1093"/>
      <c r="AF112" s="1099"/>
      <c r="AG112" s="109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101"/>
      <c r="X113" s="1101"/>
      <c r="Y113" s="1093"/>
      <c r="Z113" s="1067"/>
      <c r="AA113" s="1095"/>
      <c r="AB113" s="1095"/>
      <c r="AC113" s="1096"/>
      <c r="AD113" s="1096"/>
      <c r="AE113" s="1093"/>
      <c r="AF113" s="1102"/>
      <c r="AG113" s="110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095"/>
      <c r="AB115" s="1095"/>
      <c r="AC115" s="1096"/>
      <c r="AD115" s="1096"/>
      <c r="AE115" s="1093"/>
      <c r="AF115" s="1097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66"/>
      <c r="Y116" s="1093"/>
      <c r="Z116" s="1067"/>
      <c r="AA116" s="1104"/>
      <c r="AB116" s="1104"/>
      <c r="AC116" s="1096"/>
      <c r="AD116" s="1096"/>
      <c r="AE116" s="1093"/>
      <c r="AF116" s="1099"/>
      <c r="AG116" s="1093"/>
      <c r="AH116" s="1096"/>
      <c r="AI116" s="1100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098"/>
      <c r="X117" s="1095"/>
      <c r="Y117" s="1093"/>
      <c r="Z117" s="1067"/>
      <c r="AA117" s="1095"/>
      <c r="AB117" s="1095"/>
      <c r="AC117" s="1096"/>
      <c r="AD117" s="1095"/>
      <c r="AE117" s="1093"/>
      <c r="AF117" s="1099"/>
      <c r="AG117" s="1095"/>
      <c r="AH117" s="1095"/>
      <c r="AI117" s="1095"/>
      <c r="AJ117" s="1095"/>
      <c r="AK117" s="1095"/>
      <c r="AL117" s="109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5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165"/>
      <c r="AA121" s="166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165"/>
      <c r="Y122" s="165"/>
      <c r="Z122" s="464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464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165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464"/>
      <c r="Y125" s="165"/>
      <c r="Z125" s="165"/>
      <c r="AA125" s="165"/>
      <c r="AB125" s="165"/>
      <c r="AC125" s="165"/>
      <c r="AD125" s="165"/>
      <c r="AE125" s="165"/>
      <c r="AF125" s="165"/>
      <c r="AG125" s="165"/>
      <c r="AH125" s="165"/>
      <c r="AI125" s="165"/>
      <c r="AJ125" s="165"/>
      <c r="AK125" s="165"/>
      <c r="AL125" s="165"/>
      <c r="AM125" s="165"/>
      <c r="AN125" s="165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1105"/>
      <c r="Y129" s="1106"/>
      <c r="Z129" s="464"/>
      <c r="AA129" s="1107"/>
      <c r="AB129" s="1108"/>
      <c r="AC129" s="464"/>
      <c r="AD129" s="464"/>
      <c r="AE129" s="464"/>
      <c r="AF129" s="464"/>
      <c r="AG129" s="464"/>
      <c r="AH129" s="464"/>
      <c r="AI129" s="464"/>
      <c r="AJ129" s="1109"/>
      <c r="AK129" s="1109"/>
      <c r="AL129" s="464"/>
      <c r="AM129" s="464"/>
      <c r="AN129" s="464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464"/>
      <c r="Y130" s="165"/>
      <c r="Z130" s="165"/>
      <c r="AA130" s="165"/>
      <c r="AB130" s="165"/>
      <c r="AC130" s="165"/>
      <c r="AD130" s="165"/>
      <c r="AE130" s="165"/>
      <c r="AF130" s="165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043"/>
      <c r="Y131" s="1043"/>
      <c r="Z131" s="1043"/>
      <c r="AA131" s="1043"/>
      <c r="AB131" s="1043"/>
      <c r="AC131" s="1110"/>
      <c r="AD131" s="1043"/>
      <c r="AE131" s="1043"/>
      <c r="AF131" s="1043"/>
      <c r="AG131" s="165"/>
      <c r="AH131" s="165"/>
      <c r="AI131" s="165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2"/>
      <c r="Z132" s="1043"/>
      <c r="AA132" s="1113"/>
      <c r="AB132" s="1114"/>
      <c r="AC132" s="1040"/>
      <c r="AD132" s="1043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712"/>
      <c r="AE133" s="1114"/>
      <c r="AF133" s="712"/>
      <c r="AG133" s="1115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111"/>
      <c r="Y134" s="1116"/>
      <c r="Z134" s="1043"/>
      <c r="AA134" s="1062"/>
      <c r="AB134" s="1114"/>
      <c r="AC134" s="1040"/>
      <c r="AD134" s="1043"/>
      <c r="AE134" s="1114"/>
      <c r="AF134" s="712"/>
      <c r="AG134" s="1086"/>
      <c r="AH134" s="1040"/>
      <c r="AI134" s="712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165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464"/>
      <c r="Y136" s="165"/>
      <c r="Z136" s="165"/>
      <c r="AA136" s="165"/>
      <c r="AB136" s="165"/>
      <c r="AC136" s="165"/>
      <c r="AD136" s="165"/>
      <c r="AE136" s="165"/>
      <c r="AF136" s="165"/>
      <c r="AG136" s="165"/>
      <c r="AH136" s="165"/>
      <c r="AI136" s="165"/>
      <c r="AJ136" s="165"/>
      <c r="AK136" s="165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712"/>
      <c r="AB137" s="1114"/>
      <c r="AC137" s="712"/>
      <c r="AD137" s="712"/>
      <c r="AE137" s="1114"/>
      <c r="AF137" s="712"/>
      <c r="AG137" s="1115"/>
      <c r="AH137" s="712"/>
      <c r="AI137" s="712"/>
      <c r="AJ137" s="1117"/>
      <c r="AK137" s="1117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043"/>
      <c r="Y138" s="1043"/>
      <c r="Z138" s="1043"/>
      <c r="AA138" s="1042"/>
      <c r="AB138" s="1049"/>
      <c r="AC138" s="1085"/>
      <c r="AD138" s="1043"/>
      <c r="AE138" s="1049"/>
      <c r="AF138" s="1043"/>
      <c r="AG138" s="1086"/>
      <c r="AH138" s="712"/>
      <c r="AI138" s="165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712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1043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111"/>
      <c r="Y141" s="1116"/>
      <c r="Z141" s="1043"/>
      <c r="AA141" s="1062"/>
      <c r="AB141" s="1114"/>
      <c r="AC141" s="1040"/>
      <c r="AD141" s="712"/>
      <c r="AE141" s="1114"/>
      <c r="AF141" s="712"/>
      <c r="AG141" s="1115"/>
      <c r="AH141" s="1040"/>
      <c r="AI141" s="712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165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64"/>
      <c r="Y143" s="165"/>
      <c r="Z143" s="165"/>
      <c r="AA143" s="165"/>
      <c r="AB143" s="165"/>
      <c r="AC143" s="165"/>
      <c r="AD143" s="165"/>
      <c r="AE143" s="165"/>
      <c r="AF143" s="165"/>
      <c r="AG143" s="165"/>
      <c r="AH143" s="165"/>
      <c r="AI143" s="165"/>
      <c r="AJ143" s="165"/>
      <c r="AK143" s="165"/>
      <c r="AL143" s="165"/>
      <c r="AM143" s="165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1043"/>
      <c r="AD144" s="1043"/>
      <c r="AE144" s="1043"/>
      <c r="AF144" s="1043"/>
      <c r="AG144" s="1048"/>
      <c r="AH144" s="104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443"/>
      <c r="Y145" s="443"/>
      <c r="Z145" s="443"/>
      <c r="AA145" s="443"/>
      <c r="AB145" s="1043"/>
      <c r="AC145" s="443"/>
      <c r="AD145" s="443"/>
      <c r="AE145" s="1043"/>
      <c r="AF145" s="1043"/>
      <c r="AG145" s="1118"/>
      <c r="AH145" s="1119"/>
      <c r="AI145" s="443"/>
      <c r="AJ145" s="1050"/>
      <c r="AK145" s="443"/>
      <c r="AL145" s="443"/>
      <c r="AM145" s="443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165"/>
      <c r="Y147" s="165"/>
      <c r="Z147" s="165"/>
      <c r="AA147" s="165"/>
      <c r="AB147" s="165"/>
      <c r="AC147" s="165"/>
      <c r="AD147" s="165"/>
      <c r="AE147" s="165"/>
      <c r="AF147" s="165"/>
      <c r="AG147" s="165"/>
      <c r="AH147" s="165"/>
      <c r="AI147" s="165"/>
      <c r="AJ147" s="165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443"/>
      <c r="Y149" s="165"/>
      <c r="Z149" s="165"/>
      <c r="AA149" s="165"/>
      <c r="AB149" s="165"/>
      <c r="AC149" s="165"/>
      <c r="AD149" s="165"/>
      <c r="AE149" s="165"/>
      <c r="AF149" s="1120"/>
      <c r="AG149" s="1052"/>
      <c r="AH149" s="165"/>
      <c r="AI149" s="165"/>
      <c r="AJ149" s="1064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65"/>
      <c r="X150" s="165"/>
      <c r="Y150" s="165"/>
      <c r="Z150" s="165"/>
      <c r="AA150" s="165"/>
      <c r="AB150" s="165"/>
      <c r="AC150" s="165"/>
      <c r="AD150" s="165"/>
      <c r="AE150" s="165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043"/>
      <c r="X151" s="1043"/>
      <c r="Y151" s="1043"/>
      <c r="Z151" s="1043"/>
      <c r="AA151" s="1043"/>
      <c r="AB151" s="1110"/>
      <c r="AC151" s="1043"/>
      <c r="AD151" s="1043"/>
      <c r="AE151" s="1043"/>
      <c r="AF151" s="165"/>
      <c r="AG151" s="165"/>
      <c r="AH151" s="165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2"/>
      <c r="Y152" s="1043"/>
      <c r="Z152" s="1113"/>
      <c r="AA152" s="1114"/>
      <c r="AB152" s="1040"/>
      <c r="AC152" s="1043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712"/>
      <c r="AD153" s="1114"/>
      <c r="AE153" s="712"/>
      <c r="AF153" s="1115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111"/>
      <c r="X154" s="1116"/>
      <c r="Y154" s="1043"/>
      <c r="Z154" s="1062"/>
      <c r="AA154" s="1114"/>
      <c r="AB154" s="1040"/>
      <c r="AC154" s="1043"/>
      <c r="AD154" s="1114"/>
      <c r="AE154" s="712"/>
      <c r="AF154" s="1086"/>
      <c r="AG154" s="1040"/>
      <c r="AH154" s="712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464"/>
      <c r="X156" s="165"/>
      <c r="Y156" s="165"/>
      <c r="Z156" s="165"/>
      <c r="AA156" s="165"/>
      <c r="AB156" s="165"/>
      <c r="AC156" s="165"/>
      <c r="AD156" s="165"/>
      <c r="AE156" s="165"/>
      <c r="AF156" s="165"/>
      <c r="AG156" s="165"/>
      <c r="AH156" s="165"/>
      <c r="AI156" s="165"/>
      <c r="AJ156" s="165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712"/>
      <c r="AA157" s="1114"/>
      <c r="AB157" s="712"/>
      <c r="AC157" s="712"/>
      <c r="AD157" s="1114"/>
      <c r="AE157" s="712"/>
      <c r="AF157" s="1115"/>
      <c r="AG157" s="712"/>
      <c r="AH157" s="712"/>
      <c r="AI157" s="1117"/>
      <c r="AJ157" s="1117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043"/>
      <c r="X158" s="1043"/>
      <c r="Y158" s="1043"/>
      <c r="Z158" s="1042"/>
      <c r="AA158" s="1049"/>
      <c r="AB158" s="1085"/>
      <c r="AC158" s="1043"/>
      <c r="AD158" s="1049"/>
      <c r="AE158" s="1043"/>
      <c r="AF158" s="1086"/>
      <c r="AG158" s="712"/>
      <c r="AH158" s="165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712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1043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111"/>
      <c r="X161" s="1116"/>
      <c r="Y161" s="1043"/>
      <c r="Z161" s="1062"/>
      <c r="AA161" s="1114"/>
      <c r="AB161" s="1040"/>
      <c r="AC161" s="712"/>
      <c r="AD161" s="1114"/>
      <c r="AE161" s="712"/>
      <c r="AF161" s="1115"/>
      <c r="AG161" s="1040"/>
      <c r="AH161" s="712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165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64"/>
      <c r="X163" s="165"/>
      <c r="Y163" s="165"/>
      <c r="Z163" s="165"/>
      <c r="AA163" s="165"/>
      <c r="AB163" s="165"/>
      <c r="AC163" s="165"/>
      <c r="AD163" s="165"/>
      <c r="AE163" s="165"/>
      <c r="AF163" s="165"/>
      <c r="AG163" s="165"/>
      <c r="AH163" s="165"/>
      <c r="AI163" s="165"/>
      <c r="AJ163" s="165"/>
      <c r="AK163" s="165"/>
      <c r="AL163" s="165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1043"/>
      <c r="AC164" s="1043"/>
      <c r="AD164" s="1043"/>
      <c r="AE164" s="1043"/>
      <c r="AF164" s="1048"/>
      <c r="AG164" s="104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443"/>
      <c r="X165" s="443"/>
      <c r="Y165" s="443"/>
      <c r="Z165" s="443"/>
      <c r="AA165" s="1043"/>
      <c r="AB165" s="443"/>
      <c r="AC165" s="443"/>
      <c r="AD165" s="1043"/>
      <c r="AE165" s="1043"/>
      <c r="AF165" s="1118"/>
      <c r="AG165" s="1119"/>
      <c r="AH165" s="443"/>
      <c r="AI165" s="1050"/>
      <c r="AJ165" s="443"/>
      <c r="AK165" s="443"/>
      <c r="AL165" s="443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165"/>
      <c r="X167" s="165"/>
      <c r="Y167" s="165"/>
      <c r="Z167" s="165"/>
      <c r="AA167" s="165"/>
      <c r="AB167" s="165"/>
      <c r="AC167" s="165"/>
      <c r="AD167" s="165"/>
      <c r="AE167" s="165"/>
      <c r="AF167" s="165"/>
      <c r="AG167" s="165"/>
      <c r="AH167" s="165"/>
      <c r="AI167" s="165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443"/>
      <c r="X169" s="165"/>
      <c r="Y169" s="165"/>
      <c r="Z169" s="165"/>
      <c r="AA169" s="165"/>
      <c r="AB169" s="165"/>
      <c r="AC169" s="165"/>
      <c r="AD169" s="165"/>
      <c r="AE169" s="1120"/>
      <c r="AF169" s="1052"/>
      <c r="AG169" s="165"/>
      <c r="AH169" s="165"/>
      <c r="AI169" s="1064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  <row r="181" spans="19:43">
      <c r="S181" s="165"/>
      <c r="T181" s="165"/>
      <c r="U181" s="165"/>
      <c r="V181" s="165"/>
      <c r="W181" s="165"/>
      <c r="X181" s="165"/>
      <c r="Y181" s="165"/>
      <c r="Z181" s="165"/>
      <c r="AA181" s="165"/>
      <c r="AB181" s="165"/>
      <c r="AC181" s="165"/>
      <c r="AD181" s="165"/>
      <c r="AE181" s="165"/>
      <c r="AF181" s="165"/>
      <c r="AG181" s="165"/>
      <c r="AH181" s="165"/>
      <c r="AI181" s="165"/>
      <c r="AJ181" s="165"/>
      <c r="AK181" s="165"/>
      <c r="AL181" s="165"/>
      <c r="AM181" s="165"/>
      <c r="AN181" s="165"/>
      <c r="AO181" s="165"/>
      <c r="AP181" s="165"/>
      <c r="AQ181" s="165"/>
    </row>
  </sheetData>
  <mergeCells count="5">
    <mergeCell ref="A2:F2"/>
    <mergeCell ref="W2:AB2"/>
    <mergeCell ref="A3:F3"/>
    <mergeCell ref="W3:AB3"/>
    <mergeCell ref="E34:Q34"/>
  </mergeCells>
  <phoneticPr fontId="11" type="noConversion"/>
  <pageMargins left="0.33" right="0.61" top="0.22" bottom="0.16" header="0.16" footer="0.12"/>
  <pageSetup paperSize="9" orientation="landscape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DEEEC-95F0-46C3-927D-6FAAC6F3E463}">
  <sheetPr>
    <tabColor theme="3" tint="0.59999389629810485"/>
  </sheetPr>
  <dimension ref="A1"/>
  <sheetViews>
    <sheetView workbookViewId="0">
      <selection activeCell="C18" sqref="C18"/>
    </sheetView>
  </sheetViews>
  <sheetFormatPr baseColWidth="10" defaultRowHeight="15"/>
  <sheetData/>
  <pageMargins left="0.7" right="0.7" top="0.75" bottom="0.75" header="0.3" footer="0.3"/>
  <pageSetup paperSize="9"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8C8BD-64C3-4222-AA2C-DD1BA63C5C58}">
  <sheetPr>
    <tabColor rgb="FF00B050"/>
  </sheetPr>
  <dimension ref="A1:AR180"/>
  <sheetViews>
    <sheetView topLeftCell="A5" zoomScale="64" zoomScaleNormal="64" workbookViewId="0">
      <selection activeCell="E22" sqref="E22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38" width="11.42578125" style="449"/>
    <col min="39" max="39" width="27.85546875" style="449" bestFit="1" customWidth="1"/>
    <col min="40" max="16384" width="11.42578125" style="449"/>
  </cols>
  <sheetData>
    <row r="1" spans="1:44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4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4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4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4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4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4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44614</v>
      </c>
      <c r="AA7" s="420" t="s">
        <v>7</v>
      </c>
      <c r="AB7" s="425"/>
      <c r="AC7" s="58"/>
      <c r="AD7" s="58"/>
      <c r="AE7" s="58"/>
      <c r="AF7" s="58"/>
    </row>
    <row r="8" spans="1:44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2026</v>
      </c>
      <c r="AA8" s="420"/>
      <c r="AB8" s="429"/>
      <c r="AC8" s="58"/>
      <c r="AD8" s="58"/>
      <c r="AE8" s="58"/>
      <c r="AF8" s="58"/>
    </row>
    <row r="9" spans="1:44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4">
      <c r="A10" s="122">
        <v>1</v>
      </c>
      <c r="B10" s="650">
        <v>93162407</v>
      </c>
      <c r="C10" s="650" t="s">
        <v>17</v>
      </c>
      <c r="D10" s="650" t="s">
        <v>450</v>
      </c>
      <c r="E10" s="159" t="s">
        <v>210</v>
      </c>
      <c r="F10" s="220" t="s">
        <v>451</v>
      </c>
      <c r="G10" s="449">
        <v>381</v>
      </c>
      <c r="H10" s="2" t="s">
        <v>452</v>
      </c>
      <c r="I10" s="449" t="s">
        <v>83</v>
      </c>
      <c r="J10" s="124" t="s">
        <v>453</v>
      </c>
      <c r="K10" s="84" t="s">
        <v>454</v>
      </c>
      <c r="L10" s="25">
        <v>44466</v>
      </c>
      <c r="M10" s="25">
        <v>44466</v>
      </c>
      <c r="O10" s="449" t="s">
        <v>455</v>
      </c>
      <c r="W10" s="431">
        <v>1</v>
      </c>
      <c r="X10" s="431">
        <v>89720025</v>
      </c>
      <c r="Y10" s="431" t="s">
        <v>17</v>
      </c>
      <c r="Z10" s="12" t="s">
        <v>1708</v>
      </c>
      <c r="AA10" s="74" t="s">
        <v>1709</v>
      </c>
      <c r="AB10" s="12"/>
      <c r="AC10" s="12" t="s">
        <v>1926</v>
      </c>
      <c r="AD10" s="12" t="s">
        <v>1710</v>
      </c>
      <c r="AE10" s="12" t="s">
        <v>24</v>
      </c>
      <c r="AF10" s="31" t="s">
        <v>1598</v>
      </c>
      <c r="AG10" s="12" t="s">
        <v>1711</v>
      </c>
      <c r="AH10" s="12">
        <v>966</v>
      </c>
      <c r="AI10" s="12"/>
      <c r="AJ10" s="12"/>
      <c r="AK10" s="12"/>
      <c r="AL10" s="12"/>
    </row>
    <row r="11" spans="1:44">
      <c r="A11" s="610">
        <v>1</v>
      </c>
      <c r="B11" s="275">
        <v>81722066</v>
      </c>
      <c r="C11" s="275" t="s">
        <v>254</v>
      </c>
      <c r="D11" s="159" t="s">
        <v>490</v>
      </c>
      <c r="E11" s="159" t="s">
        <v>491</v>
      </c>
      <c r="F11" s="42" t="s">
        <v>492</v>
      </c>
      <c r="G11" s="240">
        <v>388</v>
      </c>
      <c r="H11" s="449" t="s">
        <v>494</v>
      </c>
      <c r="I11" s="240" t="s">
        <v>83</v>
      </c>
      <c r="J11" s="41" t="s">
        <v>493</v>
      </c>
      <c r="K11" s="41" t="s">
        <v>495</v>
      </c>
      <c r="L11" s="25">
        <v>44504</v>
      </c>
      <c r="O11" s="240" t="s">
        <v>496</v>
      </c>
      <c r="P11" s="10" t="s">
        <v>914</v>
      </c>
      <c r="W11" s="431">
        <v>1</v>
      </c>
      <c r="X11" s="431">
        <v>60702008</v>
      </c>
      <c r="Y11" s="431" t="s">
        <v>38</v>
      </c>
      <c r="Z11" s="12" t="s">
        <v>1764</v>
      </c>
      <c r="AA11" s="74" t="s">
        <v>1761</v>
      </c>
      <c r="AB11" s="12"/>
      <c r="AC11" s="12" t="s">
        <v>1926</v>
      </c>
      <c r="AD11" s="12" t="s">
        <v>1763</v>
      </c>
      <c r="AE11" s="12" t="s">
        <v>24</v>
      </c>
      <c r="AF11" s="31" t="s">
        <v>1738</v>
      </c>
      <c r="AG11" s="12" t="s">
        <v>1762</v>
      </c>
      <c r="AH11" s="12">
        <v>973</v>
      </c>
      <c r="AI11" s="12"/>
      <c r="AJ11" s="12"/>
      <c r="AK11" s="12"/>
      <c r="AL11" s="12"/>
    </row>
    <row r="12" spans="1:44">
      <c r="A12" s="483">
        <v>1</v>
      </c>
      <c r="B12" s="484">
        <v>81598299</v>
      </c>
      <c r="C12" s="275" t="s">
        <v>564</v>
      </c>
      <c r="D12" s="485" t="s">
        <v>704</v>
      </c>
      <c r="E12" s="485" t="s">
        <v>78</v>
      </c>
      <c r="F12" s="209" t="s">
        <v>705</v>
      </c>
      <c r="G12" s="449">
        <v>414</v>
      </c>
      <c r="H12" s="2" t="s">
        <v>79</v>
      </c>
      <c r="I12" s="240" t="s">
        <v>706</v>
      </c>
      <c r="J12" s="3" t="s">
        <v>707</v>
      </c>
      <c r="L12" s="25">
        <v>44525</v>
      </c>
      <c r="O12" s="10" t="s">
        <v>496</v>
      </c>
      <c r="V12" s="165"/>
      <c r="W12" s="432">
        <v>2</v>
      </c>
      <c r="X12" s="432">
        <v>93163018</v>
      </c>
      <c r="Y12" s="432" t="s">
        <v>17</v>
      </c>
      <c r="Z12" s="418" t="s">
        <v>911</v>
      </c>
      <c r="AA12" s="74" t="s">
        <v>1922</v>
      </c>
      <c r="AB12" s="12"/>
      <c r="AC12" s="12" t="s">
        <v>1926</v>
      </c>
      <c r="AD12" s="418" t="s">
        <v>1923</v>
      </c>
      <c r="AE12" s="418" t="s">
        <v>24</v>
      </c>
      <c r="AF12" s="31" t="s">
        <v>1924</v>
      </c>
      <c r="AG12" s="12"/>
      <c r="AH12" s="418" t="s">
        <v>1925</v>
      </c>
      <c r="AI12" s="12"/>
      <c r="AJ12" s="12"/>
      <c r="AK12" s="12"/>
      <c r="AL12" s="12"/>
      <c r="AO12" s="165"/>
      <c r="AP12" s="165"/>
      <c r="AQ12" s="165"/>
      <c r="AR12" s="165"/>
    </row>
    <row r="13" spans="1:44" ht="15" customHeight="1">
      <c r="A13" s="610">
        <v>1</v>
      </c>
      <c r="B13" s="611">
        <v>83340903</v>
      </c>
      <c r="C13" s="611" t="s">
        <v>708</v>
      </c>
      <c r="D13" s="612" t="s">
        <v>709</v>
      </c>
      <c r="E13" s="609" t="s">
        <v>710</v>
      </c>
      <c r="F13" s="42" t="s">
        <v>711</v>
      </c>
      <c r="G13" s="240">
        <v>415</v>
      </c>
      <c r="H13" s="2" t="s">
        <v>712</v>
      </c>
      <c r="I13" s="240" t="s">
        <v>419</v>
      </c>
      <c r="J13" s="3" t="s">
        <v>587</v>
      </c>
      <c r="K13" s="897" t="s">
        <v>713</v>
      </c>
      <c r="L13" s="715">
        <v>44525</v>
      </c>
      <c r="M13" s="58"/>
      <c r="N13" s="58"/>
      <c r="O13" s="58" t="s">
        <v>496</v>
      </c>
      <c r="V13" s="165"/>
      <c r="W13" s="431">
        <v>1</v>
      </c>
      <c r="X13" s="431">
        <v>81222074</v>
      </c>
      <c r="Y13" s="431" t="s">
        <v>38</v>
      </c>
      <c r="Z13" s="12" t="s">
        <v>72</v>
      </c>
      <c r="AA13" s="74" t="s">
        <v>2016</v>
      </c>
      <c r="AB13" s="12"/>
      <c r="AC13" s="12"/>
      <c r="AD13" s="12" t="s">
        <v>2017</v>
      </c>
      <c r="AE13" s="12" t="s">
        <v>24</v>
      </c>
      <c r="AF13" s="31" t="s">
        <v>2018</v>
      </c>
      <c r="AG13" s="12" t="s">
        <v>2019</v>
      </c>
      <c r="AH13" s="12">
        <v>998</v>
      </c>
      <c r="AI13" s="12"/>
      <c r="AJ13" s="12"/>
      <c r="AK13" s="12"/>
      <c r="AL13" s="12"/>
      <c r="AM13" s="1047"/>
      <c r="AN13" s="165"/>
      <c r="AO13" s="165"/>
      <c r="AP13" s="165"/>
      <c r="AQ13" s="165"/>
      <c r="AR13" s="165"/>
    </row>
    <row r="14" spans="1:44" ht="15" customHeight="1">
      <c r="A14" s="591">
        <v>1</v>
      </c>
      <c r="B14" s="488">
        <v>82409602</v>
      </c>
      <c r="C14" s="488" t="s">
        <v>40</v>
      </c>
      <c r="D14" s="592" t="s">
        <v>817</v>
      </c>
      <c r="E14" s="110" t="s">
        <v>818</v>
      </c>
      <c r="F14" s="613" t="s">
        <v>819</v>
      </c>
      <c r="G14" s="240">
        <v>428</v>
      </c>
      <c r="H14" s="2" t="s">
        <v>820</v>
      </c>
      <c r="I14" s="240" t="s">
        <v>83</v>
      </c>
      <c r="J14" s="3" t="s">
        <v>821</v>
      </c>
      <c r="K14" s="5" t="s">
        <v>822</v>
      </c>
      <c r="L14" s="25">
        <v>44531</v>
      </c>
      <c r="O14" s="10" t="s">
        <v>496</v>
      </c>
      <c r="V14" s="165"/>
      <c r="W14" s="431">
        <v>2</v>
      </c>
      <c r="X14" s="431">
        <v>81214023</v>
      </c>
      <c r="Y14" s="431" t="s">
        <v>38</v>
      </c>
      <c r="Z14" s="12" t="s">
        <v>72</v>
      </c>
      <c r="AA14" s="74" t="s">
        <v>2016</v>
      </c>
      <c r="AB14" s="12"/>
      <c r="AC14" s="12"/>
      <c r="AD14" s="12" t="s">
        <v>2017</v>
      </c>
      <c r="AE14" s="12" t="s">
        <v>24</v>
      </c>
      <c r="AF14" s="31" t="s">
        <v>2018</v>
      </c>
      <c r="AG14" s="12" t="s">
        <v>2019</v>
      </c>
      <c r="AH14" s="12">
        <v>998</v>
      </c>
      <c r="AI14" s="12"/>
      <c r="AJ14" s="12"/>
      <c r="AK14" s="12"/>
      <c r="AL14" s="12"/>
      <c r="AM14" s="1047"/>
      <c r="AN14" s="165"/>
      <c r="AO14" s="165"/>
      <c r="AP14" s="165"/>
      <c r="AQ14" s="165"/>
      <c r="AR14" s="165"/>
    </row>
    <row r="15" spans="1:44" ht="15" customHeight="1">
      <c r="A15" s="591">
        <v>1</v>
      </c>
      <c r="B15" s="650">
        <v>82032101</v>
      </c>
      <c r="C15" s="650" t="s">
        <v>40</v>
      </c>
      <c r="D15" s="298" t="s">
        <v>1015</v>
      </c>
      <c r="E15" s="110" t="s">
        <v>1016</v>
      </c>
      <c r="F15" s="613" t="s">
        <v>1017</v>
      </c>
      <c r="G15" s="165">
        <v>453</v>
      </c>
      <c r="H15" s="2" t="s">
        <v>1019</v>
      </c>
      <c r="I15" s="712" t="s">
        <v>83</v>
      </c>
      <c r="J15" s="3" t="s">
        <v>1020</v>
      </c>
      <c r="K15" s="5" t="s">
        <v>1021</v>
      </c>
      <c r="L15" s="25">
        <v>44549</v>
      </c>
      <c r="O15" s="57" t="s">
        <v>496</v>
      </c>
      <c r="Q15" s="58"/>
      <c r="V15" s="240"/>
      <c r="W15" s="432">
        <v>1</v>
      </c>
      <c r="X15" s="432">
        <v>81552002</v>
      </c>
      <c r="Y15" s="432" t="s">
        <v>40</v>
      </c>
      <c r="Z15" s="418" t="s">
        <v>174</v>
      </c>
      <c r="AA15" s="74" t="s">
        <v>1031</v>
      </c>
      <c r="AB15" s="12"/>
      <c r="AC15" s="12"/>
      <c r="AD15" s="418" t="s">
        <v>2017</v>
      </c>
      <c r="AE15" s="418" t="s">
        <v>24</v>
      </c>
      <c r="AF15" s="31" t="s">
        <v>2018</v>
      </c>
      <c r="AG15" s="12" t="s">
        <v>2019</v>
      </c>
      <c r="AH15" s="418">
        <v>998</v>
      </c>
      <c r="AI15" s="12"/>
      <c r="AJ15" s="12"/>
      <c r="AK15" s="12"/>
      <c r="AL15" s="12"/>
    </row>
    <row r="16" spans="1:44" ht="15" customHeight="1">
      <c r="A16" s="591">
        <v>1</v>
      </c>
      <c r="B16" s="488">
        <v>83340700</v>
      </c>
      <c r="C16" s="488" t="s">
        <v>40</v>
      </c>
      <c r="D16" s="592" t="s">
        <v>1018</v>
      </c>
      <c r="E16" s="110" t="s">
        <v>1016</v>
      </c>
      <c r="F16" s="613" t="s">
        <v>1017</v>
      </c>
      <c r="G16" s="165">
        <v>453</v>
      </c>
      <c r="H16" s="2" t="s">
        <v>1019</v>
      </c>
      <c r="I16" s="712" t="s">
        <v>83</v>
      </c>
      <c r="J16" s="3" t="s">
        <v>1020</v>
      </c>
      <c r="K16" s="5" t="s">
        <v>1021</v>
      </c>
      <c r="L16" s="25">
        <v>44549</v>
      </c>
      <c r="O16" s="57" t="s">
        <v>496</v>
      </c>
      <c r="Q16" s="58"/>
      <c r="V16" s="165"/>
      <c r="W16" s="70">
        <v>1</v>
      </c>
      <c r="X16" s="986">
        <v>60803254</v>
      </c>
      <c r="Y16" s="1209" t="s">
        <v>38</v>
      </c>
      <c r="Z16" s="664" t="s">
        <v>959</v>
      </c>
      <c r="AA16" s="848" t="s">
        <v>960</v>
      </c>
      <c r="AB16" s="74"/>
      <c r="AC16" s="74"/>
      <c r="AD16" s="664" t="s">
        <v>2063</v>
      </c>
      <c r="AE16" s="734" t="s">
        <v>24</v>
      </c>
      <c r="AF16" s="666" t="s">
        <v>2035</v>
      </c>
      <c r="AG16" s="1210" t="s">
        <v>2064</v>
      </c>
      <c r="AH16" s="991">
        <v>993</v>
      </c>
      <c r="AI16" s="646"/>
      <c r="AJ16" s="76"/>
      <c r="AK16" s="74"/>
      <c r="AL16" s="74"/>
      <c r="AM16" s="1047"/>
      <c r="AN16" s="165"/>
      <c r="AO16" s="165"/>
      <c r="AP16" s="165"/>
      <c r="AQ16" s="165"/>
      <c r="AR16" s="165"/>
    </row>
    <row r="17" spans="1:44" ht="15" customHeight="1">
      <c r="A17" s="1175">
        <v>1</v>
      </c>
      <c r="B17" s="223">
        <v>83340906</v>
      </c>
      <c r="C17" s="223" t="s">
        <v>40</v>
      </c>
      <c r="D17" s="1023" t="s">
        <v>1888</v>
      </c>
      <c r="E17" s="110" t="s">
        <v>1016</v>
      </c>
      <c r="F17" s="613" t="s">
        <v>1017</v>
      </c>
      <c r="G17" s="165">
        <v>453</v>
      </c>
      <c r="H17" s="2" t="s">
        <v>1019</v>
      </c>
      <c r="I17" s="712" t="s">
        <v>83</v>
      </c>
      <c r="J17" s="3" t="s">
        <v>1020</v>
      </c>
      <c r="K17" s="5" t="s">
        <v>1021</v>
      </c>
      <c r="L17" s="25">
        <v>44549</v>
      </c>
      <c r="V17" s="165"/>
      <c r="W17" s="165"/>
      <c r="X17" s="1074"/>
      <c r="Y17" s="1075"/>
      <c r="Z17" s="1047"/>
      <c r="AA17" s="1046"/>
      <c r="AB17" s="1047"/>
      <c r="AC17" s="1047"/>
      <c r="AD17" s="1065"/>
      <c r="AE17" s="1044"/>
      <c r="AF17" s="1068"/>
      <c r="AG17" s="1079"/>
      <c r="AH17" s="1080"/>
      <c r="AI17" s="1068"/>
      <c r="AJ17" s="1073"/>
      <c r="AK17" s="1047"/>
      <c r="AL17" s="1047"/>
      <c r="AM17" s="1047"/>
      <c r="AN17" s="165"/>
      <c r="AO17" s="165"/>
      <c r="AP17" s="165"/>
      <c r="AQ17" s="165"/>
      <c r="AR17" s="165"/>
    </row>
    <row r="18" spans="1:44" ht="15" customHeight="1" thickBot="1">
      <c r="A18" s="610">
        <v>1</v>
      </c>
      <c r="B18" s="611">
        <v>81722067</v>
      </c>
      <c r="C18" s="611" t="s">
        <v>17</v>
      </c>
      <c r="D18" s="612" t="s">
        <v>1026</v>
      </c>
      <c r="E18" s="609" t="s">
        <v>812</v>
      </c>
      <c r="F18" s="613" t="s">
        <v>1027</v>
      </c>
      <c r="G18" s="165">
        <v>455</v>
      </c>
      <c r="H18" s="2" t="s">
        <v>1028</v>
      </c>
      <c r="I18" s="712" t="s">
        <v>83</v>
      </c>
      <c r="J18" s="3" t="s">
        <v>1029</v>
      </c>
      <c r="K18" s="617" t="s">
        <v>1030</v>
      </c>
      <c r="L18" s="25">
        <v>44549</v>
      </c>
      <c r="O18" s="57" t="s">
        <v>1043</v>
      </c>
      <c r="W18" s="449" t="s">
        <v>2027</v>
      </c>
    </row>
    <row r="19" spans="1:44" ht="15" customHeight="1">
      <c r="A19" s="444">
        <v>1</v>
      </c>
      <c r="B19" s="445">
        <v>81214004</v>
      </c>
      <c r="C19" s="445" t="s">
        <v>38</v>
      </c>
      <c r="D19" s="445" t="s">
        <v>1044</v>
      </c>
      <c r="E19" s="445" t="s">
        <v>1045</v>
      </c>
      <c r="F19" s="89" t="s">
        <v>1046</v>
      </c>
      <c r="G19" s="165">
        <v>457</v>
      </c>
      <c r="H19" s="2" t="s">
        <v>1048</v>
      </c>
      <c r="I19" s="712" t="s">
        <v>83</v>
      </c>
      <c r="J19" s="90" t="s">
        <v>1049</v>
      </c>
      <c r="K19" s="91" t="s">
        <v>1050</v>
      </c>
      <c r="L19" s="715">
        <v>44546</v>
      </c>
      <c r="M19" s="58"/>
      <c r="N19" s="58"/>
      <c r="O19" s="58" t="s">
        <v>1043</v>
      </c>
      <c r="V19" s="165"/>
      <c r="W19" s="165"/>
      <c r="X19" s="1074"/>
      <c r="Y19" s="1075"/>
      <c r="Z19" s="1065"/>
      <c r="AA19" s="1046"/>
      <c r="AB19" s="1047"/>
      <c r="AC19" s="1047"/>
      <c r="AD19" s="1065"/>
      <c r="AE19" s="1044"/>
      <c r="AF19" s="1068"/>
      <c r="AG19" s="1079"/>
      <c r="AH19" s="1080"/>
      <c r="AI19" s="1068"/>
      <c r="AJ19" s="1073"/>
      <c r="AK19" s="1047"/>
      <c r="AL19" s="1047"/>
      <c r="AM19" s="1047"/>
      <c r="AN19" s="165"/>
      <c r="AO19" s="165"/>
      <c r="AP19" s="165"/>
      <c r="AQ19" s="165"/>
      <c r="AR19" s="165"/>
    </row>
    <row r="20" spans="1:44" ht="15" customHeight="1">
      <c r="A20" s="122">
        <v>1</v>
      </c>
      <c r="B20" s="275">
        <v>281831024</v>
      </c>
      <c r="C20" s="650" t="s">
        <v>38</v>
      </c>
      <c r="D20" s="290" t="s">
        <v>1101</v>
      </c>
      <c r="E20" s="650" t="s">
        <v>1102</v>
      </c>
      <c r="F20" s="111" t="s">
        <v>1103</v>
      </c>
      <c r="G20" s="165">
        <v>643</v>
      </c>
      <c r="H20" s="2" t="s">
        <v>1104</v>
      </c>
      <c r="I20" s="1138" t="s">
        <v>24</v>
      </c>
      <c r="J20" s="124" t="s">
        <v>1105</v>
      </c>
      <c r="K20" s="84" t="s">
        <v>1106</v>
      </c>
      <c r="L20" s="25">
        <v>44552</v>
      </c>
      <c r="O20" s="57" t="s">
        <v>496</v>
      </c>
      <c r="V20" s="165"/>
      <c r="W20" s="165"/>
      <c r="X20" s="1074"/>
      <c r="Y20" s="1075"/>
      <c r="Z20" s="1047"/>
      <c r="AA20" s="1046"/>
      <c r="AB20" s="1047"/>
      <c r="AC20" s="1047"/>
      <c r="AD20" s="1065"/>
      <c r="AE20" s="1044"/>
      <c r="AF20" s="1068"/>
      <c r="AG20" s="1079"/>
      <c r="AH20" s="1080"/>
      <c r="AI20" s="1068"/>
      <c r="AJ20" s="1073"/>
      <c r="AK20" s="1047"/>
      <c r="AL20" s="1047"/>
      <c r="AM20" s="1047"/>
      <c r="AN20" s="165"/>
      <c r="AO20" s="165"/>
      <c r="AP20" s="165"/>
      <c r="AQ20" s="165"/>
      <c r="AR20" s="165"/>
    </row>
    <row r="21" spans="1:44" ht="15" customHeight="1">
      <c r="A21" s="856">
        <v>1</v>
      </c>
      <c r="B21" s="857">
        <v>93172200</v>
      </c>
      <c r="C21" s="857" t="s">
        <v>17</v>
      </c>
      <c r="D21" s="857" t="s">
        <v>1158</v>
      </c>
      <c r="E21" s="858" t="s">
        <v>578</v>
      </c>
      <c r="F21" s="859" t="s">
        <v>1221</v>
      </c>
      <c r="G21" s="860" t="s">
        <v>1223</v>
      </c>
      <c r="H21" s="2" t="s">
        <v>1224</v>
      </c>
      <c r="I21" s="861" t="s">
        <v>83</v>
      </c>
      <c r="J21" s="3" t="s">
        <v>1225</v>
      </c>
      <c r="K21" s="5" t="s">
        <v>1226</v>
      </c>
      <c r="L21" s="25">
        <v>44573</v>
      </c>
      <c r="O21" s="57" t="s">
        <v>496</v>
      </c>
      <c r="P21" s="10"/>
      <c r="U21" s="165"/>
      <c r="V21" s="165"/>
      <c r="W21" s="165"/>
      <c r="X21" s="1074"/>
      <c r="Y21" s="1075"/>
      <c r="Z21" s="1065"/>
      <c r="AA21" s="1046"/>
      <c r="AB21" s="1047"/>
      <c r="AC21" s="1047"/>
      <c r="AD21" s="1065"/>
      <c r="AE21" s="1044"/>
      <c r="AF21" s="1068"/>
      <c r="AG21" s="1079"/>
      <c r="AH21" s="1080"/>
      <c r="AI21" s="1068"/>
      <c r="AJ21" s="1073"/>
      <c r="AK21" s="1047"/>
      <c r="AL21" s="1047"/>
      <c r="AM21" s="1047"/>
      <c r="AN21" s="165"/>
      <c r="AO21" s="165"/>
      <c r="AP21" s="165"/>
      <c r="AQ21" s="165"/>
      <c r="AR21" s="165"/>
    </row>
    <row r="22" spans="1:44" ht="15" customHeight="1" thickBot="1">
      <c r="A22" s="483">
        <v>1</v>
      </c>
      <c r="B22" s="484">
        <v>60905051</v>
      </c>
      <c r="C22" s="275" t="s">
        <v>39</v>
      </c>
      <c r="D22" s="485" t="s">
        <v>508</v>
      </c>
      <c r="E22" s="485" t="s">
        <v>1576</v>
      </c>
      <c r="F22" s="209" t="s">
        <v>1577</v>
      </c>
      <c r="G22" s="449" t="s">
        <v>1578</v>
      </c>
      <c r="H22" s="2" t="s">
        <v>1579</v>
      </c>
      <c r="I22" s="449" t="s">
        <v>83</v>
      </c>
      <c r="J22" s="3" t="s">
        <v>1580</v>
      </c>
      <c r="K22" s="617" t="s">
        <v>898</v>
      </c>
      <c r="L22" s="25">
        <v>44595</v>
      </c>
      <c r="O22" s="57" t="s">
        <v>69</v>
      </c>
      <c r="V22" s="165"/>
      <c r="W22" s="165"/>
      <c r="X22" s="1074"/>
      <c r="Y22" s="1075"/>
      <c r="Z22" s="1047"/>
      <c r="AA22" s="1046"/>
      <c r="AB22" s="1047"/>
      <c r="AC22" s="1047"/>
      <c r="AD22" s="1065"/>
      <c r="AE22" s="1044"/>
      <c r="AF22" s="1068"/>
      <c r="AG22" s="1079"/>
      <c r="AH22" s="1080"/>
      <c r="AI22" s="1068"/>
      <c r="AJ22" s="1073"/>
      <c r="AK22" s="1047"/>
      <c r="AL22" s="1047"/>
      <c r="AM22" s="1047"/>
      <c r="AN22" s="165"/>
      <c r="AO22" s="165"/>
      <c r="AP22" s="165"/>
      <c r="AQ22" s="165"/>
      <c r="AR22" s="165"/>
    </row>
    <row r="23" spans="1:44" ht="15" customHeight="1">
      <c r="A23" s="444">
        <v>1</v>
      </c>
      <c r="B23" s="445">
        <v>81672012</v>
      </c>
      <c r="C23" s="445" t="s">
        <v>122</v>
      </c>
      <c r="D23" s="445" t="s">
        <v>1719</v>
      </c>
      <c r="E23" s="446" t="s">
        <v>1720</v>
      </c>
      <c r="F23" s="89" t="s">
        <v>1721</v>
      </c>
      <c r="G23" s="854" t="s">
        <v>1722</v>
      </c>
      <c r="H23" s="2" t="s">
        <v>1723</v>
      </c>
      <c r="I23" s="240" t="s">
        <v>83</v>
      </c>
      <c r="J23" s="124" t="s">
        <v>1724</v>
      </c>
      <c r="K23" s="84" t="s">
        <v>1725</v>
      </c>
      <c r="L23" s="25">
        <v>44599</v>
      </c>
      <c r="O23" s="57" t="s">
        <v>496</v>
      </c>
      <c r="U23" s="165"/>
      <c r="V23" s="165"/>
      <c r="W23" s="165"/>
      <c r="X23" s="1074"/>
      <c r="Y23" s="1075"/>
      <c r="Z23" s="1065"/>
      <c r="AA23" s="1046"/>
      <c r="AB23" s="1047"/>
      <c r="AC23" s="1047"/>
      <c r="AD23" s="1065"/>
      <c r="AE23" s="1044"/>
      <c r="AF23" s="1068"/>
      <c r="AG23" s="1079"/>
      <c r="AH23" s="1080"/>
      <c r="AI23" s="1068"/>
      <c r="AJ23" s="1073"/>
      <c r="AK23" s="1047"/>
      <c r="AL23" s="1047"/>
      <c r="AM23" s="1047"/>
      <c r="AN23" s="165"/>
      <c r="AO23" s="165"/>
      <c r="AP23" s="165"/>
      <c r="AQ23" s="165"/>
      <c r="AR23" s="165"/>
    </row>
    <row r="24" spans="1:44" ht="15" customHeight="1" thickBot="1">
      <c r="A24" s="483">
        <v>1</v>
      </c>
      <c r="B24" s="484">
        <v>60905051</v>
      </c>
      <c r="C24" s="275" t="s">
        <v>39</v>
      </c>
      <c r="D24" s="485" t="s">
        <v>508</v>
      </c>
      <c r="E24" s="485" t="s">
        <v>1388</v>
      </c>
      <c r="F24" s="209" t="s">
        <v>1679</v>
      </c>
      <c r="G24" s="449" t="s">
        <v>1680</v>
      </c>
      <c r="H24" s="2" t="s">
        <v>1681</v>
      </c>
      <c r="I24" s="407" t="s">
        <v>419</v>
      </c>
      <c r="J24" s="3" t="s">
        <v>1594</v>
      </c>
      <c r="K24" s="617" t="s">
        <v>1682</v>
      </c>
      <c r="L24" s="25">
        <v>44595</v>
      </c>
      <c r="O24" s="57" t="s">
        <v>69</v>
      </c>
      <c r="U24" s="165"/>
      <c r="V24" s="165"/>
      <c r="W24" s="165"/>
      <c r="X24" s="1074"/>
      <c r="Y24" s="1075"/>
      <c r="Z24" s="1047"/>
      <c r="AA24" s="1046"/>
      <c r="AB24" s="1047"/>
      <c r="AC24" s="1047"/>
      <c r="AD24" s="1065"/>
      <c r="AE24" s="1044"/>
      <c r="AF24" s="1068"/>
      <c r="AG24" s="1079"/>
      <c r="AH24" s="1080"/>
      <c r="AI24" s="1068"/>
      <c r="AJ24" s="1073"/>
      <c r="AK24" s="1047"/>
      <c r="AL24" s="1047"/>
      <c r="AM24" s="1047"/>
      <c r="AN24" s="165"/>
      <c r="AO24" s="165"/>
      <c r="AP24" s="165"/>
      <c r="AQ24" s="165"/>
      <c r="AR24" s="165"/>
    </row>
    <row r="25" spans="1:44" ht="15" customHeight="1">
      <c r="A25" s="444">
        <v>1</v>
      </c>
      <c r="B25" s="253">
        <v>81722067</v>
      </c>
      <c r="C25" s="445" t="s">
        <v>254</v>
      </c>
      <c r="D25" s="446" t="s">
        <v>1026</v>
      </c>
      <c r="E25" s="446" t="s">
        <v>1927</v>
      </c>
      <c r="F25" s="254" t="s">
        <v>1928</v>
      </c>
      <c r="G25" s="449" t="s">
        <v>1892</v>
      </c>
      <c r="H25" s="2" t="s">
        <v>1929</v>
      </c>
      <c r="I25" s="449" t="s">
        <v>419</v>
      </c>
      <c r="J25" s="3" t="s">
        <v>587</v>
      </c>
      <c r="K25" s="5" t="s">
        <v>1930</v>
      </c>
      <c r="L25" s="25">
        <v>44609</v>
      </c>
      <c r="O25" s="57" t="s">
        <v>69</v>
      </c>
      <c r="U25" s="165"/>
      <c r="V25" s="165"/>
      <c r="W25" s="165"/>
      <c r="X25" s="1074"/>
      <c r="Y25" s="1075"/>
      <c r="Z25" s="1065"/>
      <c r="AA25" s="1046"/>
      <c r="AB25" s="1047"/>
      <c r="AC25" s="1047"/>
      <c r="AD25" s="1065"/>
      <c r="AE25" s="1044"/>
      <c r="AF25" s="1068"/>
      <c r="AG25" s="1079"/>
      <c r="AH25" s="1080"/>
      <c r="AI25" s="1068"/>
      <c r="AJ25" s="1073"/>
      <c r="AK25" s="1047"/>
      <c r="AL25" s="1047"/>
      <c r="AM25" s="1047"/>
      <c r="AN25" s="165"/>
      <c r="AO25" s="165"/>
      <c r="AP25" s="165"/>
      <c r="AQ25" s="165"/>
      <c r="AR25" s="165"/>
    </row>
    <row r="26" spans="1:44" ht="15" customHeight="1">
      <c r="A26" s="312">
        <v>1</v>
      </c>
      <c r="B26" s="180">
        <v>61005022</v>
      </c>
      <c r="C26" s="180" t="s">
        <v>38</v>
      </c>
      <c r="D26" s="881" t="s">
        <v>1996</v>
      </c>
      <c r="E26" s="1252" t="s">
        <v>611</v>
      </c>
      <c r="F26" s="314" t="s">
        <v>1997</v>
      </c>
      <c r="G26" s="551" t="s">
        <v>1998</v>
      </c>
      <c r="H26" s="392" t="s">
        <v>1999</v>
      </c>
      <c r="I26" s="178" t="s">
        <v>56</v>
      </c>
      <c r="J26" s="330" t="s">
        <v>2000</v>
      </c>
      <c r="K26" s="387" t="s">
        <v>2001</v>
      </c>
      <c r="L26" s="310">
        <v>44611</v>
      </c>
      <c r="M26" s="178"/>
      <c r="N26" s="178"/>
      <c r="O26" s="311" t="s">
        <v>69</v>
      </c>
      <c r="P26" s="311" t="s">
        <v>1921</v>
      </c>
      <c r="Q26" s="178"/>
      <c r="R26" s="178"/>
      <c r="U26" s="165"/>
      <c r="V26" s="165"/>
      <c r="W26" s="165"/>
      <c r="X26" s="1074"/>
      <c r="Y26" s="1075"/>
      <c r="Z26" s="1047"/>
      <c r="AA26" s="1046"/>
      <c r="AB26" s="1047"/>
      <c r="AC26" s="1047"/>
      <c r="AD26" s="1065"/>
      <c r="AE26" s="1044"/>
      <c r="AF26" s="1068"/>
      <c r="AG26" s="1079"/>
      <c r="AH26" s="1080"/>
      <c r="AI26" s="1068"/>
      <c r="AJ26" s="1073"/>
      <c r="AK26" s="1047"/>
      <c r="AL26" s="1047"/>
      <c r="AM26" s="1047"/>
      <c r="AN26" s="165"/>
      <c r="AO26" s="165"/>
      <c r="AP26" s="165"/>
      <c r="AQ26" s="165"/>
      <c r="AR26" s="165"/>
    </row>
    <row r="27" spans="1:44" ht="15" customHeight="1" thickBot="1">
      <c r="A27" s="312">
        <v>1</v>
      </c>
      <c r="B27" s="180">
        <v>60905068</v>
      </c>
      <c r="C27" s="180" t="s">
        <v>39</v>
      </c>
      <c r="D27" s="180" t="s">
        <v>2062</v>
      </c>
      <c r="E27" s="1252" t="s">
        <v>2020</v>
      </c>
      <c r="F27" s="314" t="s">
        <v>2021</v>
      </c>
      <c r="G27" s="551" t="s">
        <v>2025</v>
      </c>
      <c r="H27" s="392" t="s">
        <v>2022</v>
      </c>
      <c r="I27" s="178" t="s">
        <v>93</v>
      </c>
      <c r="J27" s="330" t="s">
        <v>2023</v>
      </c>
      <c r="K27" s="387" t="s">
        <v>2024</v>
      </c>
      <c r="L27" s="310">
        <v>44613</v>
      </c>
      <c r="M27" s="178"/>
      <c r="N27" s="178"/>
      <c r="O27" s="311" t="s">
        <v>69</v>
      </c>
      <c r="P27" s="311" t="s">
        <v>1921</v>
      </c>
      <c r="Q27" s="178"/>
      <c r="R27" s="178"/>
      <c r="U27" s="165"/>
      <c r="V27" s="165"/>
      <c r="W27" s="1074"/>
      <c r="X27" s="1075"/>
      <c r="Y27" s="1065"/>
      <c r="Z27" s="1046"/>
      <c r="AA27" s="1047"/>
      <c r="AB27" s="1047"/>
      <c r="AC27" s="1065"/>
      <c r="AD27" s="1044"/>
      <c r="AE27" s="1068"/>
      <c r="AF27" s="1077"/>
      <c r="AG27" s="1071"/>
      <c r="AH27" s="1068"/>
      <c r="AI27" s="1078"/>
      <c r="AJ27" s="1047"/>
      <c r="AK27" s="1047"/>
      <c r="AL27" s="1047"/>
      <c r="AM27" s="165"/>
      <c r="AN27" s="165"/>
      <c r="AO27" s="165"/>
      <c r="AP27" s="165"/>
      <c r="AQ27" s="165"/>
    </row>
    <row r="28" spans="1:44" ht="15" customHeight="1">
      <c r="A28" s="85">
        <v>1</v>
      </c>
      <c r="B28" s="86">
        <v>60803254</v>
      </c>
      <c r="C28" s="86" t="s">
        <v>38</v>
      </c>
      <c r="D28" s="86" t="s">
        <v>959</v>
      </c>
      <c r="E28" s="1208" t="s">
        <v>1851</v>
      </c>
      <c r="F28" s="88" t="s">
        <v>2058</v>
      </c>
      <c r="G28" s="1205" t="s">
        <v>2059</v>
      </c>
      <c r="H28" s="2" t="s">
        <v>2060</v>
      </c>
      <c r="I28" s="449" t="s">
        <v>419</v>
      </c>
      <c r="J28" s="124" t="s">
        <v>2044</v>
      </c>
      <c r="K28" s="84" t="s">
        <v>2061</v>
      </c>
      <c r="L28" s="25">
        <v>44614</v>
      </c>
      <c r="O28" s="57" t="s">
        <v>1043</v>
      </c>
      <c r="U28" s="165"/>
      <c r="V28" s="165"/>
      <c r="W28" s="1074"/>
      <c r="X28" s="1075"/>
      <c r="Y28" s="1065"/>
      <c r="Z28" s="1046"/>
      <c r="AA28" s="1047"/>
      <c r="AB28" s="1047"/>
      <c r="AC28" s="1065"/>
      <c r="AD28" s="1044"/>
      <c r="AE28" s="1068"/>
      <c r="AF28" s="1079"/>
      <c r="AG28" s="1080"/>
      <c r="AH28" s="1068"/>
      <c r="AI28" s="1073"/>
      <c r="AJ28" s="1047"/>
      <c r="AK28" s="1047"/>
      <c r="AL28" s="1047"/>
      <c r="AM28" s="165"/>
      <c r="AN28" s="165"/>
      <c r="AO28" s="165"/>
      <c r="AP28" s="165"/>
      <c r="AQ28" s="165"/>
    </row>
    <row r="29" spans="1:44" ht="15" customHeight="1" thickBot="1">
      <c r="A29" s="1576">
        <v>44607</v>
      </c>
      <c r="B29" s="1576"/>
      <c r="C29" s="1576"/>
      <c r="S29" s="165"/>
      <c r="U29" s="165"/>
      <c r="V29" s="165"/>
      <c r="W29" s="1074"/>
      <c r="X29" s="1075"/>
      <c r="Y29" s="1065"/>
      <c r="Z29" s="1046"/>
      <c r="AA29" s="1047"/>
      <c r="AB29" s="1047"/>
      <c r="AC29" s="1065"/>
      <c r="AD29" s="1044"/>
      <c r="AE29" s="1068"/>
      <c r="AF29" s="1079"/>
      <c r="AG29" s="1080"/>
      <c r="AH29" s="1068"/>
      <c r="AI29" s="1073"/>
      <c r="AJ29" s="1047"/>
      <c r="AK29" s="1047"/>
      <c r="AL29" s="1047"/>
      <c r="AM29" s="165"/>
      <c r="AN29" s="165"/>
      <c r="AO29" s="165"/>
      <c r="AP29" s="165"/>
      <c r="AQ29" s="165"/>
    </row>
    <row r="30" spans="1:44" ht="15" customHeight="1">
      <c r="A30" s="693">
        <v>1</v>
      </c>
      <c r="B30" s="695">
        <v>60803254</v>
      </c>
      <c r="C30" s="695" t="s">
        <v>38</v>
      </c>
      <c r="D30" s="695" t="s">
        <v>959</v>
      </c>
      <c r="E30" s="1198" t="s">
        <v>1851</v>
      </c>
      <c r="F30" s="697" t="s">
        <v>1852</v>
      </c>
      <c r="G30" s="1139" t="s">
        <v>1817</v>
      </c>
      <c r="H30" s="392" t="s">
        <v>1853</v>
      </c>
      <c r="I30" s="455" t="s">
        <v>83</v>
      </c>
      <c r="J30" s="660" t="s">
        <v>318</v>
      </c>
      <c r="K30" s="661" t="s">
        <v>1854</v>
      </c>
      <c r="L30" s="310">
        <v>44602</v>
      </c>
      <c r="M30" s="178"/>
      <c r="N30" s="178"/>
      <c r="O30" s="311" t="s">
        <v>496</v>
      </c>
      <c r="P30" s="311" t="s">
        <v>1921</v>
      </c>
      <c r="Q30" s="178"/>
      <c r="R30" s="178"/>
      <c r="U30" s="165"/>
      <c r="V30" s="165"/>
      <c r="W30" s="1074"/>
      <c r="X30" s="1075"/>
      <c r="Y30" s="1047"/>
      <c r="Z30" s="1046"/>
      <c r="AA30" s="1047"/>
      <c r="AB30" s="1047"/>
      <c r="AC30" s="1065"/>
      <c r="AD30" s="1044"/>
      <c r="AE30" s="1068"/>
      <c r="AF30" s="1079"/>
      <c r="AG30" s="1080"/>
      <c r="AH30" s="1068"/>
      <c r="AI30" s="1073"/>
      <c r="AJ30" s="1047"/>
      <c r="AK30" s="1047"/>
      <c r="AL30" s="1047"/>
      <c r="AM30" s="165"/>
      <c r="AN30" s="165"/>
      <c r="AO30" s="165"/>
      <c r="AP30" s="165"/>
      <c r="AQ30" s="165"/>
    </row>
    <row r="31" spans="1:44" ht="15" customHeight="1">
      <c r="A31" s="554">
        <v>1</v>
      </c>
      <c r="B31" s="555" t="s">
        <v>1880</v>
      </c>
      <c r="C31" s="555" t="s">
        <v>1881</v>
      </c>
      <c r="D31" s="555" t="s">
        <v>1882</v>
      </c>
      <c r="E31" s="555" t="s">
        <v>633</v>
      </c>
      <c r="F31" s="556" t="s">
        <v>1883</v>
      </c>
      <c r="G31" s="1139" t="s">
        <v>1884</v>
      </c>
      <c r="H31" s="386" t="s">
        <v>1885</v>
      </c>
      <c r="I31" s="654" t="s">
        <v>126</v>
      </c>
      <c r="J31" s="330" t="s">
        <v>1886</v>
      </c>
      <c r="K31" s="655" t="s">
        <v>1887</v>
      </c>
      <c r="L31" s="310">
        <v>44606</v>
      </c>
      <c r="M31" s="178"/>
      <c r="N31" s="178"/>
      <c r="O31" s="311" t="s">
        <v>69</v>
      </c>
      <c r="P31" s="311" t="s">
        <v>1921</v>
      </c>
      <c r="Q31" s="178"/>
      <c r="R31" s="178"/>
      <c r="U31" s="165"/>
      <c r="V31" s="165"/>
      <c r="W31" s="1074"/>
      <c r="X31" s="1075"/>
      <c r="Y31" s="1065"/>
      <c r="Z31" s="1046"/>
      <c r="AA31" s="1047"/>
      <c r="AB31" s="1047"/>
      <c r="AC31" s="1065"/>
      <c r="AD31" s="1044"/>
      <c r="AE31" s="1068"/>
      <c r="AF31" s="1079"/>
      <c r="AG31" s="1080"/>
      <c r="AH31" s="1068"/>
      <c r="AI31" s="1073"/>
      <c r="AJ31" s="1047"/>
      <c r="AK31" s="1047"/>
      <c r="AL31" s="1047"/>
      <c r="AM31" s="165"/>
      <c r="AN31" s="165"/>
      <c r="AO31" s="165"/>
      <c r="AP31" s="165"/>
      <c r="AQ31" s="165"/>
    </row>
    <row r="32" spans="1:44" ht="15" customHeight="1">
      <c r="U32" s="165"/>
      <c r="V32" s="165"/>
      <c r="W32" s="1074"/>
      <c r="X32" s="1075"/>
      <c r="Y32" s="1065"/>
      <c r="Z32" s="1046"/>
      <c r="AA32" s="1047"/>
      <c r="AB32" s="1047"/>
      <c r="AC32" s="1065"/>
      <c r="AD32" s="1044"/>
      <c r="AE32" s="1068"/>
      <c r="AF32" s="1079"/>
      <c r="AG32" s="1080"/>
      <c r="AH32" s="1068"/>
      <c r="AI32" s="1073"/>
      <c r="AJ32" s="1047"/>
      <c r="AK32" s="1047"/>
      <c r="AL32" s="1047"/>
      <c r="AM32" s="165"/>
      <c r="AN32" s="165"/>
      <c r="AO32" s="165"/>
      <c r="AP32" s="165"/>
      <c r="AQ32" s="165"/>
    </row>
    <row r="33" spans="3:43" ht="15" customHeight="1">
      <c r="H33" s="168"/>
      <c r="S33" s="165"/>
      <c r="T33" s="165"/>
      <c r="U33" s="165"/>
      <c r="V33" s="165"/>
      <c r="W33" s="1074"/>
      <c r="X33" s="1075"/>
      <c r="Y33" s="1047"/>
      <c r="Z33" s="1046"/>
      <c r="AA33" s="1047"/>
      <c r="AB33" s="1047"/>
      <c r="AC33" s="1065"/>
      <c r="AD33" s="1044"/>
      <c r="AE33" s="1068"/>
      <c r="AF33" s="1079"/>
      <c r="AG33" s="1080"/>
      <c r="AH33" s="1068"/>
      <c r="AI33" s="1073"/>
      <c r="AJ33" s="1047"/>
      <c r="AK33" s="1047"/>
      <c r="AL33" s="1047"/>
      <c r="AM33" s="165"/>
      <c r="AN33" s="165"/>
      <c r="AO33" s="165"/>
      <c r="AP33" s="165"/>
      <c r="AQ33" s="165"/>
    </row>
    <row r="34" spans="3:43" ht="15" customHeight="1">
      <c r="C34" s="10">
        <v>1</v>
      </c>
      <c r="D34" s="10">
        <v>83340602</v>
      </c>
      <c r="E34" s="10" t="s">
        <v>2108</v>
      </c>
      <c r="S34" s="165"/>
      <c r="T34" s="165"/>
      <c r="U34" s="165"/>
      <c r="V34" s="165"/>
      <c r="W34" s="1074"/>
      <c r="X34" s="1075"/>
      <c r="Y34" s="1065"/>
      <c r="Z34" s="1046"/>
      <c r="AA34" s="1047"/>
      <c r="AB34" s="1047"/>
      <c r="AC34" s="1065"/>
      <c r="AD34" s="1081"/>
      <c r="AE34" s="1068"/>
      <c r="AF34" s="1079"/>
      <c r="AG34" s="1080"/>
      <c r="AH34" s="1068"/>
      <c r="AI34" s="1073"/>
      <c r="AJ34" s="1047"/>
      <c r="AK34" s="1047"/>
      <c r="AL34" s="1047"/>
      <c r="AM34" s="165"/>
      <c r="AN34" s="165"/>
      <c r="AO34" s="165"/>
      <c r="AP34" s="165"/>
      <c r="AQ34" s="165"/>
    </row>
    <row r="35" spans="3:43" ht="15" customHeight="1">
      <c r="S35" s="165"/>
      <c r="T35" s="165"/>
      <c r="U35" s="165"/>
      <c r="W35" s="449" t="s">
        <v>1324</v>
      </c>
      <c r="X35" s="449" t="s">
        <v>1325</v>
      </c>
    </row>
    <row r="36" spans="3:43" ht="15" customHeight="1">
      <c r="S36" s="165"/>
      <c r="T36" s="165"/>
      <c r="U36" s="165"/>
    </row>
    <row r="37" spans="3:43" ht="15" customHeight="1">
      <c r="S37" s="165"/>
      <c r="T37" s="165"/>
      <c r="U37" s="165"/>
      <c r="V37" s="165"/>
      <c r="W37" s="1065"/>
      <c r="X37" s="1066"/>
      <c r="Y37" s="1065"/>
      <c r="Z37" s="1067"/>
      <c r="AA37" s="1068"/>
      <c r="AB37" s="1068"/>
      <c r="AC37" s="1065"/>
      <c r="AD37" s="1069"/>
      <c r="AE37" s="1068"/>
      <c r="AF37" s="1070"/>
      <c r="AG37" s="1071"/>
      <c r="AH37" s="1068"/>
      <c r="AI37" s="1072"/>
      <c r="AJ37" s="1068"/>
      <c r="AK37" s="1068"/>
      <c r="AL37" s="1068"/>
      <c r="AM37" s="165"/>
      <c r="AN37" s="165"/>
      <c r="AO37" s="165"/>
      <c r="AP37" s="165"/>
      <c r="AQ37" s="165"/>
    </row>
    <row r="38" spans="3:43" ht="15" customHeight="1">
      <c r="S38" s="165"/>
      <c r="T38" s="165"/>
      <c r="U38" s="165"/>
      <c r="W38" s="801">
        <v>1</v>
      </c>
      <c r="X38" s="194">
        <v>81484170</v>
      </c>
      <c r="Y38" s="178"/>
      <c r="Z38" s="193" t="s">
        <v>1640</v>
      </c>
      <c r="AA38" s="1152" t="s">
        <v>1641</v>
      </c>
      <c r="AB38" s="178"/>
      <c r="AC38" s="178"/>
      <c r="AD38" s="178"/>
      <c r="AE38" s="178"/>
      <c r="AF38" s="178"/>
      <c r="AG38" s="311" t="s">
        <v>1788</v>
      </c>
      <c r="AH38" s="178"/>
      <c r="AI38" s="178"/>
      <c r="AJ38" s="178"/>
      <c r="AK38" s="178"/>
      <c r="AM38" s="1153">
        <v>44595</v>
      </c>
    </row>
    <row r="39" spans="3:43" ht="15" customHeight="1">
      <c r="S39" s="165"/>
      <c r="T39" s="165"/>
      <c r="U39" s="165"/>
      <c r="V39" s="165"/>
      <c r="W39" s="1065"/>
      <c r="X39" s="1066"/>
      <c r="Y39" s="1065"/>
      <c r="Z39" s="1067"/>
      <c r="AA39" s="1068"/>
      <c r="AB39" s="1068"/>
      <c r="AC39" s="1065"/>
      <c r="AD39" s="1069"/>
      <c r="AE39" s="1068"/>
      <c r="AF39" s="1070"/>
      <c r="AG39" s="1071"/>
      <c r="AH39" s="1068"/>
      <c r="AI39" s="1072"/>
      <c r="AJ39" s="1068"/>
      <c r="AK39" s="1068"/>
      <c r="AL39" s="1068"/>
      <c r="AM39" s="165"/>
      <c r="AN39" s="165"/>
      <c r="AO39" s="165"/>
      <c r="AP39" s="165"/>
      <c r="AQ39" s="165"/>
    </row>
    <row r="40" spans="3:43" ht="15" customHeight="1">
      <c r="S40" s="165"/>
      <c r="T40" s="165"/>
      <c r="U40" s="165"/>
      <c r="V40" s="165"/>
      <c r="W40" s="464"/>
      <c r="X40" s="165"/>
      <c r="Y40" s="165"/>
      <c r="Z40" s="165"/>
      <c r="AA40" s="165"/>
      <c r="AB40" s="165"/>
      <c r="AC40" s="165"/>
      <c r="AD40" s="165"/>
      <c r="AE40" s="165"/>
      <c r="AF40" s="165"/>
      <c r="AG40" s="165"/>
      <c r="AH40" s="165"/>
      <c r="AI40" s="165"/>
      <c r="AJ40" s="165"/>
      <c r="AK40" s="165"/>
      <c r="AL40" s="165"/>
      <c r="AM40" s="165"/>
      <c r="AN40" s="165"/>
      <c r="AO40" s="165"/>
      <c r="AP40" s="165"/>
      <c r="AQ40" s="165"/>
    </row>
    <row r="41" spans="3:43" ht="15" customHeight="1">
      <c r="S41" s="165"/>
      <c r="T41" s="165"/>
      <c r="U41" s="165"/>
      <c r="V41" s="165"/>
      <c r="W41" s="1053"/>
      <c r="X41" s="1054"/>
      <c r="Y41" s="1055"/>
      <c r="Z41" s="1056"/>
      <c r="AA41" s="1039"/>
      <c r="AB41" s="1055"/>
      <c r="AC41" s="1055"/>
      <c r="AD41" s="1057"/>
      <c r="AE41" s="1055"/>
      <c r="AF41" s="1058"/>
      <c r="AG41" s="1051"/>
      <c r="AH41" s="165"/>
      <c r="AI41" s="165"/>
      <c r="AJ41" s="165"/>
      <c r="AK41" s="165"/>
      <c r="AL41" s="165"/>
      <c r="AM41" s="165"/>
      <c r="AN41" s="165"/>
      <c r="AO41" s="165"/>
      <c r="AP41" s="165"/>
      <c r="AQ41" s="165"/>
    </row>
    <row r="42" spans="3:43" ht="15" customHeight="1">
      <c r="S42" s="165"/>
      <c r="T42" s="165"/>
      <c r="U42" s="165"/>
      <c r="V42" s="165"/>
      <c r="W42" s="163"/>
      <c r="X42" s="1059"/>
      <c r="Y42" s="1055"/>
      <c r="Z42" s="1060"/>
      <c r="AA42" s="1061"/>
      <c r="AB42" s="1055"/>
      <c r="AC42" s="1055"/>
      <c r="AD42" s="1057"/>
      <c r="AE42" s="1055"/>
      <c r="AF42" s="1058"/>
      <c r="AG42" s="1051"/>
      <c r="AH42" s="165"/>
      <c r="AI42" s="165"/>
      <c r="AJ42" s="165"/>
      <c r="AK42" s="165"/>
      <c r="AL42" s="165"/>
      <c r="AM42" s="165"/>
      <c r="AN42" s="165"/>
      <c r="AO42" s="165"/>
      <c r="AP42" s="165"/>
      <c r="AQ42" s="165"/>
    </row>
    <row r="43" spans="3:43" ht="15" customHeight="1">
      <c r="S43" s="165"/>
      <c r="T43" s="165"/>
      <c r="U43" s="165"/>
      <c r="V43" s="165"/>
      <c r="W43" s="165"/>
      <c r="X43" s="165"/>
      <c r="Y43" s="165"/>
      <c r="Z43" s="165"/>
      <c r="AA43" s="165"/>
      <c r="AB43" s="165"/>
      <c r="AC43" s="165"/>
      <c r="AD43" s="165"/>
      <c r="AE43" s="165"/>
      <c r="AF43" s="165"/>
      <c r="AG43" s="165"/>
      <c r="AH43" s="165"/>
      <c r="AI43" s="165"/>
      <c r="AJ43" s="165"/>
      <c r="AK43" s="165"/>
      <c r="AL43" s="165"/>
      <c r="AM43" s="165"/>
      <c r="AN43" s="165"/>
      <c r="AO43" s="165"/>
      <c r="AP43" s="165"/>
      <c r="AQ43" s="165"/>
    </row>
    <row r="44" spans="3:43" ht="15" customHeight="1">
      <c r="S44" s="165"/>
      <c r="T44" s="165"/>
      <c r="U44" s="165"/>
      <c r="V44" s="165"/>
      <c r="W44" s="464"/>
      <c r="X44" s="165"/>
      <c r="Y44" s="165"/>
      <c r="Z44" s="165"/>
      <c r="AA44" s="165"/>
      <c r="AB44" s="165"/>
      <c r="AC44" s="165"/>
      <c r="AD44" s="165"/>
      <c r="AE44" s="165"/>
      <c r="AF44" s="165"/>
      <c r="AG44" s="165"/>
      <c r="AH44" s="165"/>
      <c r="AI44" s="165"/>
      <c r="AJ44" s="165"/>
      <c r="AK44" s="165"/>
      <c r="AL44" s="165"/>
      <c r="AM44" s="165"/>
      <c r="AN44" s="165"/>
      <c r="AO44" s="165"/>
      <c r="AP44" s="165"/>
      <c r="AQ44" s="165"/>
    </row>
    <row r="45" spans="3:43" ht="15" customHeight="1"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D45" s="165"/>
      <c r="AE45" s="165"/>
      <c r="AF45" s="165"/>
      <c r="AG45" s="165"/>
      <c r="AH45" s="165"/>
      <c r="AI45" s="165"/>
      <c r="AJ45" s="165"/>
      <c r="AK45" s="165"/>
      <c r="AL45" s="165"/>
      <c r="AM45" s="165"/>
      <c r="AN45" s="165"/>
      <c r="AO45" s="165"/>
      <c r="AP45" s="165"/>
      <c r="AQ45" s="165"/>
    </row>
    <row r="46" spans="3:43" ht="15" customHeight="1"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D46" s="165"/>
      <c r="AE46" s="165"/>
      <c r="AF46" s="165"/>
      <c r="AG46" s="165"/>
      <c r="AH46" s="165"/>
      <c r="AI46" s="165"/>
      <c r="AJ46" s="165"/>
      <c r="AK46" s="165"/>
      <c r="AL46" s="165"/>
      <c r="AM46" s="165"/>
      <c r="AN46" s="165"/>
      <c r="AO46" s="165"/>
      <c r="AP46" s="165"/>
      <c r="AQ46" s="165"/>
    </row>
    <row r="47" spans="3:43" ht="15" customHeight="1">
      <c r="S47" s="165"/>
      <c r="T47" s="165"/>
      <c r="U47" s="165"/>
      <c r="V47" s="165"/>
      <c r="W47" s="163"/>
      <c r="X47" s="164"/>
      <c r="Y47" s="165"/>
      <c r="Z47" s="166"/>
      <c r="AA47" s="1040"/>
      <c r="AB47" s="165"/>
      <c r="AC47" s="165"/>
      <c r="AD47" s="1062"/>
      <c r="AE47" s="165"/>
      <c r="AF47" s="1063"/>
      <c r="AG47" s="1051"/>
      <c r="AH47" s="165"/>
      <c r="AI47" s="1064"/>
      <c r="AJ47" s="165"/>
      <c r="AK47" s="165"/>
      <c r="AL47" s="165"/>
      <c r="AM47" s="165"/>
      <c r="AN47" s="165"/>
      <c r="AO47" s="165"/>
      <c r="AP47" s="165"/>
      <c r="AQ47" s="165"/>
    </row>
    <row r="48" spans="3:43">
      <c r="S48" s="165"/>
      <c r="T48" s="165"/>
      <c r="U48" s="165"/>
      <c r="V48" s="165"/>
      <c r="W48" s="163"/>
      <c r="X48" s="164"/>
      <c r="Y48" s="165"/>
      <c r="Z48" s="166"/>
      <c r="AA48" s="1040"/>
      <c r="AB48" s="165"/>
      <c r="AC48" s="165"/>
      <c r="AD48" s="1062"/>
      <c r="AE48" s="165"/>
      <c r="AF48" s="1063"/>
      <c r="AG48" s="1051"/>
      <c r="AH48" s="165"/>
      <c r="AI48" s="1064"/>
      <c r="AJ48" s="165"/>
      <c r="AK48" s="165"/>
      <c r="AL48" s="165"/>
      <c r="AM48" s="165"/>
      <c r="AN48" s="165"/>
      <c r="AO48" s="165"/>
      <c r="AP48" s="165"/>
      <c r="AQ48" s="165"/>
    </row>
    <row r="49" spans="19:43">
      <c r="S49" s="165"/>
      <c r="T49" s="165"/>
      <c r="U49" s="165"/>
      <c r="V49" s="165"/>
      <c r="W49" s="163"/>
      <c r="X49" s="164"/>
      <c r="Y49" s="165"/>
      <c r="Z49" s="166"/>
      <c r="AA49" s="1040"/>
      <c r="AB49" s="165"/>
      <c r="AC49" s="165"/>
      <c r="AD49" s="1062"/>
      <c r="AE49" s="165"/>
      <c r="AF49" s="1063"/>
      <c r="AG49" s="1051"/>
      <c r="AH49" s="165"/>
      <c r="AI49" s="1064"/>
      <c r="AJ49" s="165"/>
      <c r="AK49" s="165"/>
      <c r="AL49" s="165"/>
      <c r="AM49" s="165"/>
      <c r="AN49" s="165"/>
      <c r="AO49" s="165"/>
      <c r="AP49" s="165"/>
      <c r="AQ49" s="165"/>
    </row>
    <row r="50" spans="19:43"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D50" s="165"/>
      <c r="AE50" s="165"/>
      <c r="AF50" s="165"/>
      <c r="AG50" s="165"/>
      <c r="AH50" s="165"/>
      <c r="AI50" s="165"/>
      <c r="AJ50" s="165"/>
      <c r="AK50" s="165"/>
      <c r="AL50" s="165"/>
      <c r="AM50" s="165"/>
      <c r="AN50" s="165"/>
      <c r="AO50" s="165"/>
      <c r="AP50" s="165"/>
      <c r="AQ50" s="165"/>
    </row>
    <row r="51" spans="19:43"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  <c r="AQ51" s="165"/>
    </row>
    <row r="52" spans="19:43"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  <c r="AQ52" s="165"/>
    </row>
    <row r="53" spans="19:43"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</row>
    <row r="54" spans="19:43"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</row>
    <row r="55" spans="19:43">
      <c r="S55" s="165"/>
      <c r="T55" s="165"/>
      <c r="U55" s="165"/>
      <c r="V55" s="165"/>
      <c r="W55" s="1065"/>
      <c r="X55" s="1066"/>
      <c r="Y55" s="1065"/>
      <c r="Z55" s="1067"/>
      <c r="AA55" s="1068"/>
      <c r="AB55" s="1068"/>
      <c r="AC55" s="1065"/>
      <c r="AD55" s="1069"/>
      <c r="AE55" s="1068"/>
      <c r="AF55" s="1070"/>
      <c r="AG55" s="1071"/>
      <c r="AH55" s="1068"/>
      <c r="AI55" s="1072"/>
      <c r="AJ55" s="1068"/>
      <c r="AK55" s="1068"/>
      <c r="AL55" s="1068"/>
      <c r="AM55" s="165"/>
      <c r="AN55" s="165"/>
      <c r="AO55" s="165"/>
      <c r="AP55" s="165"/>
      <c r="AQ55" s="165"/>
    </row>
    <row r="56" spans="19:43">
      <c r="S56" s="165"/>
      <c r="T56" s="165"/>
      <c r="U56" s="165"/>
      <c r="V56" s="165"/>
      <c r="W56" s="1065"/>
      <c r="X56" s="1066"/>
      <c r="Y56" s="1065"/>
      <c r="Z56" s="1067"/>
      <c r="AA56" s="1068"/>
      <c r="AB56" s="1068"/>
      <c r="AC56" s="1065"/>
      <c r="AD56" s="1069"/>
      <c r="AE56" s="1068"/>
      <c r="AF56" s="1070"/>
      <c r="AG56" s="1071"/>
      <c r="AH56" s="1068"/>
      <c r="AI56" s="1072"/>
      <c r="AJ56" s="1068"/>
      <c r="AK56" s="1068"/>
      <c r="AL56" s="1068"/>
      <c r="AM56" s="165"/>
      <c r="AN56" s="165"/>
      <c r="AO56" s="165"/>
      <c r="AP56" s="165"/>
      <c r="AQ56" s="165"/>
    </row>
    <row r="57" spans="19:43">
      <c r="S57" s="165"/>
      <c r="T57" s="165"/>
      <c r="U57" s="165"/>
      <c r="V57" s="165"/>
      <c r="W57" s="1065"/>
      <c r="X57" s="1066"/>
      <c r="Y57" s="1065"/>
      <c r="Z57" s="1067"/>
      <c r="AA57" s="1068"/>
      <c r="AB57" s="1068"/>
      <c r="AC57" s="1065"/>
      <c r="AD57" s="1069"/>
      <c r="AE57" s="1068"/>
      <c r="AF57" s="1070"/>
      <c r="AG57" s="1071"/>
      <c r="AH57" s="1068"/>
      <c r="AI57" s="1072"/>
      <c r="AJ57" s="1068"/>
      <c r="AK57" s="1068"/>
      <c r="AL57" s="1068"/>
      <c r="AM57" s="165"/>
      <c r="AN57" s="165"/>
      <c r="AO57" s="165"/>
      <c r="AP57" s="165"/>
      <c r="AQ57" s="165"/>
    </row>
    <row r="58" spans="19:43">
      <c r="S58" s="165"/>
      <c r="T58" s="165"/>
      <c r="U58" s="165"/>
      <c r="V58" s="165"/>
      <c r="W58" s="1041"/>
      <c r="X58" s="1042"/>
      <c r="Y58" s="1043"/>
      <c r="Z58" s="1044"/>
      <c r="AA58" s="1068"/>
      <c r="AB58" s="1047"/>
      <c r="AC58" s="1065"/>
      <c r="AD58" s="1069"/>
      <c r="AE58" s="1068"/>
      <c r="AF58" s="1070"/>
      <c r="AG58" s="1071"/>
      <c r="AH58" s="1047"/>
      <c r="AI58" s="1073"/>
      <c r="AJ58" s="1047"/>
      <c r="AK58" s="1047"/>
      <c r="AL58" s="1047"/>
      <c r="AM58" s="165"/>
      <c r="AN58" s="165"/>
      <c r="AO58" s="165"/>
      <c r="AP58" s="165"/>
      <c r="AQ58" s="165"/>
    </row>
    <row r="59" spans="19:43">
      <c r="S59" s="165"/>
      <c r="T59" s="165"/>
      <c r="U59" s="165"/>
      <c r="V59" s="165"/>
      <c r="W59" s="1065"/>
      <c r="X59" s="1066"/>
      <c r="Y59" s="1065"/>
      <c r="Z59" s="1067"/>
      <c r="AA59" s="1068"/>
      <c r="AB59" s="1047"/>
      <c r="AC59" s="1065"/>
      <c r="AD59" s="1069"/>
      <c r="AE59" s="1068"/>
      <c r="AF59" s="1070"/>
      <c r="AG59" s="1071"/>
      <c r="AH59" s="1068"/>
      <c r="AI59" s="1073"/>
      <c r="AJ59" s="1047"/>
      <c r="AK59" s="1047"/>
      <c r="AL59" s="1047"/>
      <c r="AM59" s="165"/>
      <c r="AN59" s="165"/>
      <c r="AO59" s="165"/>
      <c r="AP59" s="165"/>
      <c r="AQ59" s="165"/>
    </row>
    <row r="60" spans="19:43">
      <c r="S60" s="165"/>
      <c r="T60" s="165"/>
      <c r="U60" s="165"/>
      <c r="V60" s="165"/>
      <c r="W60" s="1074"/>
      <c r="X60" s="1075"/>
      <c r="Y60" s="1065"/>
      <c r="Z60" s="1046"/>
      <c r="AA60" s="1047"/>
      <c r="AB60" s="1047"/>
      <c r="AC60" s="1065"/>
      <c r="AD60" s="1076"/>
      <c r="AE60" s="1068"/>
      <c r="AF60" s="1077"/>
      <c r="AG60" s="1071"/>
      <c r="AH60" s="1068"/>
      <c r="AI60" s="1078"/>
      <c r="AJ60" s="1047"/>
      <c r="AK60" s="1047"/>
      <c r="AL60" s="1047"/>
      <c r="AM60" s="165"/>
      <c r="AN60" s="165"/>
      <c r="AO60" s="165"/>
      <c r="AP60" s="165"/>
      <c r="AQ60" s="165"/>
    </row>
    <row r="61" spans="19:43">
      <c r="S61" s="165"/>
      <c r="T61" s="165"/>
      <c r="U61" s="165"/>
      <c r="V61" s="165"/>
      <c r="W61" s="1074"/>
      <c r="X61" s="1075"/>
      <c r="Y61" s="1065"/>
      <c r="Z61" s="1046"/>
      <c r="AA61" s="1047"/>
      <c r="AB61" s="1047"/>
      <c r="AC61" s="1065"/>
      <c r="AD61" s="1044"/>
      <c r="AE61" s="1068"/>
      <c r="AF61" s="1077"/>
      <c r="AG61" s="1071"/>
      <c r="AH61" s="1068"/>
      <c r="AI61" s="1078"/>
      <c r="AJ61" s="1047"/>
      <c r="AK61" s="1047"/>
      <c r="AL61" s="1047"/>
      <c r="AM61" s="165"/>
      <c r="AN61" s="165"/>
      <c r="AO61" s="165"/>
      <c r="AP61" s="165"/>
      <c r="AQ61" s="165"/>
    </row>
    <row r="62" spans="19:43">
      <c r="S62" s="165"/>
      <c r="T62" s="165"/>
      <c r="U62" s="165"/>
      <c r="V62" s="165"/>
      <c r="W62" s="1074"/>
      <c r="X62" s="1075"/>
      <c r="Y62" s="1065"/>
      <c r="Z62" s="1046"/>
      <c r="AA62" s="1047"/>
      <c r="AB62" s="1047"/>
      <c r="AC62" s="1065"/>
      <c r="AD62" s="1044"/>
      <c r="AE62" s="1068"/>
      <c r="AF62" s="1079"/>
      <c r="AG62" s="1080"/>
      <c r="AH62" s="1068"/>
      <c r="AI62" s="1073"/>
      <c r="AJ62" s="1047"/>
      <c r="AK62" s="1047"/>
      <c r="AL62" s="1047"/>
      <c r="AM62" s="165"/>
      <c r="AN62" s="165"/>
      <c r="AO62" s="165"/>
      <c r="AP62" s="165"/>
      <c r="AQ62" s="165"/>
    </row>
    <row r="63" spans="19:43">
      <c r="S63" s="165"/>
      <c r="T63" s="165"/>
      <c r="U63" s="165"/>
      <c r="V63" s="165"/>
      <c r="W63" s="1074"/>
      <c r="X63" s="1075"/>
      <c r="Y63" s="1065"/>
      <c r="Z63" s="1046"/>
      <c r="AA63" s="1047"/>
      <c r="AB63" s="1047"/>
      <c r="AC63" s="1065"/>
      <c r="AD63" s="1044"/>
      <c r="AE63" s="1068"/>
      <c r="AF63" s="1079"/>
      <c r="AG63" s="1080"/>
      <c r="AH63" s="1068"/>
      <c r="AI63" s="1073"/>
      <c r="AJ63" s="1047"/>
      <c r="AK63" s="1047"/>
      <c r="AL63" s="1047"/>
      <c r="AM63" s="165"/>
      <c r="AN63" s="165"/>
      <c r="AO63" s="165"/>
      <c r="AP63" s="165"/>
      <c r="AQ63" s="165"/>
    </row>
    <row r="64" spans="19:43">
      <c r="S64" s="165"/>
      <c r="T64" s="165"/>
      <c r="U64" s="165"/>
      <c r="V64" s="165"/>
      <c r="W64" s="1074"/>
      <c r="X64" s="1075"/>
      <c r="Y64" s="1047"/>
      <c r="Z64" s="1046"/>
      <c r="AA64" s="1047"/>
      <c r="AB64" s="1047"/>
      <c r="AC64" s="1065"/>
      <c r="AD64" s="1044"/>
      <c r="AE64" s="1068"/>
      <c r="AF64" s="1079"/>
      <c r="AG64" s="1080"/>
      <c r="AH64" s="1068"/>
      <c r="AI64" s="1073"/>
      <c r="AJ64" s="1047"/>
      <c r="AK64" s="1047"/>
      <c r="AL64" s="1047"/>
      <c r="AM64" s="165"/>
      <c r="AN64" s="165"/>
      <c r="AO64" s="165"/>
      <c r="AP64" s="165"/>
      <c r="AQ64" s="165"/>
    </row>
    <row r="65" spans="19:43">
      <c r="S65" s="165"/>
      <c r="T65" s="165"/>
      <c r="U65" s="165"/>
      <c r="V65" s="165"/>
      <c r="W65" s="1074"/>
      <c r="X65" s="1075"/>
      <c r="Y65" s="1065"/>
      <c r="Z65" s="1046"/>
      <c r="AA65" s="1047"/>
      <c r="AB65" s="1047"/>
      <c r="AC65" s="1065"/>
      <c r="AD65" s="1044"/>
      <c r="AE65" s="1068"/>
      <c r="AF65" s="1079"/>
      <c r="AG65" s="1080"/>
      <c r="AH65" s="1068"/>
      <c r="AI65" s="1073"/>
      <c r="AJ65" s="1047"/>
      <c r="AK65" s="1047"/>
      <c r="AL65" s="1047"/>
      <c r="AM65" s="165"/>
      <c r="AN65" s="165"/>
      <c r="AO65" s="165"/>
      <c r="AP65" s="165"/>
      <c r="AQ65" s="165"/>
    </row>
    <row r="66" spans="19:43">
      <c r="S66" s="165"/>
      <c r="T66" s="165"/>
      <c r="U66" s="165"/>
      <c r="V66" s="165"/>
      <c r="W66" s="1074"/>
      <c r="X66" s="1075"/>
      <c r="Y66" s="1065"/>
      <c r="Z66" s="1046"/>
      <c r="AA66" s="1047"/>
      <c r="AB66" s="1047"/>
      <c r="AC66" s="1065"/>
      <c r="AD66" s="1044"/>
      <c r="AE66" s="1068"/>
      <c r="AF66" s="1079"/>
      <c r="AG66" s="1080"/>
      <c r="AH66" s="1068"/>
      <c r="AI66" s="1073"/>
      <c r="AJ66" s="1047"/>
      <c r="AK66" s="1047"/>
      <c r="AL66" s="1047"/>
      <c r="AM66" s="165"/>
      <c r="AN66" s="165"/>
      <c r="AO66" s="165"/>
      <c r="AP66" s="165"/>
      <c r="AQ66" s="165"/>
    </row>
    <row r="67" spans="19:43">
      <c r="S67" s="165"/>
      <c r="T67" s="165"/>
      <c r="U67" s="165"/>
      <c r="V67" s="165"/>
      <c r="W67" s="1074"/>
      <c r="X67" s="1075"/>
      <c r="Y67" s="1047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S68" s="165"/>
      <c r="T68" s="165"/>
      <c r="U68" s="165"/>
      <c r="V68" s="165"/>
      <c r="W68" s="1074"/>
      <c r="X68" s="1075"/>
      <c r="Y68" s="1065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81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47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65"/>
      <c r="Z71" s="1046"/>
      <c r="AA71" s="1047"/>
      <c r="AB71" s="1047"/>
      <c r="AC71" s="1065"/>
      <c r="AD71" s="1044"/>
      <c r="AE71" s="1068"/>
      <c r="AF71" s="1082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S72" s="165"/>
      <c r="T72" s="165"/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S73" s="165"/>
      <c r="T73" s="165"/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S74" s="165"/>
      <c r="T74" s="165"/>
      <c r="U74" s="165"/>
      <c r="V74" s="165"/>
      <c r="W74" s="1074"/>
      <c r="X74" s="1075"/>
      <c r="Y74" s="1047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65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45"/>
      <c r="Y78" s="464"/>
      <c r="Z78" s="1046"/>
      <c r="AA78" s="464"/>
      <c r="AB78" s="1047"/>
      <c r="AC78" s="1065"/>
      <c r="AD78" s="1047"/>
      <c r="AE78" s="1047"/>
      <c r="AF78" s="1083"/>
      <c r="AG78" s="1084"/>
      <c r="AH78" s="1047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1047"/>
      <c r="AB79" s="1047"/>
      <c r="AC79" s="1065"/>
      <c r="AD79" s="1047"/>
      <c r="AE79" s="1047"/>
      <c r="AF79" s="1083"/>
      <c r="AG79" s="1047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1047"/>
      <c r="Z80" s="1046"/>
      <c r="AA80" s="1047"/>
      <c r="AB80" s="1047"/>
      <c r="AC80" s="1065"/>
      <c r="AD80" s="1047"/>
      <c r="AE80" s="1068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43"/>
      <c r="X81" s="1043"/>
      <c r="Y81" s="1043"/>
      <c r="Z81" s="1049"/>
      <c r="AA81" s="1049"/>
      <c r="AB81" s="1085"/>
      <c r="AC81" s="1065"/>
      <c r="AD81" s="1049"/>
      <c r="AE81" s="1043"/>
      <c r="AF81" s="1086"/>
      <c r="AG81" s="712"/>
      <c r="AH81" s="1047"/>
      <c r="AI81" s="1047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65"/>
      <c r="X82" s="165"/>
      <c r="Y82" s="165"/>
      <c r="Z82" s="165"/>
      <c r="AA82" s="165"/>
      <c r="AB82" s="165"/>
      <c r="AC82" s="165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074"/>
      <c r="X83" s="165"/>
      <c r="Y83" s="165"/>
      <c r="Z83" s="165"/>
      <c r="AA83" s="165"/>
      <c r="AB83" s="165"/>
      <c r="AC83" s="1065"/>
      <c r="AD83" s="1047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3"/>
      <c r="X97" s="164"/>
      <c r="Y97" s="1087"/>
      <c r="Z97" s="164"/>
      <c r="AA97" s="1087"/>
      <c r="AB97" s="1087"/>
      <c r="AC97" s="1087"/>
      <c r="AD97" s="1087"/>
      <c r="AE97" s="1087"/>
      <c r="AF97" s="1088"/>
      <c r="AG97" s="1089"/>
      <c r="AH97" s="1087"/>
      <c r="AI97" s="1087"/>
      <c r="AJ97" s="1090"/>
      <c r="AK97" s="1087"/>
      <c r="AL97" s="1087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464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1091"/>
      <c r="X102" s="1092"/>
      <c r="Y102" s="1093"/>
      <c r="Z102" s="1094"/>
      <c r="AA102" s="1095"/>
      <c r="AB102" s="1095"/>
      <c r="AC102" s="1096"/>
      <c r="AD102" s="1096"/>
      <c r="AE102" s="1093"/>
      <c r="AF102" s="1097"/>
      <c r="AG102" s="1093"/>
      <c r="AH102" s="1096"/>
      <c r="AI102" s="1095"/>
      <c r="AJ102" s="1095"/>
      <c r="AK102" s="1095"/>
      <c r="AL102" s="109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8"/>
      <c r="X103" s="1066"/>
      <c r="Y103" s="1093"/>
      <c r="Z103" s="1067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5"/>
      <c r="AE110" s="1093"/>
      <c r="AF110" s="1097"/>
      <c r="AG110" s="1093"/>
      <c r="AH110" s="1095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464"/>
      <c r="W111" s="1098"/>
      <c r="X111" s="1066"/>
      <c r="Y111" s="1093"/>
      <c r="Z111" s="1067"/>
      <c r="AA111" s="1095"/>
      <c r="AB111" s="1095"/>
      <c r="AC111" s="1096"/>
      <c r="AD111" s="1096"/>
      <c r="AE111" s="1093"/>
      <c r="AF111" s="1099"/>
      <c r="AG111" s="1093"/>
      <c r="AH111" s="1096"/>
      <c r="AI111" s="1100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165"/>
      <c r="W112" s="1101"/>
      <c r="X112" s="1101"/>
      <c r="Y112" s="1093"/>
      <c r="Z112" s="1067"/>
      <c r="AA112" s="1095"/>
      <c r="AB112" s="1095"/>
      <c r="AC112" s="1096"/>
      <c r="AD112" s="1096"/>
      <c r="AE112" s="1093"/>
      <c r="AF112" s="1102"/>
      <c r="AG112" s="110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098"/>
      <c r="X113" s="1066"/>
      <c r="Y113" s="1093"/>
      <c r="Z113" s="1067"/>
      <c r="AA113" s="1095"/>
      <c r="AB113" s="1095"/>
      <c r="AC113" s="1096"/>
      <c r="AD113" s="1096"/>
      <c r="AE113" s="1093"/>
      <c r="AF113" s="1097"/>
      <c r="AG113" s="109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104"/>
      <c r="AB115" s="1104"/>
      <c r="AC115" s="1096"/>
      <c r="AD115" s="1096"/>
      <c r="AE115" s="1093"/>
      <c r="AF115" s="1099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95"/>
      <c r="Y116" s="1093"/>
      <c r="Z116" s="1067"/>
      <c r="AA116" s="1095"/>
      <c r="AB116" s="1095"/>
      <c r="AC116" s="1096"/>
      <c r="AD116" s="1095"/>
      <c r="AE116" s="1093"/>
      <c r="AF116" s="1099"/>
      <c r="AG116" s="1095"/>
      <c r="AH116" s="1095"/>
      <c r="AI116" s="1095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L117" s="16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6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464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464"/>
      <c r="Y122" s="165"/>
      <c r="Z122" s="165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464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1105"/>
      <c r="Y125" s="1106"/>
      <c r="Z125" s="464"/>
      <c r="AA125" s="1107"/>
      <c r="AB125" s="1108"/>
      <c r="AC125" s="464"/>
      <c r="AD125" s="464"/>
      <c r="AE125" s="464"/>
      <c r="AF125" s="464"/>
      <c r="AG125" s="464"/>
      <c r="AH125" s="464"/>
      <c r="AI125" s="464"/>
      <c r="AJ125" s="1109"/>
      <c r="AK125" s="1109"/>
      <c r="AL125" s="464"/>
      <c r="AM125" s="464"/>
      <c r="AN125" s="464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464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L129" s="165"/>
      <c r="AM129" s="165"/>
      <c r="AN129" s="165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1043"/>
      <c r="Y130" s="1043"/>
      <c r="Z130" s="1043"/>
      <c r="AA130" s="1043"/>
      <c r="AB130" s="1043"/>
      <c r="AC130" s="1110"/>
      <c r="AD130" s="1043"/>
      <c r="AE130" s="1043"/>
      <c r="AF130" s="1043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111"/>
      <c r="Y131" s="1112"/>
      <c r="Z131" s="1043"/>
      <c r="AA131" s="1113"/>
      <c r="AB131" s="1114"/>
      <c r="AC131" s="1040"/>
      <c r="AD131" s="1043"/>
      <c r="AE131" s="1114"/>
      <c r="AF131" s="712"/>
      <c r="AG131" s="1115"/>
      <c r="AH131" s="1040"/>
      <c r="AI131" s="712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6"/>
      <c r="Z132" s="1043"/>
      <c r="AA132" s="1062"/>
      <c r="AB132" s="1114"/>
      <c r="AC132" s="1040"/>
      <c r="AD132" s="712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1043"/>
      <c r="AE133" s="1114"/>
      <c r="AF133" s="712"/>
      <c r="AG133" s="1086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464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1043"/>
      <c r="Y136" s="1043"/>
      <c r="Z136" s="1043"/>
      <c r="AA136" s="712"/>
      <c r="AB136" s="1114"/>
      <c r="AC136" s="712"/>
      <c r="AD136" s="712"/>
      <c r="AE136" s="1114"/>
      <c r="AF136" s="712"/>
      <c r="AG136" s="1115"/>
      <c r="AH136" s="712"/>
      <c r="AI136" s="712"/>
      <c r="AJ136" s="1117"/>
      <c r="AK136" s="1117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1042"/>
      <c r="AB137" s="1049"/>
      <c r="AC137" s="1085"/>
      <c r="AD137" s="1043"/>
      <c r="AE137" s="1049"/>
      <c r="AF137" s="1043"/>
      <c r="AG137" s="1086"/>
      <c r="AH137" s="712"/>
      <c r="AI137" s="165"/>
      <c r="AJ137" s="165"/>
      <c r="AK137" s="165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111"/>
      <c r="Y138" s="1116"/>
      <c r="Z138" s="1043"/>
      <c r="AA138" s="1062"/>
      <c r="AB138" s="1114"/>
      <c r="AC138" s="1040"/>
      <c r="AD138" s="712"/>
      <c r="AE138" s="1114"/>
      <c r="AF138" s="712"/>
      <c r="AG138" s="1115"/>
      <c r="AH138" s="1040"/>
      <c r="AI138" s="712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1043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712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464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43"/>
      <c r="Y143" s="443"/>
      <c r="Z143" s="443"/>
      <c r="AA143" s="443"/>
      <c r="AB143" s="1043"/>
      <c r="AC143" s="1043"/>
      <c r="AD143" s="1043"/>
      <c r="AE143" s="1043"/>
      <c r="AF143" s="1043"/>
      <c r="AG143" s="1048"/>
      <c r="AH143" s="1049"/>
      <c r="AI143" s="443"/>
      <c r="AJ143" s="1050"/>
      <c r="AK143" s="443"/>
      <c r="AL143" s="443"/>
      <c r="AM143" s="443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443"/>
      <c r="AD144" s="443"/>
      <c r="AE144" s="1043"/>
      <c r="AF144" s="1043"/>
      <c r="AG144" s="1118"/>
      <c r="AH144" s="111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443"/>
      <c r="Y147" s="165"/>
      <c r="Z147" s="165"/>
      <c r="AA147" s="165"/>
      <c r="AB147" s="165"/>
      <c r="AC147" s="165"/>
      <c r="AD147" s="165"/>
      <c r="AE147" s="165"/>
      <c r="AF147" s="1120"/>
      <c r="AG147" s="1052"/>
      <c r="AH147" s="165"/>
      <c r="AI147" s="165"/>
      <c r="AJ147" s="1064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043"/>
      <c r="X150" s="1043"/>
      <c r="Y150" s="1043"/>
      <c r="Z150" s="1043"/>
      <c r="AA150" s="1043"/>
      <c r="AB150" s="1110"/>
      <c r="AC150" s="1043"/>
      <c r="AD150" s="1043"/>
      <c r="AE150" s="1043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111"/>
      <c r="X151" s="1112"/>
      <c r="Y151" s="1043"/>
      <c r="Z151" s="1113"/>
      <c r="AA151" s="1114"/>
      <c r="AB151" s="1040"/>
      <c r="AC151" s="1043"/>
      <c r="AD151" s="1114"/>
      <c r="AE151" s="712"/>
      <c r="AF151" s="1115"/>
      <c r="AG151" s="1040"/>
      <c r="AH151" s="712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6"/>
      <c r="Y152" s="1043"/>
      <c r="Z152" s="1062"/>
      <c r="AA152" s="1114"/>
      <c r="AB152" s="1040"/>
      <c r="AC152" s="712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1043"/>
      <c r="AD153" s="1114"/>
      <c r="AE153" s="712"/>
      <c r="AF153" s="1086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464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1043"/>
      <c r="X156" s="1043"/>
      <c r="Y156" s="1043"/>
      <c r="Z156" s="712"/>
      <c r="AA156" s="1114"/>
      <c r="AB156" s="712"/>
      <c r="AC156" s="712"/>
      <c r="AD156" s="1114"/>
      <c r="AE156" s="712"/>
      <c r="AF156" s="1115"/>
      <c r="AG156" s="712"/>
      <c r="AH156" s="712"/>
      <c r="AI156" s="1117"/>
      <c r="AJ156" s="1117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1042"/>
      <c r="AA157" s="1049"/>
      <c r="AB157" s="1085"/>
      <c r="AC157" s="1043"/>
      <c r="AD157" s="1049"/>
      <c r="AE157" s="1043"/>
      <c r="AF157" s="1086"/>
      <c r="AG157" s="712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111"/>
      <c r="X158" s="1116"/>
      <c r="Y158" s="1043"/>
      <c r="Z158" s="1062"/>
      <c r="AA158" s="1114"/>
      <c r="AB158" s="1040"/>
      <c r="AC158" s="712"/>
      <c r="AD158" s="1114"/>
      <c r="AE158" s="712"/>
      <c r="AF158" s="1115"/>
      <c r="AG158" s="1040"/>
      <c r="AH158" s="712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1043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712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65"/>
      <c r="AE161" s="165"/>
      <c r="AF161" s="165"/>
      <c r="AG161" s="165"/>
      <c r="AH161" s="165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464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43"/>
      <c r="X163" s="443"/>
      <c r="Y163" s="443"/>
      <c r="Z163" s="443"/>
      <c r="AA163" s="1043"/>
      <c r="AB163" s="1043"/>
      <c r="AC163" s="1043"/>
      <c r="AD163" s="1043"/>
      <c r="AE163" s="1043"/>
      <c r="AF163" s="1048"/>
      <c r="AG163" s="1049"/>
      <c r="AH163" s="443"/>
      <c r="AI163" s="1050"/>
      <c r="AJ163" s="443"/>
      <c r="AK163" s="443"/>
      <c r="AL163" s="443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443"/>
      <c r="AC164" s="443"/>
      <c r="AD164" s="1043"/>
      <c r="AE164" s="1043"/>
      <c r="AF164" s="1118"/>
      <c r="AG164" s="111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65"/>
      <c r="AE165" s="165"/>
      <c r="AF165" s="165"/>
      <c r="AG165" s="165"/>
      <c r="AH165" s="165"/>
      <c r="AI165" s="165"/>
      <c r="AJ165" s="165"/>
      <c r="AK165" s="165"/>
      <c r="AL165" s="165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443"/>
      <c r="X167" s="165"/>
      <c r="Y167" s="165"/>
      <c r="Z167" s="165"/>
      <c r="AA167" s="165"/>
      <c r="AB167" s="165"/>
      <c r="AC167" s="165"/>
      <c r="AD167" s="165"/>
      <c r="AE167" s="1120"/>
      <c r="AF167" s="1052"/>
      <c r="AG167" s="165"/>
      <c r="AH167" s="165"/>
      <c r="AI167" s="1064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65"/>
      <c r="AE169" s="165"/>
      <c r="AF169" s="165"/>
      <c r="AG169" s="165"/>
      <c r="AH169" s="165"/>
      <c r="AI169" s="165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</sheetData>
  <mergeCells count="5">
    <mergeCell ref="A2:F2"/>
    <mergeCell ref="W2:AB2"/>
    <mergeCell ref="A3:F3"/>
    <mergeCell ref="W3:AB3"/>
    <mergeCell ref="A29:C29"/>
  </mergeCells>
  <pageMargins left="0.33" right="0.61" top="0.22" bottom="0.16" header="0.16" footer="0.12"/>
  <pageSetup paperSize="9" orientation="landscape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0500A-EDAC-42AB-9C09-2D89EA48098D}">
  <sheetPr>
    <tabColor rgb="FF00B050"/>
  </sheetPr>
  <dimension ref="A1:AR180"/>
  <sheetViews>
    <sheetView zoomScale="64" zoomScaleNormal="64" workbookViewId="0">
      <selection activeCell="E22" sqref="E22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38" width="11.42578125" style="449"/>
    <col min="39" max="39" width="27.85546875" style="449" bestFit="1" customWidth="1"/>
    <col min="40" max="16384" width="11.42578125" style="449"/>
  </cols>
  <sheetData>
    <row r="1" spans="1:44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4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4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4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4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4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4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44616</v>
      </c>
      <c r="AA7" s="420" t="s">
        <v>7</v>
      </c>
      <c r="AB7" s="425"/>
      <c r="AC7" s="58"/>
      <c r="AD7" s="58"/>
      <c r="AE7" s="58"/>
      <c r="AF7" s="58"/>
    </row>
    <row r="8" spans="1:44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2074</v>
      </c>
      <c r="AA8" s="420"/>
      <c r="AB8" s="429"/>
      <c r="AC8" s="58"/>
      <c r="AD8" s="58"/>
      <c r="AE8" s="58"/>
      <c r="AF8" s="58"/>
    </row>
    <row r="9" spans="1:44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4">
      <c r="A10" s="275">
        <v>1</v>
      </c>
      <c r="B10" s="275">
        <v>93162407</v>
      </c>
      <c r="C10" s="275" t="s">
        <v>17</v>
      </c>
      <c r="D10" s="275" t="s">
        <v>450</v>
      </c>
      <c r="E10" s="159" t="s">
        <v>210</v>
      </c>
      <c r="F10" s="275" t="s">
        <v>451</v>
      </c>
      <c r="G10" s="680">
        <v>381</v>
      </c>
      <c r="H10" s="1216" t="s">
        <v>452</v>
      </c>
      <c r="I10" s="680" t="s">
        <v>83</v>
      </c>
      <c r="J10" s="1219" t="s">
        <v>453</v>
      </c>
      <c r="K10" s="1220" t="s">
        <v>454</v>
      </c>
      <c r="L10" s="1221">
        <v>44466</v>
      </c>
      <c r="M10" s="1221">
        <v>44466</v>
      </c>
      <c r="N10" s="680"/>
      <c r="O10" s="449" t="s">
        <v>455</v>
      </c>
      <c r="V10" s="10" t="s">
        <v>988</v>
      </c>
      <c r="W10" s="546">
        <v>1</v>
      </c>
      <c r="X10" s="546">
        <v>89720025</v>
      </c>
      <c r="Y10" s="546" t="s">
        <v>17</v>
      </c>
      <c r="Z10" s="22" t="s">
        <v>1708</v>
      </c>
      <c r="AA10" s="65" t="s">
        <v>1709</v>
      </c>
      <c r="AB10" s="22"/>
      <c r="AC10" s="22" t="s">
        <v>2074</v>
      </c>
      <c r="AD10" s="22" t="s">
        <v>1710</v>
      </c>
      <c r="AE10" s="22" t="s">
        <v>24</v>
      </c>
      <c r="AF10" s="1247" t="s">
        <v>1598</v>
      </c>
      <c r="AG10" s="22" t="s">
        <v>1711</v>
      </c>
      <c r="AH10" s="22">
        <v>966</v>
      </c>
      <c r="AI10" s="22"/>
      <c r="AJ10" s="22"/>
      <c r="AK10" s="22"/>
      <c r="AL10" s="22"/>
      <c r="AM10" s="10" t="s">
        <v>2661</v>
      </c>
    </row>
    <row r="11" spans="1:44">
      <c r="A11" s="275">
        <v>1</v>
      </c>
      <c r="B11" s="275">
        <v>81722066</v>
      </c>
      <c r="C11" s="275" t="s">
        <v>254</v>
      </c>
      <c r="D11" s="159" t="s">
        <v>490</v>
      </c>
      <c r="E11" s="159" t="s">
        <v>491</v>
      </c>
      <c r="F11" s="201" t="s">
        <v>492</v>
      </c>
      <c r="G11" s="669">
        <v>388</v>
      </c>
      <c r="H11" s="680" t="s">
        <v>494</v>
      </c>
      <c r="I11" s="669" t="s">
        <v>83</v>
      </c>
      <c r="J11" s="1222" t="s">
        <v>493</v>
      </c>
      <c r="K11" s="1222" t="s">
        <v>495</v>
      </c>
      <c r="L11" s="1221">
        <v>44504</v>
      </c>
      <c r="M11" s="680"/>
      <c r="N11" s="680"/>
      <c r="O11" s="240" t="s">
        <v>496</v>
      </c>
      <c r="P11" s="10" t="s">
        <v>914</v>
      </c>
      <c r="W11" s="431">
        <v>1</v>
      </c>
      <c r="X11" s="431">
        <v>60702008</v>
      </c>
      <c r="Y11" s="431" t="s">
        <v>38</v>
      </c>
      <c r="Z11" s="12" t="s">
        <v>1764</v>
      </c>
      <c r="AA11" s="74" t="s">
        <v>1761</v>
      </c>
      <c r="AB11" s="12"/>
      <c r="AC11" s="12" t="s">
        <v>2074</v>
      </c>
      <c r="AD11" s="12" t="s">
        <v>1763</v>
      </c>
      <c r="AE11" s="12" t="s">
        <v>24</v>
      </c>
      <c r="AF11" s="31" t="s">
        <v>1738</v>
      </c>
      <c r="AG11" s="12" t="s">
        <v>1762</v>
      </c>
      <c r="AH11" s="12">
        <v>973</v>
      </c>
      <c r="AI11" s="12"/>
      <c r="AJ11" s="12"/>
      <c r="AK11" s="12"/>
      <c r="AL11" s="12"/>
    </row>
    <row r="12" spans="1:44">
      <c r="A12" s="1213">
        <v>1</v>
      </c>
      <c r="B12" s="1213">
        <v>81598299</v>
      </c>
      <c r="C12" s="275" t="s">
        <v>564</v>
      </c>
      <c r="D12" s="1213" t="s">
        <v>704</v>
      </c>
      <c r="E12" s="1213" t="s">
        <v>78</v>
      </c>
      <c r="F12" s="1214" t="s">
        <v>705</v>
      </c>
      <c r="G12" s="680">
        <v>414</v>
      </c>
      <c r="H12" s="1216" t="s">
        <v>79</v>
      </c>
      <c r="I12" s="669" t="s">
        <v>706</v>
      </c>
      <c r="J12" s="1217" t="s">
        <v>707</v>
      </c>
      <c r="K12" s="680"/>
      <c r="L12" s="1221">
        <v>44525</v>
      </c>
      <c r="M12" s="680"/>
      <c r="N12" s="680"/>
      <c r="O12" s="10" t="s">
        <v>496</v>
      </c>
      <c r="V12" s="165"/>
      <c r="W12" s="432">
        <v>2</v>
      </c>
      <c r="X12" s="432">
        <v>93163018</v>
      </c>
      <c r="Y12" s="432" t="s">
        <v>17</v>
      </c>
      <c r="Z12" s="418" t="s">
        <v>911</v>
      </c>
      <c r="AA12" s="74" t="s">
        <v>1922</v>
      </c>
      <c r="AB12" s="12"/>
      <c r="AC12" s="12" t="s">
        <v>2074</v>
      </c>
      <c r="AD12" s="418" t="s">
        <v>1923</v>
      </c>
      <c r="AE12" s="418" t="s">
        <v>24</v>
      </c>
      <c r="AF12" s="31" t="s">
        <v>1924</v>
      </c>
      <c r="AG12" s="12"/>
      <c r="AH12" s="418" t="s">
        <v>1925</v>
      </c>
      <c r="AI12" s="12"/>
      <c r="AJ12" s="12"/>
      <c r="AK12" s="12"/>
      <c r="AL12" s="12"/>
      <c r="AO12" s="165"/>
      <c r="AP12" s="165"/>
      <c r="AQ12" s="165"/>
      <c r="AR12" s="165"/>
    </row>
    <row r="13" spans="1:44" ht="15" customHeight="1">
      <c r="A13" s="275">
        <v>1</v>
      </c>
      <c r="B13" s="275">
        <v>83340903</v>
      </c>
      <c r="C13" s="275" t="s">
        <v>708</v>
      </c>
      <c r="D13" s="275" t="s">
        <v>709</v>
      </c>
      <c r="E13" s="159" t="s">
        <v>710</v>
      </c>
      <c r="F13" s="201" t="s">
        <v>711</v>
      </c>
      <c r="G13" s="669">
        <v>415</v>
      </c>
      <c r="H13" s="1216" t="s">
        <v>712</v>
      </c>
      <c r="I13" s="669" t="s">
        <v>419</v>
      </c>
      <c r="J13" s="1217" t="s">
        <v>587</v>
      </c>
      <c r="K13" s="1223" t="s">
        <v>713</v>
      </c>
      <c r="L13" s="1224">
        <v>44525</v>
      </c>
      <c r="M13" s="664"/>
      <c r="N13" s="664"/>
      <c r="O13" s="58" t="s">
        <v>496</v>
      </c>
      <c r="V13" s="464" t="s">
        <v>988</v>
      </c>
      <c r="W13" s="546">
        <v>1</v>
      </c>
      <c r="X13" s="546">
        <v>81222074</v>
      </c>
      <c r="Y13" s="546" t="s">
        <v>38</v>
      </c>
      <c r="Z13" s="22" t="s">
        <v>72</v>
      </c>
      <c r="AA13" s="65" t="s">
        <v>2016</v>
      </c>
      <c r="AB13" s="22"/>
      <c r="AC13" s="22" t="s">
        <v>2074</v>
      </c>
      <c r="AD13" s="22" t="s">
        <v>2017</v>
      </c>
      <c r="AE13" s="22" t="s">
        <v>24</v>
      </c>
      <c r="AF13" s="1247" t="s">
        <v>2018</v>
      </c>
      <c r="AG13" s="22" t="s">
        <v>2019</v>
      </c>
      <c r="AH13" s="22">
        <v>998</v>
      </c>
      <c r="AI13" s="22"/>
      <c r="AJ13" s="22"/>
      <c r="AK13" s="22" t="s">
        <v>2264</v>
      </c>
      <c r="AL13" s="22"/>
      <c r="AM13" s="464">
        <v>16.55</v>
      </c>
      <c r="AN13" s="464"/>
      <c r="AO13" s="464"/>
      <c r="AP13" s="165"/>
      <c r="AQ13" s="165"/>
      <c r="AR13" s="165"/>
    </row>
    <row r="14" spans="1:44" ht="15" customHeight="1">
      <c r="A14" s="275">
        <v>1</v>
      </c>
      <c r="B14" s="275">
        <v>82409602</v>
      </c>
      <c r="C14" s="275" t="s">
        <v>40</v>
      </c>
      <c r="D14" s="275" t="s">
        <v>817</v>
      </c>
      <c r="E14" s="275" t="s">
        <v>818</v>
      </c>
      <c r="F14" s="201" t="s">
        <v>819</v>
      </c>
      <c r="G14" s="669">
        <v>428</v>
      </c>
      <c r="H14" s="1216" t="s">
        <v>820</v>
      </c>
      <c r="I14" s="669" t="s">
        <v>83</v>
      </c>
      <c r="J14" s="1217" t="s">
        <v>821</v>
      </c>
      <c r="K14" s="1218" t="s">
        <v>822</v>
      </c>
      <c r="L14" s="1221">
        <v>44531</v>
      </c>
      <c r="M14" s="680"/>
      <c r="N14" s="680"/>
      <c r="O14" s="10" t="s">
        <v>496</v>
      </c>
      <c r="V14" s="464" t="s">
        <v>988</v>
      </c>
      <c r="W14" s="546">
        <v>2</v>
      </c>
      <c r="X14" s="546">
        <v>81214023</v>
      </c>
      <c r="Y14" s="546" t="s">
        <v>38</v>
      </c>
      <c r="Z14" s="22" t="s">
        <v>72</v>
      </c>
      <c r="AA14" s="65" t="s">
        <v>2016</v>
      </c>
      <c r="AB14" s="22"/>
      <c r="AC14" s="22" t="s">
        <v>2074</v>
      </c>
      <c r="AD14" s="22" t="s">
        <v>2017</v>
      </c>
      <c r="AE14" s="22" t="s">
        <v>24</v>
      </c>
      <c r="AF14" s="1247" t="s">
        <v>2018</v>
      </c>
      <c r="AG14" s="22" t="s">
        <v>2019</v>
      </c>
      <c r="AH14" s="22">
        <v>998</v>
      </c>
      <c r="AI14" s="22"/>
      <c r="AJ14" s="22"/>
      <c r="AK14" s="22"/>
      <c r="AL14" s="22"/>
      <c r="AM14" s="464"/>
      <c r="AN14" s="464"/>
      <c r="AO14" s="464"/>
      <c r="AP14" s="165"/>
      <c r="AQ14" s="165"/>
      <c r="AR14" s="165"/>
    </row>
    <row r="15" spans="1:44" ht="15" customHeight="1">
      <c r="A15" s="275">
        <v>1</v>
      </c>
      <c r="B15" s="275">
        <v>82032101</v>
      </c>
      <c r="C15" s="275" t="s">
        <v>40</v>
      </c>
      <c r="D15" s="275" t="s">
        <v>1015</v>
      </c>
      <c r="E15" s="275" t="s">
        <v>1016</v>
      </c>
      <c r="F15" s="201" t="s">
        <v>1017</v>
      </c>
      <c r="G15" s="664">
        <v>453</v>
      </c>
      <c r="H15" s="1216" t="s">
        <v>1019</v>
      </c>
      <c r="I15" s="129" t="s">
        <v>83</v>
      </c>
      <c r="J15" s="1217" t="s">
        <v>1020</v>
      </c>
      <c r="K15" s="1218" t="s">
        <v>1021</v>
      </c>
      <c r="L15" s="1221">
        <v>44549</v>
      </c>
      <c r="M15" s="680"/>
      <c r="N15" s="680"/>
      <c r="O15" s="57" t="s">
        <v>496</v>
      </c>
      <c r="Q15" s="58"/>
      <c r="V15" s="165" t="s">
        <v>988</v>
      </c>
      <c r="W15" s="1248">
        <v>1</v>
      </c>
      <c r="X15" s="1248">
        <v>81552002</v>
      </c>
      <c r="Y15" s="1248" t="s">
        <v>40</v>
      </c>
      <c r="Z15" s="904" t="s">
        <v>174</v>
      </c>
      <c r="AA15" s="65" t="s">
        <v>1031</v>
      </c>
      <c r="AB15" s="22"/>
      <c r="AC15" s="22" t="s">
        <v>2074</v>
      </c>
      <c r="AD15" s="904" t="s">
        <v>2017</v>
      </c>
      <c r="AE15" s="904" t="s">
        <v>24</v>
      </c>
      <c r="AF15" s="1247" t="s">
        <v>2018</v>
      </c>
      <c r="AG15" s="22" t="s">
        <v>2019</v>
      </c>
      <c r="AH15" s="904">
        <v>998</v>
      </c>
      <c r="AI15" s="22"/>
      <c r="AJ15" s="22"/>
      <c r="AK15" s="22" t="s">
        <v>2264</v>
      </c>
      <c r="AL15" s="22"/>
      <c r="AM15" s="10">
        <f>38.85*1.12</f>
        <v>43.512000000000008</v>
      </c>
    </row>
    <row r="16" spans="1:44" ht="15" customHeight="1">
      <c r="A16" s="275">
        <v>1</v>
      </c>
      <c r="B16" s="275">
        <v>83340700</v>
      </c>
      <c r="C16" s="275" t="s">
        <v>40</v>
      </c>
      <c r="D16" s="275" t="s">
        <v>1018</v>
      </c>
      <c r="E16" s="275" t="s">
        <v>1016</v>
      </c>
      <c r="F16" s="201" t="s">
        <v>1017</v>
      </c>
      <c r="G16" s="664">
        <v>453</v>
      </c>
      <c r="H16" s="1216" t="s">
        <v>1019</v>
      </c>
      <c r="I16" s="129" t="s">
        <v>83</v>
      </c>
      <c r="J16" s="1217" t="s">
        <v>1020</v>
      </c>
      <c r="K16" s="1218" t="s">
        <v>1021</v>
      </c>
      <c r="L16" s="1221">
        <v>44549</v>
      </c>
      <c r="M16" s="680"/>
      <c r="N16" s="680"/>
      <c r="O16" s="57" t="s">
        <v>496</v>
      </c>
      <c r="Q16" s="58"/>
      <c r="V16" s="165" t="s">
        <v>988</v>
      </c>
      <c r="W16" s="398">
        <v>1</v>
      </c>
      <c r="X16" s="986">
        <v>60803254</v>
      </c>
      <c r="Y16" s="1209" t="s">
        <v>38</v>
      </c>
      <c r="Z16" s="664" t="s">
        <v>959</v>
      </c>
      <c r="AA16" s="848" t="s">
        <v>960</v>
      </c>
      <c r="AB16" s="74"/>
      <c r="AC16" s="12" t="s">
        <v>2074</v>
      </c>
      <c r="AD16" s="664" t="s">
        <v>2063</v>
      </c>
      <c r="AE16" s="734" t="s">
        <v>24</v>
      </c>
      <c r="AF16" s="666" t="s">
        <v>2035</v>
      </c>
      <c r="AG16" s="1210" t="s">
        <v>2064</v>
      </c>
      <c r="AH16" s="991">
        <v>993</v>
      </c>
      <c r="AI16" s="946" t="s">
        <v>2663</v>
      </c>
      <c r="AJ16" s="76"/>
      <c r="AK16" s="74"/>
      <c r="AL16" s="74"/>
      <c r="AM16" s="464" t="s">
        <v>409</v>
      </c>
      <c r="AN16" s="165"/>
      <c r="AO16" s="165"/>
      <c r="AP16" s="165"/>
      <c r="AQ16" s="165"/>
      <c r="AR16" s="165"/>
    </row>
    <row r="17" spans="1:44" ht="15" customHeight="1">
      <c r="A17" s="215">
        <v>1</v>
      </c>
      <c r="B17" s="215">
        <v>83340906</v>
      </c>
      <c r="C17" s="215" t="s">
        <v>40</v>
      </c>
      <c r="D17" s="215" t="s">
        <v>1888</v>
      </c>
      <c r="E17" s="275" t="s">
        <v>1016</v>
      </c>
      <c r="F17" s="201" t="s">
        <v>1017</v>
      </c>
      <c r="G17" s="664">
        <v>453</v>
      </c>
      <c r="H17" s="1216" t="s">
        <v>1019</v>
      </c>
      <c r="I17" s="129" t="s">
        <v>83</v>
      </c>
      <c r="J17" s="1217" t="s">
        <v>1020</v>
      </c>
      <c r="K17" s="1218" t="s">
        <v>1021</v>
      </c>
      <c r="L17" s="1221">
        <v>44549</v>
      </c>
      <c r="M17" s="680"/>
      <c r="N17" s="680"/>
      <c r="V17" s="165" t="s">
        <v>988</v>
      </c>
      <c r="W17" s="464">
        <v>1</v>
      </c>
      <c r="X17" s="1322">
        <v>61604033</v>
      </c>
      <c r="Y17" s="1323" t="s">
        <v>38</v>
      </c>
      <c r="Z17" s="464" t="s">
        <v>2106</v>
      </c>
      <c r="AA17" s="1324"/>
      <c r="AB17" s="464"/>
      <c r="AC17" s="464"/>
      <c r="AD17" s="1325"/>
      <c r="AE17" s="1326"/>
      <c r="AF17" s="1104"/>
      <c r="AG17" s="1327"/>
      <c r="AH17" s="1328"/>
      <c r="AI17" s="1104"/>
      <c r="AJ17" s="1109"/>
      <c r="AK17" s="464"/>
      <c r="AL17" s="464"/>
      <c r="AM17" s="464" t="s">
        <v>2664</v>
      </c>
      <c r="AN17" s="165"/>
      <c r="AO17" s="165"/>
      <c r="AP17" s="165"/>
      <c r="AQ17" s="165"/>
      <c r="AR17" s="165"/>
    </row>
    <row r="18" spans="1:44" ht="15" customHeight="1">
      <c r="A18" s="275">
        <v>1</v>
      </c>
      <c r="B18" s="275">
        <v>81722067</v>
      </c>
      <c r="C18" s="275" t="s">
        <v>17</v>
      </c>
      <c r="D18" s="275" t="s">
        <v>1026</v>
      </c>
      <c r="E18" s="159" t="s">
        <v>812</v>
      </c>
      <c r="F18" s="201" t="s">
        <v>1027</v>
      </c>
      <c r="G18" s="664">
        <v>455</v>
      </c>
      <c r="H18" s="1216" t="s">
        <v>1028</v>
      </c>
      <c r="I18" s="129" t="s">
        <v>83</v>
      </c>
      <c r="J18" s="1217" t="s">
        <v>1029</v>
      </c>
      <c r="K18" s="1220" t="s">
        <v>1030</v>
      </c>
      <c r="L18" s="1221">
        <v>44549</v>
      </c>
      <c r="M18" s="680"/>
      <c r="N18" s="680"/>
      <c r="O18" s="57" t="s">
        <v>1043</v>
      </c>
      <c r="W18" s="449" t="s">
        <v>2027</v>
      </c>
    </row>
    <row r="19" spans="1:44" ht="15" customHeight="1">
      <c r="A19" s="275">
        <v>1</v>
      </c>
      <c r="B19" s="275">
        <v>81214004</v>
      </c>
      <c r="C19" s="275" t="s">
        <v>38</v>
      </c>
      <c r="D19" s="275" t="s">
        <v>1044</v>
      </c>
      <c r="E19" s="275" t="s">
        <v>1045</v>
      </c>
      <c r="F19" s="1214" t="s">
        <v>1046</v>
      </c>
      <c r="G19" s="664">
        <v>457</v>
      </c>
      <c r="H19" s="1216" t="s">
        <v>1048</v>
      </c>
      <c r="I19" s="129" t="s">
        <v>83</v>
      </c>
      <c r="J19" s="1219" t="s">
        <v>1049</v>
      </c>
      <c r="K19" s="1220" t="s">
        <v>1050</v>
      </c>
      <c r="L19" s="1224">
        <v>44546</v>
      </c>
      <c r="M19" s="664"/>
      <c r="N19" s="664"/>
      <c r="O19" s="58" t="s">
        <v>1043</v>
      </c>
      <c r="V19" s="165"/>
      <c r="W19" s="165"/>
      <c r="X19" s="1074"/>
      <c r="Y19" s="1075"/>
      <c r="Z19" s="1065"/>
      <c r="AA19" s="1046"/>
      <c r="AB19" s="1047"/>
      <c r="AC19" s="1047"/>
      <c r="AD19" s="1065"/>
      <c r="AE19" s="1044"/>
      <c r="AF19" s="1068"/>
      <c r="AG19" s="1079"/>
      <c r="AH19" s="1080"/>
      <c r="AI19" s="1068"/>
      <c r="AJ19" s="1073"/>
      <c r="AK19" s="1047"/>
      <c r="AL19" s="1047"/>
      <c r="AM19" s="1047"/>
      <c r="AN19" s="165"/>
      <c r="AO19" s="165"/>
      <c r="AP19" s="165"/>
      <c r="AQ19" s="165"/>
      <c r="AR19" s="165"/>
    </row>
    <row r="20" spans="1:44" ht="15" customHeight="1">
      <c r="A20" s="275">
        <v>1</v>
      </c>
      <c r="B20" s="275">
        <v>281831024</v>
      </c>
      <c r="C20" s="275" t="s">
        <v>38</v>
      </c>
      <c r="D20" s="275" t="s">
        <v>1101</v>
      </c>
      <c r="E20" s="275" t="s">
        <v>1102</v>
      </c>
      <c r="F20" s="275" t="s">
        <v>1103</v>
      </c>
      <c r="G20" s="664">
        <v>643</v>
      </c>
      <c r="H20" s="1216" t="s">
        <v>1104</v>
      </c>
      <c r="I20" s="129" t="s">
        <v>24</v>
      </c>
      <c r="J20" s="1219" t="s">
        <v>1105</v>
      </c>
      <c r="K20" s="1220" t="s">
        <v>1106</v>
      </c>
      <c r="L20" s="1221">
        <v>44552</v>
      </c>
      <c r="M20" s="680"/>
      <c r="N20" s="680"/>
      <c r="O20" s="57" t="s">
        <v>496</v>
      </c>
      <c r="V20" s="165"/>
      <c r="W20" s="165"/>
      <c r="X20" s="1074"/>
      <c r="Y20" s="1075"/>
      <c r="Z20" s="1047"/>
      <c r="AA20" s="1046"/>
      <c r="AB20" s="1047"/>
      <c r="AC20" s="1047"/>
      <c r="AD20" s="1065"/>
      <c r="AE20" s="1044"/>
      <c r="AF20" s="1068"/>
      <c r="AG20" s="1079"/>
      <c r="AH20" s="1080"/>
      <c r="AI20" s="1068"/>
      <c r="AJ20" s="1073"/>
      <c r="AK20" s="1047"/>
      <c r="AL20" s="1047"/>
      <c r="AM20" s="1047"/>
      <c r="AN20" s="165"/>
      <c r="AO20" s="165"/>
      <c r="AP20" s="165"/>
      <c r="AQ20" s="165"/>
      <c r="AR20" s="165"/>
    </row>
    <row r="21" spans="1:44" ht="15" customHeight="1">
      <c r="A21" s="159">
        <v>1</v>
      </c>
      <c r="B21" s="159">
        <v>93172200</v>
      </c>
      <c r="C21" s="159" t="s">
        <v>17</v>
      </c>
      <c r="D21" s="159" t="s">
        <v>1158</v>
      </c>
      <c r="E21" s="159" t="s">
        <v>578</v>
      </c>
      <c r="F21" s="1225" t="s">
        <v>1221</v>
      </c>
      <c r="G21" s="217" t="s">
        <v>1223</v>
      </c>
      <c r="H21" s="1216" t="s">
        <v>1224</v>
      </c>
      <c r="I21" s="217" t="s">
        <v>83</v>
      </c>
      <c r="J21" s="1217" t="s">
        <v>1225</v>
      </c>
      <c r="K21" s="1218" t="s">
        <v>1226</v>
      </c>
      <c r="L21" s="1221">
        <v>44573</v>
      </c>
      <c r="M21" s="680"/>
      <c r="N21" s="680"/>
      <c r="O21" s="57" t="s">
        <v>496</v>
      </c>
      <c r="P21" s="10"/>
      <c r="U21" s="165"/>
      <c r="V21" s="165"/>
      <c r="W21" s="165"/>
      <c r="X21" s="1074"/>
      <c r="Y21" s="1075"/>
      <c r="Z21" s="1065"/>
      <c r="AA21" s="1046"/>
      <c r="AB21" s="1047"/>
      <c r="AC21" s="1047"/>
      <c r="AD21" s="1065"/>
      <c r="AE21" s="1044"/>
      <c r="AF21" s="1068"/>
      <c r="AG21" s="1079"/>
      <c r="AH21" s="1080"/>
      <c r="AI21" s="1068"/>
      <c r="AJ21" s="1073"/>
      <c r="AK21" s="1047"/>
      <c r="AL21" s="1047"/>
      <c r="AM21" s="1047"/>
      <c r="AN21" s="165"/>
      <c r="AO21" s="165"/>
      <c r="AP21" s="165"/>
      <c r="AQ21" s="165"/>
      <c r="AR21" s="165"/>
    </row>
    <row r="22" spans="1:44" ht="15" customHeight="1">
      <c r="A22" s="1213">
        <v>1</v>
      </c>
      <c r="B22" s="1213">
        <v>60905051</v>
      </c>
      <c r="C22" s="275" t="s">
        <v>39</v>
      </c>
      <c r="D22" s="1213" t="s">
        <v>508</v>
      </c>
      <c r="E22" s="1213" t="s">
        <v>1576</v>
      </c>
      <c r="F22" s="1214" t="s">
        <v>1577</v>
      </c>
      <c r="G22" s="680" t="s">
        <v>1578</v>
      </c>
      <c r="H22" s="1216" t="s">
        <v>1579</v>
      </c>
      <c r="I22" s="680" t="s">
        <v>83</v>
      </c>
      <c r="J22" s="1217" t="s">
        <v>1580</v>
      </c>
      <c r="K22" s="1220" t="s">
        <v>898</v>
      </c>
      <c r="L22" s="1221">
        <v>44595</v>
      </c>
      <c r="M22" s="680"/>
      <c r="N22" s="680"/>
      <c r="O22" s="57" t="s">
        <v>69</v>
      </c>
      <c r="V22" s="165"/>
      <c r="W22" s="165"/>
      <c r="X22" s="1074"/>
      <c r="Y22" s="1075"/>
      <c r="Z22" s="1047"/>
      <c r="AA22" s="1046"/>
      <c r="AB22" s="1047"/>
      <c r="AC22" s="1047"/>
      <c r="AD22" s="1065"/>
      <c r="AE22" s="1044"/>
      <c r="AF22" s="1068"/>
      <c r="AG22" s="1079"/>
      <c r="AH22" s="1080"/>
      <c r="AI22" s="1068"/>
      <c r="AJ22" s="1073"/>
      <c r="AK22" s="1047"/>
      <c r="AL22" s="1047"/>
      <c r="AM22" s="1047"/>
      <c r="AN22" s="165"/>
      <c r="AO22" s="165"/>
      <c r="AP22" s="165"/>
      <c r="AQ22" s="165"/>
      <c r="AR22" s="165"/>
    </row>
    <row r="23" spans="1:44" ht="15" customHeight="1">
      <c r="A23" s="275">
        <v>1</v>
      </c>
      <c r="B23" s="275">
        <v>81672012</v>
      </c>
      <c r="C23" s="275" t="s">
        <v>122</v>
      </c>
      <c r="D23" s="275" t="s">
        <v>1719</v>
      </c>
      <c r="E23" s="159" t="s">
        <v>1720</v>
      </c>
      <c r="F23" s="1214" t="s">
        <v>1721</v>
      </c>
      <c r="G23" s="215" t="s">
        <v>1722</v>
      </c>
      <c r="H23" s="1216" t="s">
        <v>1723</v>
      </c>
      <c r="I23" s="669" t="s">
        <v>83</v>
      </c>
      <c r="J23" s="1219" t="s">
        <v>1724</v>
      </c>
      <c r="K23" s="1220" t="s">
        <v>1725</v>
      </c>
      <c r="L23" s="1221">
        <v>44599</v>
      </c>
      <c r="M23" s="680"/>
      <c r="N23" s="680"/>
      <c r="O23" s="57" t="s">
        <v>496</v>
      </c>
      <c r="U23" s="165"/>
      <c r="V23" s="165"/>
      <c r="W23" s="165"/>
      <c r="X23" s="1074"/>
      <c r="Y23" s="1075"/>
      <c r="Z23" s="1065"/>
      <c r="AA23" s="1046"/>
      <c r="AB23" s="1047"/>
      <c r="AC23" s="1047"/>
      <c r="AD23" s="1065"/>
      <c r="AE23" s="1044"/>
      <c r="AF23" s="1068"/>
      <c r="AG23" s="1079"/>
      <c r="AH23" s="1080"/>
      <c r="AI23" s="1068"/>
      <c r="AJ23" s="1073"/>
      <c r="AK23" s="1047"/>
      <c r="AL23" s="1047"/>
      <c r="AM23" s="1047"/>
      <c r="AN23" s="165"/>
      <c r="AO23" s="165"/>
      <c r="AP23" s="165"/>
      <c r="AQ23" s="165"/>
      <c r="AR23" s="165"/>
    </row>
    <row r="24" spans="1:44" ht="15" customHeight="1">
      <c r="A24" s="1213">
        <v>1</v>
      </c>
      <c r="B24" s="1213">
        <v>60905051</v>
      </c>
      <c r="C24" s="275" t="s">
        <v>39</v>
      </c>
      <c r="D24" s="1213" t="s">
        <v>508</v>
      </c>
      <c r="E24" s="1213" t="s">
        <v>1388</v>
      </c>
      <c r="F24" s="1214" t="s">
        <v>1679</v>
      </c>
      <c r="G24" s="680" t="s">
        <v>1680</v>
      </c>
      <c r="H24" s="1216" t="s">
        <v>1681</v>
      </c>
      <c r="I24" s="669" t="s">
        <v>419</v>
      </c>
      <c r="J24" s="1217" t="s">
        <v>1594</v>
      </c>
      <c r="K24" s="1220" t="s">
        <v>1682</v>
      </c>
      <c r="L24" s="1221">
        <v>44595</v>
      </c>
      <c r="M24" s="680"/>
      <c r="N24" s="680"/>
      <c r="O24" s="57" t="s">
        <v>69</v>
      </c>
      <c r="U24" s="165"/>
      <c r="V24" s="165"/>
      <c r="W24" s="165"/>
      <c r="X24" s="1074"/>
      <c r="Y24" s="1075"/>
      <c r="Z24" s="1047"/>
      <c r="AA24" s="1046"/>
      <c r="AB24" s="1047"/>
      <c r="AC24" s="1047"/>
      <c r="AD24" s="1065"/>
      <c r="AE24" s="1044"/>
      <c r="AF24" s="1068"/>
      <c r="AG24" s="1079"/>
      <c r="AH24" s="1080"/>
      <c r="AI24" s="1068"/>
      <c r="AJ24" s="1073"/>
      <c r="AK24" s="1047"/>
      <c r="AL24" s="1047"/>
      <c r="AM24" s="1047"/>
      <c r="AN24" s="165"/>
      <c r="AO24" s="165"/>
      <c r="AP24" s="165"/>
      <c r="AQ24" s="165"/>
      <c r="AR24" s="165"/>
    </row>
    <row r="25" spans="1:44" ht="15" customHeight="1">
      <c r="A25" s="275">
        <v>1</v>
      </c>
      <c r="B25" s="1215">
        <v>81722067</v>
      </c>
      <c r="C25" s="275" t="s">
        <v>254</v>
      </c>
      <c r="D25" s="159" t="s">
        <v>1026</v>
      </c>
      <c r="E25" s="159" t="s">
        <v>1927</v>
      </c>
      <c r="F25" s="201" t="s">
        <v>1928</v>
      </c>
      <c r="G25" s="680" t="s">
        <v>1892</v>
      </c>
      <c r="H25" s="1216" t="s">
        <v>1929</v>
      </c>
      <c r="I25" s="680" t="s">
        <v>419</v>
      </c>
      <c r="J25" s="1217" t="s">
        <v>587</v>
      </c>
      <c r="K25" s="1218" t="s">
        <v>1930</v>
      </c>
      <c r="L25" s="1221">
        <v>44609</v>
      </c>
      <c r="M25" s="680"/>
      <c r="N25" s="680"/>
      <c r="O25" s="57" t="s">
        <v>69</v>
      </c>
      <c r="U25" s="165"/>
      <c r="V25" s="165"/>
      <c r="W25" s="165"/>
      <c r="X25" s="1074"/>
      <c r="Y25" s="1075"/>
      <c r="Z25" s="1065"/>
      <c r="AA25" s="1046"/>
      <c r="AB25" s="1047"/>
      <c r="AC25" s="1047"/>
      <c r="AD25" s="1065"/>
      <c r="AE25" s="1044"/>
      <c r="AF25" s="1068"/>
      <c r="AG25" s="1079"/>
      <c r="AH25" s="1080"/>
      <c r="AI25" s="1068"/>
      <c r="AJ25" s="1073"/>
      <c r="AK25" s="1047"/>
      <c r="AL25" s="1047"/>
      <c r="AM25" s="1047"/>
      <c r="AN25" s="165"/>
      <c r="AO25" s="165"/>
      <c r="AP25" s="165"/>
      <c r="AQ25" s="165"/>
      <c r="AR25" s="165"/>
    </row>
    <row r="26" spans="1:44" ht="15" customHeight="1">
      <c r="A26" s="226">
        <v>1</v>
      </c>
      <c r="B26" s="226">
        <v>60803254</v>
      </c>
      <c r="C26" s="226" t="s">
        <v>38</v>
      </c>
      <c r="D26" s="226" t="s">
        <v>959</v>
      </c>
      <c r="E26" s="226" t="s">
        <v>1851</v>
      </c>
      <c r="F26" s="226" t="s">
        <v>2058</v>
      </c>
      <c r="G26" s="226" t="s">
        <v>2059</v>
      </c>
      <c r="H26" s="1263" t="s">
        <v>2060</v>
      </c>
      <c r="I26" s="930" t="s">
        <v>419</v>
      </c>
      <c r="J26" s="1264" t="s">
        <v>2044</v>
      </c>
      <c r="K26" s="1265" t="s">
        <v>2061</v>
      </c>
      <c r="L26" s="1266">
        <v>44614</v>
      </c>
      <c r="M26" s="930"/>
      <c r="N26" s="930"/>
      <c r="O26" s="34" t="s">
        <v>1043</v>
      </c>
      <c r="P26" s="35" t="s">
        <v>1269</v>
      </c>
      <c r="Q26" s="35"/>
      <c r="R26" s="35" t="s">
        <v>2362</v>
      </c>
      <c r="U26" s="165"/>
      <c r="V26" s="165"/>
      <c r="W26" s="165"/>
      <c r="X26" s="1074"/>
      <c r="Y26" s="1075"/>
      <c r="Z26" s="1047"/>
      <c r="AA26" s="1046"/>
      <c r="AB26" s="1047"/>
      <c r="AC26" s="1047"/>
      <c r="AD26" s="1065"/>
      <c r="AE26" s="1044"/>
      <c r="AF26" s="1068"/>
      <c r="AG26" s="1079"/>
      <c r="AH26" s="1080"/>
      <c r="AI26" s="1068"/>
      <c r="AJ26" s="1073"/>
      <c r="AK26" s="1047"/>
      <c r="AL26" s="1047"/>
      <c r="AM26" s="1047"/>
      <c r="AN26" s="165"/>
      <c r="AO26" s="165"/>
      <c r="AP26" s="165"/>
      <c r="AQ26" s="165"/>
      <c r="AR26" s="165"/>
    </row>
    <row r="27" spans="1:44" ht="15" customHeight="1">
      <c r="A27" s="180">
        <v>1</v>
      </c>
      <c r="B27" s="180" t="s">
        <v>1880</v>
      </c>
      <c r="C27" s="180" t="s">
        <v>1881</v>
      </c>
      <c r="D27" s="180" t="s">
        <v>2065</v>
      </c>
      <c r="E27" s="181" t="s">
        <v>2066</v>
      </c>
      <c r="F27" s="180" t="s">
        <v>2067</v>
      </c>
      <c r="G27" s="180" t="s">
        <v>2070</v>
      </c>
      <c r="H27" s="1231" t="s">
        <v>2071</v>
      </c>
      <c r="I27" s="1147" t="s">
        <v>126</v>
      </c>
      <c r="J27" s="1232" t="s">
        <v>2072</v>
      </c>
      <c r="K27" s="1233" t="s">
        <v>2073</v>
      </c>
      <c r="L27" s="1234">
        <v>44615</v>
      </c>
      <c r="M27" s="1147"/>
      <c r="N27" s="1147"/>
      <c r="O27" s="311" t="s">
        <v>69</v>
      </c>
      <c r="P27" s="178" t="s">
        <v>1269</v>
      </c>
      <c r="Q27" s="178"/>
      <c r="U27" s="165"/>
      <c r="V27" s="165"/>
      <c r="W27" s="1074"/>
      <c r="X27" s="1075"/>
      <c r="Y27" s="1065"/>
      <c r="Z27" s="1046"/>
      <c r="AA27" s="1047"/>
      <c r="AB27" s="1047"/>
      <c r="AC27" s="1065"/>
      <c r="AD27" s="1044"/>
      <c r="AE27" s="1068"/>
      <c r="AF27" s="1077"/>
      <c r="AG27" s="1071"/>
      <c r="AH27" s="1068"/>
      <c r="AI27" s="1078"/>
      <c r="AJ27" s="1047"/>
      <c r="AK27" s="1047"/>
      <c r="AL27" s="1047"/>
      <c r="AM27" s="165"/>
      <c r="AN27" s="165"/>
      <c r="AO27" s="165"/>
      <c r="AP27" s="165"/>
      <c r="AQ27" s="165"/>
    </row>
    <row r="28" spans="1:44" ht="15" customHeight="1">
      <c r="A28" s="180">
        <v>1</v>
      </c>
      <c r="B28" s="180" t="s">
        <v>2068</v>
      </c>
      <c r="C28" s="180" t="s">
        <v>1881</v>
      </c>
      <c r="D28" s="180" t="s">
        <v>2069</v>
      </c>
      <c r="E28" s="181" t="s">
        <v>2066</v>
      </c>
      <c r="F28" s="180" t="s">
        <v>2067</v>
      </c>
      <c r="G28" s="180" t="s">
        <v>2070</v>
      </c>
      <c r="H28" s="1231" t="s">
        <v>2071</v>
      </c>
      <c r="I28" s="1147" t="s">
        <v>126</v>
      </c>
      <c r="J28" s="1232" t="s">
        <v>2072</v>
      </c>
      <c r="K28" s="1233" t="s">
        <v>2073</v>
      </c>
      <c r="L28" s="1234">
        <v>44615</v>
      </c>
      <c r="M28" s="1147"/>
      <c r="N28" s="1147"/>
      <c r="O28" s="311" t="s">
        <v>69</v>
      </c>
      <c r="P28" s="178" t="s">
        <v>1269</v>
      </c>
      <c r="Q28" s="178"/>
      <c r="U28" s="165"/>
      <c r="V28" s="165"/>
      <c r="W28" s="1074"/>
      <c r="X28" s="1075"/>
      <c r="Y28" s="1065"/>
      <c r="Z28" s="1046"/>
      <c r="AA28" s="1047"/>
      <c r="AB28" s="1047"/>
      <c r="AC28" s="1065"/>
      <c r="AD28" s="1044"/>
      <c r="AE28" s="1068"/>
      <c r="AF28" s="1079"/>
      <c r="AG28" s="1080"/>
      <c r="AH28" s="1068"/>
      <c r="AI28" s="1073"/>
      <c r="AJ28" s="1047"/>
      <c r="AK28" s="1047"/>
      <c r="AL28" s="1047"/>
      <c r="AM28" s="165"/>
      <c r="AN28" s="165"/>
      <c r="AO28" s="165"/>
      <c r="AP28" s="165"/>
      <c r="AQ28" s="165"/>
    </row>
    <row r="29" spans="1:44" ht="15" customHeight="1">
      <c r="S29" s="165"/>
      <c r="U29" s="165"/>
      <c r="V29" s="165"/>
      <c r="W29" s="1074"/>
      <c r="X29" s="1075"/>
      <c r="Y29" s="1065"/>
      <c r="Z29" s="1046"/>
      <c r="AA29" s="1047"/>
      <c r="AB29" s="1047"/>
      <c r="AC29" s="1065"/>
      <c r="AD29" s="1044"/>
      <c r="AE29" s="1068"/>
      <c r="AF29" s="1079"/>
      <c r="AG29" s="1080"/>
      <c r="AH29" s="1068"/>
      <c r="AI29" s="1073"/>
      <c r="AJ29" s="1047"/>
      <c r="AK29" s="1047"/>
      <c r="AL29" s="1047"/>
      <c r="AM29" s="165"/>
      <c r="AN29" s="165"/>
      <c r="AO29" s="165"/>
      <c r="AP29" s="165"/>
      <c r="AQ29" s="165"/>
    </row>
    <row r="30" spans="1:44" ht="15" customHeight="1">
      <c r="U30" s="165"/>
      <c r="V30" s="165"/>
      <c r="W30" s="1074"/>
      <c r="X30" s="1075"/>
      <c r="Y30" s="1047"/>
      <c r="Z30" s="1046"/>
      <c r="AA30" s="1047"/>
      <c r="AB30" s="1047"/>
      <c r="AC30" s="1065"/>
      <c r="AD30" s="1044"/>
      <c r="AE30" s="1068"/>
      <c r="AF30" s="1079"/>
      <c r="AG30" s="1080"/>
      <c r="AH30" s="1068"/>
      <c r="AI30" s="1073"/>
      <c r="AJ30" s="1047"/>
      <c r="AK30" s="1047"/>
      <c r="AL30" s="1047"/>
      <c r="AM30" s="165"/>
      <c r="AN30" s="165"/>
      <c r="AO30" s="165"/>
      <c r="AP30" s="165"/>
      <c r="AQ30" s="165"/>
    </row>
    <row r="31" spans="1:44" ht="15" customHeight="1">
      <c r="U31" s="165"/>
      <c r="V31" s="165"/>
      <c r="W31" s="1074"/>
      <c r="X31" s="1075"/>
      <c r="Y31" s="1065"/>
      <c r="Z31" s="1046"/>
      <c r="AA31" s="1047"/>
      <c r="AB31" s="1047"/>
      <c r="AC31" s="1065"/>
      <c r="AD31" s="1044"/>
      <c r="AE31" s="1068"/>
      <c r="AF31" s="1079"/>
      <c r="AG31" s="1080"/>
      <c r="AH31" s="1068"/>
      <c r="AI31" s="1073"/>
      <c r="AJ31" s="1047"/>
      <c r="AK31" s="1047"/>
      <c r="AL31" s="1047"/>
      <c r="AM31" s="165"/>
      <c r="AN31" s="165"/>
      <c r="AO31" s="165"/>
      <c r="AP31" s="165"/>
      <c r="AQ31" s="165"/>
    </row>
    <row r="32" spans="1:44" ht="15" customHeight="1">
      <c r="U32" s="165"/>
      <c r="V32" s="165"/>
      <c r="W32" s="1074"/>
      <c r="X32" s="1075"/>
      <c r="Y32" s="1065"/>
      <c r="Z32" s="1046"/>
      <c r="AA32" s="1047"/>
      <c r="AB32" s="1047"/>
      <c r="AC32" s="1065"/>
      <c r="AD32" s="1044"/>
      <c r="AE32" s="1068"/>
      <c r="AF32" s="1079"/>
      <c r="AG32" s="1080"/>
      <c r="AH32" s="1068"/>
      <c r="AI32" s="1073"/>
      <c r="AJ32" s="1047"/>
      <c r="AK32" s="1047"/>
      <c r="AL32" s="1047"/>
      <c r="AM32" s="165"/>
      <c r="AN32" s="165"/>
      <c r="AO32" s="165"/>
      <c r="AP32" s="165"/>
      <c r="AQ32" s="165"/>
    </row>
    <row r="33" spans="8:43" ht="15" customHeight="1">
      <c r="H33" s="168"/>
      <c r="S33" s="165"/>
      <c r="T33" s="165"/>
      <c r="U33" s="165"/>
      <c r="V33" s="165"/>
      <c r="W33" s="1074"/>
      <c r="X33" s="1075"/>
      <c r="Y33" s="1047"/>
      <c r="Z33" s="1046"/>
      <c r="AA33" s="1047"/>
      <c r="AB33" s="1047"/>
      <c r="AC33" s="1065"/>
      <c r="AD33" s="1044"/>
      <c r="AE33" s="1068"/>
      <c r="AF33" s="1079"/>
      <c r="AG33" s="1080"/>
      <c r="AH33" s="1068"/>
      <c r="AI33" s="1073"/>
      <c r="AJ33" s="1047"/>
      <c r="AK33" s="1047"/>
      <c r="AL33" s="1047"/>
      <c r="AM33" s="165"/>
      <c r="AN33" s="165"/>
      <c r="AO33" s="165"/>
      <c r="AP33" s="165"/>
      <c r="AQ33" s="165"/>
    </row>
    <row r="34" spans="8:43" ht="15" customHeight="1">
      <c r="S34" s="165"/>
      <c r="T34" s="165"/>
      <c r="U34" s="165"/>
      <c r="V34" s="165"/>
      <c r="W34" s="1074"/>
      <c r="X34" s="1075"/>
      <c r="Y34" s="1065"/>
      <c r="Z34" s="1046"/>
      <c r="AA34" s="1047"/>
      <c r="AB34" s="1047"/>
      <c r="AC34" s="1065"/>
      <c r="AD34" s="1081"/>
      <c r="AE34" s="1068"/>
      <c r="AF34" s="1079"/>
      <c r="AG34" s="1080"/>
      <c r="AH34" s="1068"/>
      <c r="AI34" s="1073"/>
      <c r="AJ34" s="1047"/>
      <c r="AK34" s="1047"/>
      <c r="AL34" s="1047"/>
      <c r="AM34" s="165"/>
      <c r="AN34" s="165"/>
      <c r="AO34" s="165"/>
      <c r="AP34" s="165"/>
      <c r="AQ34" s="165"/>
    </row>
    <row r="35" spans="8:43" ht="15" customHeight="1">
      <c r="S35" s="165"/>
      <c r="T35" s="165"/>
      <c r="U35" s="165"/>
      <c r="W35" s="449" t="s">
        <v>1324</v>
      </c>
      <c r="X35" s="449" t="s">
        <v>1325</v>
      </c>
    </row>
    <row r="36" spans="8:43" ht="15" customHeight="1">
      <c r="S36" s="165"/>
      <c r="T36" s="165"/>
      <c r="U36" s="165"/>
    </row>
    <row r="37" spans="8:43" ht="15" customHeight="1">
      <c r="S37" s="165"/>
      <c r="T37" s="165"/>
      <c r="U37" s="165"/>
      <c r="V37" s="165"/>
      <c r="W37" s="1065"/>
      <c r="X37" s="1066"/>
      <c r="Y37" s="1065"/>
      <c r="Z37" s="1067"/>
      <c r="AA37" s="1068"/>
      <c r="AB37" s="1068"/>
      <c r="AC37" s="1065"/>
      <c r="AD37" s="1069"/>
      <c r="AE37" s="1068"/>
      <c r="AF37" s="1070"/>
      <c r="AG37" s="1071"/>
      <c r="AH37" s="1068"/>
      <c r="AI37" s="1072"/>
      <c r="AJ37" s="1068"/>
      <c r="AK37" s="1068"/>
      <c r="AL37" s="1068"/>
      <c r="AM37" s="165"/>
      <c r="AN37" s="165"/>
      <c r="AO37" s="165"/>
      <c r="AP37" s="165"/>
      <c r="AQ37" s="165"/>
    </row>
    <row r="38" spans="8:43" ht="15" customHeight="1">
      <c r="S38" s="165"/>
      <c r="T38" s="165"/>
      <c r="U38" s="165"/>
      <c r="W38" s="801">
        <v>1</v>
      </c>
      <c r="X38" s="194">
        <v>81484170</v>
      </c>
      <c r="Y38" s="178"/>
      <c r="Z38" s="193" t="s">
        <v>1640</v>
      </c>
      <c r="AA38" s="1152" t="s">
        <v>1641</v>
      </c>
      <c r="AB38" s="178"/>
      <c r="AC38" s="178"/>
      <c r="AD38" s="178"/>
      <c r="AE38" s="178"/>
      <c r="AF38" s="178"/>
      <c r="AG38" s="311" t="s">
        <v>1788</v>
      </c>
      <c r="AH38" s="178"/>
      <c r="AI38" s="178"/>
      <c r="AJ38" s="178"/>
      <c r="AK38" s="178"/>
      <c r="AM38" s="1153">
        <v>44595</v>
      </c>
    </row>
    <row r="39" spans="8:43" ht="15" customHeight="1">
      <c r="S39" s="165"/>
      <c r="T39" s="165"/>
      <c r="U39" s="165"/>
      <c r="V39" s="165"/>
      <c r="W39" s="1065"/>
      <c r="X39" s="1066"/>
      <c r="Y39" s="1065"/>
      <c r="Z39" s="1067"/>
      <c r="AA39" s="1068"/>
      <c r="AB39" s="1068"/>
      <c r="AC39" s="1065"/>
      <c r="AD39" s="1069"/>
      <c r="AE39" s="1068"/>
      <c r="AF39" s="1070"/>
      <c r="AG39" s="1071"/>
      <c r="AH39" s="1068"/>
      <c r="AI39" s="1072"/>
      <c r="AJ39" s="1068"/>
      <c r="AK39" s="1068"/>
      <c r="AL39" s="1068"/>
      <c r="AM39" s="165"/>
      <c r="AN39" s="165"/>
      <c r="AO39" s="165"/>
      <c r="AP39" s="165"/>
      <c r="AQ39" s="165"/>
    </row>
    <row r="40" spans="8:43" ht="15" customHeight="1">
      <c r="S40" s="165"/>
      <c r="T40" s="165"/>
      <c r="U40" s="165"/>
      <c r="V40" s="165"/>
      <c r="W40" s="464"/>
      <c r="X40" s="165"/>
      <c r="Y40" s="165"/>
      <c r="Z40" s="165"/>
      <c r="AA40" s="165"/>
      <c r="AB40" s="165"/>
      <c r="AC40" s="165"/>
      <c r="AD40" s="165"/>
      <c r="AE40" s="165"/>
      <c r="AF40" s="165"/>
      <c r="AG40" s="165"/>
      <c r="AH40" s="165"/>
      <c r="AI40" s="165"/>
      <c r="AJ40" s="165"/>
      <c r="AK40" s="165"/>
      <c r="AL40" s="165"/>
      <c r="AM40" s="165"/>
      <c r="AN40" s="165"/>
      <c r="AO40" s="165"/>
      <c r="AP40" s="165"/>
      <c r="AQ40" s="165"/>
    </row>
    <row r="41" spans="8:43" ht="15" customHeight="1">
      <c r="S41" s="165"/>
      <c r="T41" s="165"/>
      <c r="U41" s="165"/>
      <c r="V41" s="165"/>
      <c r="W41" s="1053"/>
      <c r="X41" s="1054"/>
      <c r="Y41" s="1055"/>
      <c r="Z41" s="1056"/>
      <c r="AA41" s="1039"/>
      <c r="AB41" s="1055"/>
      <c r="AC41" s="1055"/>
      <c r="AD41" s="1057"/>
      <c r="AE41" s="1055"/>
      <c r="AF41" s="1058"/>
      <c r="AG41" s="1051"/>
      <c r="AH41" s="165"/>
      <c r="AI41" s="165"/>
      <c r="AJ41" s="165"/>
      <c r="AK41" s="165"/>
      <c r="AL41" s="165"/>
      <c r="AM41" s="165"/>
      <c r="AN41" s="165"/>
      <c r="AO41" s="165"/>
      <c r="AP41" s="165"/>
      <c r="AQ41" s="165"/>
    </row>
    <row r="42" spans="8:43" ht="15" customHeight="1">
      <c r="S42" s="165"/>
      <c r="T42" s="165"/>
      <c r="U42" s="165"/>
      <c r="V42" s="165"/>
      <c r="W42" s="163"/>
      <c r="X42" s="1059"/>
      <c r="Y42" s="1055"/>
      <c r="Z42" s="1060"/>
      <c r="AA42" s="1061"/>
      <c r="AB42" s="1055"/>
      <c r="AC42" s="1055"/>
      <c r="AD42" s="1057"/>
      <c r="AE42" s="1055"/>
      <c r="AF42" s="1058"/>
      <c r="AG42" s="1051"/>
      <c r="AH42" s="165"/>
      <c r="AI42" s="165"/>
      <c r="AJ42" s="165"/>
      <c r="AK42" s="165"/>
      <c r="AL42" s="165"/>
      <c r="AM42" s="165"/>
      <c r="AN42" s="165"/>
      <c r="AO42" s="165"/>
      <c r="AP42" s="165"/>
      <c r="AQ42" s="165"/>
    </row>
    <row r="43" spans="8:43" ht="15" customHeight="1">
      <c r="S43" s="165"/>
      <c r="T43" s="165"/>
      <c r="U43" s="165"/>
      <c r="V43" s="165"/>
      <c r="W43" s="165"/>
      <c r="X43" s="165"/>
      <c r="Y43" s="165"/>
      <c r="Z43" s="165"/>
      <c r="AA43" s="165"/>
      <c r="AB43" s="165"/>
      <c r="AC43" s="165"/>
      <c r="AD43" s="165"/>
      <c r="AE43" s="165"/>
      <c r="AF43" s="165"/>
      <c r="AG43" s="165"/>
      <c r="AH43" s="165"/>
      <c r="AI43" s="165"/>
      <c r="AJ43" s="165"/>
      <c r="AK43" s="165"/>
      <c r="AL43" s="165"/>
      <c r="AM43" s="165"/>
      <c r="AN43" s="165"/>
      <c r="AO43" s="165"/>
      <c r="AP43" s="165"/>
      <c r="AQ43" s="165"/>
    </row>
    <row r="44" spans="8:43" ht="15" customHeight="1">
      <c r="S44" s="165"/>
      <c r="T44" s="165"/>
      <c r="U44" s="165"/>
      <c r="V44" s="165"/>
      <c r="W44" s="464"/>
      <c r="X44" s="165"/>
      <c r="Y44" s="165"/>
      <c r="Z44" s="165"/>
      <c r="AA44" s="165"/>
      <c r="AB44" s="165"/>
      <c r="AC44" s="165"/>
      <c r="AD44" s="165"/>
      <c r="AE44" s="165"/>
      <c r="AF44" s="165"/>
      <c r="AG44" s="165"/>
      <c r="AH44" s="165"/>
      <c r="AI44" s="165"/>
      <c r="AJ44" s="165"/>
      <c r="AK44" s="165"/>
      <c r="AL44" s="165"/>
      <c r="AM44" s="165"/>
      <c r="AN44" s="165"/>
      <c r="AO44" s="165"/>
      <c r="AP44" s="165"/>
      <c r="AQ44" s="165"/>
    </row>
    <row r="45" spans="8:43" ht="15" customHeight="1"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D45" s="165"/>
      <c r="AE45" s="165"/>
      <c r="AF45" s="165"/>
      <c r="AG45" s="165"/>
      <c r="AH45" s="165"/>
      <c r="AI45" s="165"/>
      <c r="AJ45" s="165"/>
      <c r="AK45" s="165"/>
      <c r="AL45" s="165"/>
      <c r="AM45" s="165"/>
      <c r="AN45" s="165"/>
      <c r="AO45" s="165"/>
      <c r="AP45" s="165"/>
      <c r="AQ45" s="165"/>
    </row>
    <row r="46" spans="8:43" ht="15" customHeight="1"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D46" s="165"/>
      <c r="AE46" s="165"/>
      <c r="AF46" s="165"/>
      <c r="AG46" s="165"/>
      <c r="AH46" s="165"/>
      <c r="AI46" s="165"/>
      <c r="AJ46" s="165"/>
      <c r="AK46" s="165"/>
      <c r="AL46" s="165"/>
      <c r="AM46" s="165"/>
      <c r="AN46" s="165"/>
      <c r="AO46" s="165"/>
      <c r="AP46" s="165"/>
      <c r="AQ46" s="165"/>
    </row>
    <row r="47" spans="8:43" ht="15" customHeight="1">
      <c r="S47" s="165"/>
      <c r="T47" s="165"/>
      <c r="U47" s="165"/>
      <c r="V47" s="165"/>
      <c r="W47" s="163"/>
      <c r="X47" s="164"/>
      <c r="Y47" s="165"/>
      <c r="Z47" s="166"/>
      <c r="AA47" s="1040"/>
      <c r="AB47" s="165"/>
      <c r="AC47" s="165"/>
      <c r="AD47" s="1062"/>
      <c r="AE47" s="165"/>
      <c r="AF47" s="1063"/>
      <c r="AG47" s="1051"/>
      <c r="AH47" s="165"/>
      <c r="AI47" s="1064"/>
      <c r="AJ47" s="165"/>
      <c r="AK47" s="165"/>
      <c r="AL47" s="165"/>
      <c r="AM47" s="165"/>
      <c r="AN47" s="165"/>
      <c r="AO47" s="165"/>
      <c r="AP47" s="165"/>
      <c r="AQ47" s="165"/>
    </row>
    <row r="48" spans="8:43">
      <c r="S48" s="165"/>
      <c r="T48" s="165"/>
      <c r="U48" s="165"/>
      <c r="V48" s="165"/>
      <c r="W48" s="163"/>
      <c r="X48" s="164"/>
      <c r="Y48" s="165"/>
      <c r="Z48" s="166"/>
      <c r="AA48" s="1040"/>
      <c r="AB48" s="165"/>
      <c r="AC48" s="165"/>
      <c r="AD48" s="1062"/>
      <c r="AE48" s="165"/>
      <c r="AF48" s="1063"/>
      <c r="AG48" s="1051"/>
      <c r="AH48" s="165"/>
      <c r="AI48" s="1064"/>
      <c r="AJ48" s="165"/>
      <c r="AK48" s="165"/>
      <c r="AL48" s="165"/>
      <c r="AM48" s="165"/>
      <c r="AN48" s="165"/>
      <c r="AO48" s="165"/>
      <c r="AP48" s="165"/>
      <c r="AQ48" s="165"/>
    </row>
    <row r="49" spans="19:43">
      <c r="S49" s="165"/>
      <c r="T49" s="165"/>
      <c r="U49" s="165"/>
      <c r="V49" s="165"/>
      <c r="W49" s="163"/>
      <c r="X49" s="164"/>
      <c r="Y49" s="165"/>
      <c r="Z49" s="166"/>
      <c r="AA49" s="1040"/>
      <c r="AB49" s="165"/>
      <c r="AC49" s="165"/>
      <c r="AD49" s="1062"/>
      <c r="AE49" s="165"/>
      <c r="AF49" s="1063"/>
      <c r="AG49" s="1051"/>
      <c r="AH49" s="165"/>
      <c r="AI49" s="1064"/>
      <c r="AJ49" s="165"/>
      <c r="AK49" s="165"/>
      <c r="AL49" s="165"/>
      <c r="AM49" s="165"/>
      <c r="AN49" s="165"/>
      <c r="AO49" s="165"/>
      <c r="AP49" s="165"/>
      <c r="AQ49" s="165"/>
    </row>
    <row r="50" spans="19:43"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D50" s="165"/>
      <c r="AE50" s="165"/>
      <c r="AF50" s="165"/>
      <c r="AG50" s="165"/>
      <c r="AH50" s="165"/>
      <c r="AI50" s="165"/>
      <c r="AJ50" s="165"/>
      <c r="AK50" s="165"/>
      <c r="AL50" s="165"/>
      <c r="AM50" s="165"/>
      <c r="AN50" s="165"/>
      <c r="AO50" s="165"/>
      <c r="AP50" s="165"/>
      <c r="AQ50" s="165"/>
    </row>
    <row r="51" spans="19:43"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  <c r="AQ51" s="165"/>
    </row>
    <row r="52" spans="19:43"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  <c r="AQ52" s="165"/>
    </row>
    <row r="53" spans="19:43"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</row>
    <row r="54" spans="19:43"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</row>
    <row r="55" spans="19:43">
      <c r="S55" s="165"/>
      <c r="T55" s="165"/>
      <c r="U55" s="165"/>
      <c r="V55" s="165"/>
      <c r="W55" s="1065"/>
      <c r="X55" s="1066"/>
      <c r="Y55" s="1065"/>
      <c r="Z55" s="1067"/>
      <c r="AA55" s="1068"/>
      <c r="AB55" s="1068"/>
      <c r="AC55" s="1065"/>
      <c r="AD55" s="1069"/>
      <c r="AE55" s="1068"/>
      <c r="AF55" s="1070"/>
      <c r="AG55" s="1071"/>
      <c r="AH55" s="1068"/>
      <c r="AI55" s="1072"/>
      <c r="AJ55" s="1068"/>
      <c r="AK55" s="1068"/>
      <c r="AL55" s="1068"/>
      <c r="AM55" s="165"/>
      <c r="AN55" s="165"/>
      <c r="AO55" s="165"/>
      <c r="AP55" s="165"/>
      <c r="AQ55" s="165"/>
    </row>
    <row r="56" spans="19:43">
      <c r="S56" s="165"/>
      <c r="T56" s="165"/>
      <c r="U56" s="165"/>
      <c r="V56" s="165"/>
      <c r="W56" s="1065"/>
      <c r="X56" s="1066"/>
      <c r="Y56" s="1065"/>
      <c r="Z56" s="1067"/>
      <c r="AA56" s="1068"/>
      <c r="AB56" s="1068"/>
      <c r="AC56" s="1065"/>
      <c r="AD56" s="1069"/>
      <c r="AE56" s="1068"/>
      <c r="AF56" s="1070"/>
      <c r="AG56" s="1071"/>
      <c r="AH56" s="1068"/>
      <c r="AI56" s="1072"/>
      <c r="AJ56" s="1068"/>
      <c r="AK56" s="1068"/>
      <c r="AL56" s="1068"/>
      <c r="AM56" s="165"/>
      <c r="AN56" s="165"/>
      <c r="AO56" s="165"/>
      <c r="AP56" s="165"/>
      <c r="AQ56" s="165"/>
    </row>
    <row r="57" spans="19:43">
      <c r="S57" s="165"/>
      <c r="T57" s="165"/>
      <c r="U57" s="165"/>
      <c r="V57" s="165"/>
      <c r="W57" s="1065"/>
      <c r="X57" s="1066"/>
      <c r="Y57" s="1065"/>
      <c r="Z57" s="1067"/>
      <c r="AA57" s="1068"/>
      <c r="AB57" s="1068"/>
      <c r="AC57" s="1065"/>
      <c r="AD57" s="1069"/>
      <c r="AE57" s="1068"/>
      <c r="AF57" s="1070"/>
      <c r="AG57" s="1071"/>
      <c r="AH57" s="1068"/>
      <c r="AI57" s="1072"/>
      <c r="AJ57" s="1068"/>
      <c r="AK57" s="1068"/>
      <c r="AL57" s="1068"/>
      <c r="AM57" s="165"/>
      <c r="AN57" s="165"/>
      <c r="AO57" s="165"/>
      <c r="AP57" s="165"/>
      <c r="AQ57" s="165"/>
    </row>
    <row r="58" spans="19:43">
      <c r="S58" s="165"/>
      <c r="T58" s="165"/>
      <c r="U58" s="165"/>
      <c r="V58" s="165"/>
      <c r="W58" s="1041"/>
      <c r="X58" s="1042"/>
      <c r="Y58" s="1043"/>
      <c r="Z58" s="1044"/>
      <c r="AA58" s="1068"/>
      <c r="AB58" s="1047"/>
      <c r="AC58" s="1065"/>
      <c r="AD58" s="1069"/>
      <c r="AE58" s="1068"/>
      <c r="AF58" s="1070"/>
      <c r="AG58" s="1071"/>
      <c r="AH58" s="1047"/>
      <c r="AI58" s="1073"/>
      <c r="AJ58" s="1047"/>
      <c r="AK58" s="1047"/>
      <c r="AL58" s="1047"/>
      <c r="AM58" s="165"/>
      <c r="AN58" s="165"/>
      <c r="AO58" s="165"/>
      <c r="AP58" s="165"/>
      <c r="AQ58" s="165"/>
    </row>
    <row r="59" spans="19:43">
      <c r="S59" s="165"/>
      <c r="T59" s="165"/>
      <c r="U59" s="165"/>
      <c r="V59" s="165"/>
      <c r="W59" s="1065"/>
      <c r="X59" s="1066"/>
      <c r="Y59" s="1065"/>
      <c r="Z59" s="1067"/>
      <c r="AA59" s="1068"/>
      <c r="AB59" s="1047"/>
      <c r="AC59" s="1065"/>
      <c r="AD59" s="1069"/>
      <c r="AE59" s="1068"/>
      <c r="AF59" s="1070"/>
      <c r="AG59" s="1071"/>
      <c r="AH59" s="1068"/>
      <c r="AI59" s="1073"/>
      <c r="AJ59" s="1047"/>
      <c r="AK59" s="1047"/>
      <c r="AL59" s="1047"/>
      <c r="AM59" s="165"/>
      <c r="AN59" s="165"/>
      <c r="AO59" s="165"/>
      <c r="AP59" s="165"/>
      <c r="AQ59" s="165"/>
    </row>
    <row r="60" spans="19:43">
      <c r="S60" s="165"/>
      <c r="T60" s="165"/>
      <c r="U60" s="165"/>
      <c r="V60" s="165"/>
      <c r="W60" s="1074"/>
      <c r="X60" s="1075"/>
      <c r="Y60" s="1065"/>
      <c r="Z60" s="1046"/>
      <c r="AA60" s="1047"/>
      <c r="AB60" s="1047"/>
      <c r="AC60" s="1065"/>
      <c r="AD60" s="1076"/>
      <c r="AE60" s="1068"/>
      <c r="AF60" s="1077"/>
      <c r="AG60" s="1071"/>
      <c r="AH60" s="1068"/>
      <c r="AI60" s="1078"/>
      <c r="AJ60" s="1047"/>
      <c r="AK60" s="1047"/>
      <c r="AL60" s="1047"/>
      <c r="AM60" s="165"/>
      <c r="AN60" s="165"/>
      <c r="AO60" s="165"/>
      <c r="AP60" s="165"/>
      <c r="AQ60" s="165"/>
    </row>
    <row r="61" spans="19:43">
      <c r="S61" s="165"/>
      <c r="T61" s="165"/>
      <c r="U61" s="165"/>
      <c r="V61" s="165"/>
      <c r="W61" s="1074"/>
      <c r="X61" s="1075"/>
      <c r="Y61" s="1065"/>
      <c r="Z61" s="1046"/>
      <c r="AA61" s="1047"/>
      <c r="AB61" s="1047"/>
      <c r="AC61" s="1065"/>
      <c r="AD61" s="1044"/>
      <c r="AE61" s="1068"/>
      <c r="AF61" s="1077"/>
      <c r="AG61" s="1071"/>
      <c r="AH61" s="1068"/>
      <c r="AI61" s="1078"/>
      <c r="AJ61" s="1047"/>
      <c r="AK61" s="1047"/>
      <c r="AL61" s="1047"/>
      <c r="AM61" s="165"/>
      <c r="AN61" s="165"/>
      <c r="AO61" s="165"/>
      <c r="AP61" s="165"/>
      <c r="AQ61" s="165"/>
    </row>
    <row r="62" spans="19:43">
      <c r="S62" s="165"/>
      <c r="T62" s="165"/>
      <c r="U62" s="165"/>
      <c r="V62" s="165"/>
      <c r="W62" s="1074"/>
      <c r="X62" s="1075"/>
      <c r="Y62" s="1065"/>
      <c r="Z62" s="1046"/>
      <c r="AA62" s="1047"/>
      <c r="AB62" s="1047"/>
      <c r="AC62" s="1065"/>
      <c r="AD62" s="1044"/>
      <c r="AE62" s="1068"/>
      <c r="AF62" s="1079"/>
      <c r="AG62" s="1080"/>
      <c r="AH62" s="1068"/>
      <c r="AI62" s="1073"/>
      <c r="AJ62" s="1047"/>
      <c r="AK62" s="1047"/>
      <c r="AL62" s="1047"/>
      <c r="AM62" s="165"/>
      <c r="AN62" s="165"/>
      <c r="AO62" s="165"/>
      <c r="AP62" s="165"/>
      <c r="AQ62" s="165"/>
    </row>
    <row r="63" spans="19:43">
      <c r="S63" s="165"/>
      <c r="T63" s="165"/>
      <c r="U63" s="165"/>
      <c r="V63" s="165"/>
      <c r="W63" s="1074"/>
      <c r="X63" s="1075"/>
      <c r="Y63" s="1065"/>
      <c r="Z63" s="1046"/>
      <c r="AA63" s="1047"/>
      <c r="AB63" s="1047"/>
      <c r="AC63" s="1065"/>
      <c r="AD63" s="1044"/>
      <c r="AE63" s="1068"/>
      <c r="AF63" s="1079"/>
      <c r="AG63" s="1080"/>
      <c r="AH63" s="1068"/>
      <c r="AI63" s="1073"/>
      <c r="AJ63" s="1047"/>
      <c r="AK63" s="1047"/>
      <c r="AL63" s="1047"/>
      <c r="AM63" s="165"/>
      <c r="AN63" s="165"/>
      <c r="AO63" s="165"/>
      <c r="AP63" s="165"/>
      <c r="AQ63" s="165"/>
    </row>
    <row r="64" spans="19:43">
      <c r="S64" s="165"/>
      <c r="T64" s="165"/>
      <c r="U64" s="165"/>
      <c r="V64" s="165"/>
      <c r="W64" s="1074"/>
      <c r="X64" s="1075"/>
      <c r="Y64" s="1047"/>
      <c r="Z64" s="1046"/>
      <c r="AA64" s="1047"/>
      <c r="AB64" s="1047"/>
      <c r="AC64" s="1065"/>
      <c r="AD64" s="1044"/>
      <c r="AE64" s="1068"/>
      <c r="AF64" s="1079"/>
      <c r="AG64" s="1080"/>
      <c r="AH64" s="1068"/>
      <c r="AI64" s="1073"/>
      <c r="AJ64" s="1047"/>
      <c r="AK64" s="1047"/>
      <c r="AL64" s="1047"/>
      <c r="AM64" s="165"/>
      <c r="AN64" s="165"/>
      <c r="AO64" s="165"/>
      <c r="AP64" s="165"/>
      <c r="AQ64" s="165"/>
    </row>
    <row r="65" spans="19:43">
      <c r="S65" s="165"/>
      <c r="T65" s="165"/>
      <c r="U65" s="165"/>
      <c r="V65" s="165"/>
      <c r="W65" s="1074"/>
      <c r="X65" s="1075"/>
      <c r="Y65" s="1065"/>
      <c r="Z65" s="1046"/>
      <c r="AA65" s="1047"/>
      <c r="AB65" s="1047"/>
      <c r="AC65" s="1065"/>
      <c r="AD65" s="1044"/>
      <c r="AE65" s="1068"/>
      <c r="AF65" s="1079"/>
      <c r="AG65" s="1080"/>
      <c r="AH65" s="1068"/>
      <c r="AI65" s="1073"/>
      <c r="AJ65" s="1047"/>
      <c r="AK65" s="1047"/>
      <c r="AL65" s="1047"/>
      <c r="AM65" s="165"/>
      <c r="AN65" s="165"/>
      <c r="AO65" s="165"/>
      <c r="AP65" s="165"/>
      <c r="AQ65" s="165"/>
    </row>
    <row r="66" spans="19:43">
      <c r="S66" s="165"/>
      <c r="T66" s="165"/>
      <c r="U66" s="165"/>
      <c r="V66" s="165"/>
      <c r="W66" s="1074"/>
      <c r="X66" s="1075"/>
      <c r="Y66" s="1065"/>
      <c r="Z66" s="1046"/>
      <c r="AA66" s="1047"/>
      <c r="AB66" s="1047"/>
      <c r="AC66" s="1065"/>
      <c r="AD66" s="1044"/>
      <c r="AE66" s="1068"/>
      <c r="AF66" s="1079"/>
      <c r="AG66" s="1080"/>
      <c r="AH66" s="1068"/>
      <c r="AI66" s="1073"/>
      <c r="AJ66" s="1047"/>
      <c r="AK66" s="1047"/>
      <c r="AL66" s="1047"/>
      <c r="AM66" s="165"/>
      <c r="AN66" s="165"/>
      <c r="AO66" s="165"/>
      <c r="AP66" s="165"/>
      <c r="AQ66" s="165"/>
    </row>
    <row r="67" spans="19:43">
      <c r="S67" s="165"/>
      <c r="T67" s="165"/>
      <c r="U67" s="165"/>
      <c r="V67" s="165"/>
      <c r="W67" s="1074"/>
      <c r="X67" s="1075"/>
      <c r="Y67" s="1047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S68" s="165"/>
      <c r="T68" s="165"/>
      <c r="U68" s="165"/>
      <c r="V68" s="165"/>
      <c r="W68" s="1074"/>
      <c r="X68" s="1075"/>
      <c r="Y68" s="1065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81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47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65"/>
      <c r="Z71" s="1046"/>
      <c r="AA71" s="1047"/>
      <c r="AB71" s="1047"/>
      <c r="AC71" s="1065"/>
      <c r="AD71" s="1044"/>
      <c r="AE71" s="1068"/>
      <c r="AF71" s="1082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S72" s="165"/>
      <c r="T72" s="165"/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S73" s="165"/>
      <c r="T73" s="165"/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S74" s="165"/>
      <c r="T74" s="165"/>
      <c r="U74" s="165"/>
      <c r="V74" s="165"/>
      <c r="W74" s="1074"/>
      <c r="X74" s="1075"/>
      <c r="Y74" s="1047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65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45"/>
      <c r="Y78" s="464"/>
      <c r="Z78" s="1046"/>
      <c r="AA78" s="464"/>
      <c r="AB78" s="1047"/>
      <c r="AC78" s="1065"/>
      <c r="AD78" s="1047"/>
      <c r="AE78" s="1047"/>
      <c r="AF78" s="1083"/>
      <c r="AG78" s="1084"/>
      <c r="AH78" s="1047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1047"/>
      <c r="AB79" s="1047"/>
      <c r="AC79" s="1065"/>
      <c r="AD79" s="1047"/>
      <c r="AE79" s="1047"/>
      <c r="AF79" s="1083"/>
      <c r="AG79" s="1047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1047"/>
      <c r="Z80" s="1046"/>
      <c r="AA80" s="1047"/>
      <c r="AB80" s="1047"/>
      <c r="AC80" s="1065"/>
      <c r="AD80" s="1047"/>
      <c r="AE80" s="1068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43"/>
      <c r="X81" s="1043"/>
      <c r="Y81" s="1043"/>
      <c r="Z81" s="1049"/>
      <c r="AA81" s="1049"/>
      <c r="AB81" s="1085"/>
      <c r="AC81" s="1065"/>
      <c r="AD81" s="1049"/>
      <c r="AE81" s="1043"/>
      <c r="AF81" s="1086"/>
      <c r="AG81" s="712"/>
      <c r="AH81" s="1047"/>
      <c r="AI81" s="1047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65"/>
      <c r="X82" s="165"/>
      <c r="Y82" s="165"/>
      <c r="Z82" s="165"/>
      <c r="AA82" s="165"/>
      <c r="AB82" s="165"/>
      <c r="AC82" s="165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074"/>
      <c r="X83" s="165"/>
      <c r="Y83" s="165"/>
      <c r="Z83" s="165"/>
      <c r="AA83" s="165"/>
      <c r="AB83" s="165"/>
      <c r="AC83" s="1065"/>
      <c r="AD83" s="1047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3"/>
      <c r="X97" s="164"/>
      <c r="Y97" s="1087"/>
      <c r="Z97" s="164"/>
      <c r="AA97" s="1087"/>
      <c r="AB97" s="1087"/>
      <c r="AC97" s="1087"/>
      <c r="AD97" s="1087"/>
      <c r="AE97" s="1087"/>
      <c r="AF97" s="1088"/>
      <c r="AG97" s="1089"/>
      <c r="AH97" s="1087"/>
      <c r="AI97" s="1087"/>
      <c r="AJ97" s="1090"/>
      <c r="AK97" s="1087"/>
      <c r="AL97" s="1087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464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1091"/>
      <c r="X102" s="1092"/>
      <c r="Y102" s="1093"/>
      <c r="Z102" s="1094"/>
      <c r="AA102" s="1095"/>
      <c r="AB102" s="1095"/>
      <c r="AC102" s="1096"/>
      <c r="AD102" s="1096"/>
      <c r="AE102" s="1093"/>
      <c r="AF102" s="1097"/>
      <c r="AG102" s="1093"/>
      <c r="AH102" s="1096"/>
      <c r="AI102" s="1095"/>
      <c r="AJ102" s="1095"/>
      <c r="AK102" s="1095"/>
      <c r="AL102" s="109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8"/>
      <c r="X103" s="1066"/>
      <c r="Y103" s="1093"/>
      <c r="Z103" s="1067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5"/>
      <c r="AE110" s="1093"/>
      <c r="AF110" s="1097"/>
      <c r="AG110" s="1093"/>
      <c r="AH110" s="1095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464"/>
      <c r="W111" s="1098"/>
      <c r="X111" s="1066"/>
      <c r="Y111" s="1093"/>
      <c r="Z111" s="1067"/>
      <c r="AA111" s="1095"/>
      <c r="AB111" s="1095"/>
      <c r="AC111" s="1096"/>
      <c r="AD111" s="1096"/>
      <c r="AE111" s="1093"/>
      <c r="AF111" s="1099"/>
      <c r="AG111" s="1093"/>
      <c r="AH111" s="1096"/>
      <c r="AI111" s="1100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165"/>
      <c r="W112" s="1101"/>
      <c r="X112" s="1101"/>
      <c r="Y112" s="1093"/>
      <c r="Z112" s="1067"/>
      <c r="AA112" s="1095"/>
      <c r="AB112" s="1095"/>
      <c r="AC112" s="1096"/>
      <c r="AD112" s="1096"/>
      <c r="AE112" s="1093"/>
      <c r="AF112" s="1102"/>
      <c r="AG112" s="110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098"/>
      <c r="X113" s="1066"/>
      <c r="Y113" s="1093"/>
      <c r="Z113" s="1067"/>
      <c r="AA113" s="1095"/>
      <c r="AB113" s="1095"/>
      <c r="AC113" s="1096"/>
      <c r="AD113" s="1096"/>
      <c r="AE113" s="1093"/>
      <c r="AF113" s="1097"/>
      <c r="AG113" s="109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104"/>
      <c r="AB115" s="1104"/>
      <c r="AC115" s="1096"/>
      <c r="AD115" s="1096"/>
      <c r="AE115" s="1093"/>
      <c r="AF115" s="1099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95"/>
      <c r="Y116" s="1093"/>
      <c r="Z116" s="1067"/>
      <c r="AA116" s="1095"/>
      <c r="AB116" s="1095"/>
      <c r="AC116" s="1096"/>
      <c r="AD116" s="1095"/>
      <c r="AE116" s="1093"/>
      <c r="AF116" s="1099"/>
      <c r="AG116" s="1095"/>
      <c r="AH116" s="1095"/>
      <c r="AI116" s="1095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L117" s="16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6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464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464"/>
      <c r="Y122" s="165"/>
      <c r="Z122" s="165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464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1105"/>
      <c r="Y125" s="1106"/>
      <c r="Z125" s="464"/>
      <c r="AA125" s="1107"/>
      <c r="AB125" s="1108"/>
      <c r="AC125" s="464"/>
      <c r="AD125" s="464"/>
      <c r="AE125" s="464"/>
      <c r="AF125" s="464"/>
      <c r="AG125" s="464"/>
      <c r="AH125" s="464"/>
      <c r="AI125" s="464"/>
      <c r="AJ125" s="1109"/>
      <c r="AK125" s="1109"/>
      <c r="AL125" s="464"/>
      <c r="AM125" s="464"/>
      <c r="AN125" s="464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464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L129" s="165"/>
      <c r="AM129" s="165"/>
      <c r="AN129" s="165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1043"/>
      <c r="Y130" s="1043"/>
      <c r="Z130" s="1043"/>
      <c r="AA130" s="1043"/>
      <c r="AB130" s="1043"/>
      <c r="AC130" s="1110"/>
      <c r="AD130" s="1043"/>
      <c r="AE130" s="1043"/>
      <c r="AF130" s="1043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111"/>
      <c r="Y131" s="1112"/>
      <c r="Z131" s="1043"/>
      <c r="AA131" s="1113"/>
      <c r="AB131" s="1114"/>
      <c r="AC131" s="1040"/>
      <c r="AD131" s="1043"/>
      <c r="AE131" s="1114"/>
      <c r="AF131" s="712"/>
      <c r="AG131" s="1115"/>
      <c r="AH131" s="1040"/>
      <c r="AI131" s="712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6"/>
      <c r="Z132" s="1043"/>
      <c r="AA132" s="1062"/>
      <c r="AB132" s="1114"/>
      <c r="AC132" s="1040"/>
      <c r="AD132" s="712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1043"/>
      <c r="AE133" s="1114"/>
      <c r="AF133" s="712"/>
      <c r="AG133" s="1086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464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1043"/>
      <c r="Y136" s="1043"/>
      <c r="Z136" s="1043"/>
      <c r="AA136" s="712"/>
      <c r="AB136" s="1114"/>
      <c r="AC136" s="712"/>
      <c r="AD136" s="712"/>
      <c r="AE136" s="1114"/>
      <c r="AF136" s="712"/>
      <c r="AG136" s="1115"/>
      <c r="AH136" s="712"/>
      <c r="AI136" s="712"/>
      <c r="AJ136" s="1117"/>
      <c r="AK136" s="1117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1042"/>
      <c r="AB137" s="1049"/>
      <c r="AC137" s="1085"/>
      <c r="AD137" s="1043"/>
      <c r="AE137" s="1049"/>
      <c r="AF137" s="1043"/>
      <c r="AG137" s="1086"/>
      <c r="AH137" s="712"/>
      <c r="AI137" s="165"/>
      <c r="AJ137" s="165"/>
      <c r="AK137" s="165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111"/>
      <c r="Y138" s="1116"/>
      <c r="Z138" s="1043"/>
      <c r="AA138" s="1062"/>
      <c r="AB138" s="1114"/>
      <c r="AC138" s="1040"/>
      <c r="AD138" s="712"/>
      <c r="AE138" s="1114"/>
      <c r="AF138" s="712"/>
      <c r="AG138" s="1115"/>
      <c r="AH138" s="1040"/>
      <c r="AI138" s="712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1043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712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464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43"/>
      <c r="Y143" s="443"/>
      <c r="Z143" s="443"/>
      <c r="AA143" s="443"/>
      <c r="AB143" s="1043"/>
      <c r="AC143" s="1043"/>
      <c r="AD143" s="1043"/>
      <c r="AE143" s="1043"/>
      <c r="AF143" s="1043"/>
      <c r="AG143" s="1048"/>
      <c r="AH143" s="1049"/>
      <c r="AI143" s="443"/>
      <c r="AJ143" s="1050"/>
      <c r="AK143" s="443"/>
      <c r="AL143" s="443"/>
      <c r="AM143" s="443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443"/>
      <c r="AD144" s="443"/>
      <c r="AE144" s="1043"/>
      <c r="AF144" s="1043"/>
      <c r="AG144" s="1118"/>
      <c r="AH144" s="111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443"/>
      <c r="Y147" s="165"/>
      <c r="Z147" s="165"/>
      <c r="AA147" s="165"/>
      <c r="AB147" s="165"/>
      <c r="AC147" s="165"/>
      <c r="AD147" s="165"/>
      <c r="AE147" s="165"/>
      <c r="AF147" s="1120"/>
      <c r="AG147" s="1052"/>
      <c r="AH147" s="165"/>
      <c r="AI147" s="165"/>
      <c r="AJ147" s="1064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043"/>
      <c r="X150" s="1043"/>
      <c r="Y150" s="1043"/>
      <c r="Z150" s="1043"/>
      <c r="AA150" s="1043"/>
      <c r="AB150" s="1110"/>
      <c r="AC150" s="1043"/>
      <c r="AD150" s="1043"/>
      <c r="AE150" s="1043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111"/>
      <c r="X151" s="1112"/>
      <c r="Y151" s="1043"/>
      <c r="Z151" s="1113"/>
      <c r="AA151" s="1114"/>
      <c r="AB151" s="1040"/>
      <c r="AC151" s="1043"/>
      <c r="AD151" s="1114"/>
      <c r="AE151" s="712"/>
      <c r="AF151" s="1115"/>
      <c r="AG151" s="1040"/>
      <c r="AH151" s="712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6"/>
      <c r="Y152" s="1043"/>
      <c r="Z152" s="1062"/>
      <c r="AA152" s="1114"/>
      <c r="AB152" s="1040"/>
      <c r="AC152" s="712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1043"/>
      <c r="AD153" s="1114"/>
      <c r="AE153" s="712"/>
      <c r="AF153" s="1086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464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1043"/>
      <c r="X156" s="1043"/>
      <c r="Y156" s="1043"/>
      <c r="Z156" s="712"/>
      <c r="AA156" s="1114"/>
      <c r="AB156" s="712"/>
      <c r="AC156" s="712"/>
      <c r="AD156" s="1114"/>
      <c r="AE156" s="712"/>
      <c r="AF156" s="1115"/>
      <c r="AG156" s="712"/>
      <c r="AH156" s="712"/>
      <c r="AI156" s="1117"/>
      <c r="AJ156" s="1117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1042"/>
      <c r="AA157" s="1049"/>
      <c r="AB157" s="1085"/>
      <c r="AC157" s="1043"/>
      <c r="AD157" s="1049"/>
      <c r="AE157" s="1043"/>
      <c r="AF157" s="1086"/>
      <c r="AG157" s="712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111"/>
      <c r="X158" s="1116"/>
      <c r="Y158" s="1043"/>
      <c r="Z158" s="1062"/>
      <c r="AA158" s="1114"/>
      <c r="AB158" s="1040"/>
      <c r="AC158" s="712"/>
      <c r="AD158" s="1114"/>
      <c r="AE158" s="712"/>
      <c r="AF158" s="1115"/>
      <c r="AG158" s="1040"/>
      <c r="AH158" s="712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1043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712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65"/>
      <c r="AE161" s="165"/>
      <c r="AF161" s="165"/>
      <c r="AG161" s="165"/>
      <c r="AH161" s="165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464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43"/>
      <c r="X163" s="443"/>
      <c r="Y163" s="443"/>
      <c r="Z163" s="443"/>
      <c r="AA163" s="1043"/>
      <c r="AB163" s="1043"/>
      <c r="AC163" s="1043"/>
      <c r="AD163" s="1043"/>
      <c r="AE163" s="1043"/>
      <c r="AF163" s="1048"/>
      <c r="AG163" s="1049"/>
      <c r="AH163" s="443"/>
      <c r="AI163" s="1050"/>
      <c r="AJ163" s="443"/>
      <c r="AK163" s="443"/>
      <c r="AL163" s="443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443"/>
      <c r="AC164" s="443"/>
      <c r="AD164" s="1043"/>
      <c r="AE164" s="1043"/>
      <c r="AF164" s="1118"/>
      <c r="AG164" s="111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65"/>
      <c r="AE165" s="165"/>
      <c r="AF165" s="165"/>
      <c r="AG165" s="165"/>
      <c r="AH165" s="165"/>
      <c r="AI165" s="165"/>
      <c r="AJ165" s="165"/>
      <c r="AK165" s="165"/>
      <c r="AL165" s="165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443"/>
      <c r="X167" s="165"/>
      <c r="Y167" s="165"/>
      <c r="Z167" s="165"/>
      <c r="AA167" s="165"/>
      <c r="AB167" s="165"/>
      <c r="AC167" s="165"/>
      <c r="AD167" s="165"/>
      <c r="AE167" s="1120"/>
      <c r="AF167" s="1052"/>
      <c r="AG167" s="165"/>
      <c r="AH167" s="165"/>
      <c r="AI167" s="1064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65"/>
      <c r="AE169" s="165"/>
      <c r="AF169" s="165"/>
      <c r="AG169" s="165"/>
      <c r="AH169" s="165"/>
      <c r="AI169" s="165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</sheetData>
  <mergeCells count="4">
    <mergeCell ref="A2:F2"/>
    <mergeCell ref="W2:AB2"/>
    <mergeCell ref="A3:F3"/>
    <mergeCell ref="W3:AB3"/>
  </mergeCells>
  <pageMargins left="0.33" right="0.61" top="0.22" bottom="0.16" header="0.16" footer="0.12"/>
  <pageSetup paperSize="9" orientation="landscape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21E1E-AB07-402E-B340-5A7A9B366494}">
  <sheetPr>
    <tabColor rgb="FF00B050"/>
  </sheetPr>
  <dimension ref="A1:AR180"/>
  <sheetViews>
    <sheetView zoomScale="64" zoomScaleNormal="64" workbookViewId="0">
      <selection activeCell="E22" sqref="E22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38" width="11.42578125" style="449"/>
    <col min="39" max="39" width="27.85546875" style="449" bestFit="1" customWidth="1"/>
    <col min="40" max="16384" width="11.42578125" style="449"/>
  </cols>
  <sheetData>
    <row r="1" spans="1:44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4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4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4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4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4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4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44623</v>
      </c>
      <c r="AA7" s="420" t="s">
        <v>7</v>
      </c>
      <c r="AB7" s="425"/>
      <c r="AC7" s="58"/>
      <c r="AD7" s="58"/>
      <c r="AE7" s="58"/>
      <c r="AF7" s="58"/>
    </row>
    <row r="8" spans="1:44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2132</v>
      </c>
      <c r="AA8" s="420"/>
      <c r="AB8" s="429"/>
      <c r="AC8" s="58"/>
      <c r="AD8" s="58"/>
      <c r="AE8" s="58"/>
      <c r="AF8" s="58"/>
    </row>
    <row r="9" spans="1:44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4">
      <c r="A10" s="275">
        <v>1</v>
      </c>
      <c r="B10" s="275">
        <v>93162407</v>
      </c>
      <c r="C10" s="275" t="s">
        <v>17</v>
      </c>
      <c r="D10" s="275" t="s">
        <v>450</v>
      </c>
      <c r="E10" s="159" t="s">
        <v>210</v>
      </c>
      <c r="F10" s="275" t="s">
        <v>451</v>
      </c>
      <c r="G10" s="680">
        <v>381</v>
      </c>
      <c r="H10" s="1216" t="s">
        <v>452</v>
      </c>
      <c r="I10" s="680" t="s">
        <v>83</v>
      </c>
      <c r="J10" s="1219" t="s">
        <v>453</v>
      </c>
      <c r="K10" s="1220" t="s">
        <v>454</v>
      </c>
      <c r="L10" s="1221">
        <v>44466</v>
      </c>
      <c r="M10" s="1221">
        <v>44466</v>
      </c>
      <c r="N10" s="680"/>
      <c r="O10" s="449" t="s">
        <v>455</v>
      </c>
      <c r="W10" s="398">
        <v>1</v>
      </c>
      <c r="X10" s="676">
        <v>81468067</v>
      </c>
      <c r="Y10" s="677" t="s">
        <v>39</v>
      </c>
      <c r="Z10" s="665" t="s">
        <v>2109</v>
      </c>
      <c r="AA10" s="848" t="s">
        <v>2110</v>
      </c>
      <c r="AB10" s="74"/>
      <c r="AC10" s="74" t="s">
        <v>2132</v>
      </c>
      <c r="AD10" s="664" t="s">
        <v>2112</v>
      </c>
      <c r="AE10" s="734" t="s">
        <v>56</v>
      </c>
      <c r="AF10" s="666" t="s">
        <v>2111</v>
      </c>
      <c r="AG10" s="1235" t="s">
        <v>2113</v>
      </c>
      <c r="AH10" s="1210" t="s">
        <v>2114</v>
      </c>
      <c r="AI10" s="646"/>
      <c r="AJ10" s="1236"/>
      <c r="AK10" s="74"/>
      <c r="AL10" s="74"/>
      <c r="AM10" s="1047"/>
      <c r="AN10" s="1047"/>
    </row>
    <row r="11" spans="1:44">
      <c r="A11" s="275">
        <v>1</v>
      </c>
      <c r="B11" s="275">
        <v>81722066</v>
      </c>
      <c r="C11" s="275" t="s">
        <v>254</v>
      </c>
      <c r="D11" s="159" t="s">
        <v>490</v>
      </c>
      <c r="E11" s="159" t="s">
        <v>491</v>
      </c>
      <c r="F11" s="201" t="s">
        <v>492</v>
      </c>
      <c r="G11" s="669">
        <v>388</v>
      </c>
      <c r="H11" s="680" t="s">
        <v>494</v>
      </c>
      <c r="I11" s="669" t="s">
        <v>83</v>
      </c>
      <c r="J11" s="1222" t="s">
        <v>493</v>
      </c>
      <c r="K11" s="1222" t="s">
        <v>495</v>
      </c>
      <c r="L11" s="1221">
        <v>44504</v>
      </c>
      <c r="M11" s="680"/>
      <c r="N11" s="680"/>
      <c r="O11" s="240" t="s">
        <v>496</v>
      </c>
      <c r="P11" s="10" t="s">
        <v>914</v>
      </c>
      <c r="W11" s="402">
        <v>2</v>
      </c>
      <c r="X11" s="402">
        <v>93163018</v>
      </c>
      <c r="Y11" s="402" t="s">
        <v>17</v>
      </c>
      <c r="Z11" s="1238" t="s">
        <v>911</v>
      </c>
      <c r="AA11" s="74" t="s">
        <v>1922</v>
      </c>
      <c r="AB11" s="12"/>
      <c r="AC11" s="12" t="s">
        <v>2132</v>
      </c>
      <c r="AD11" s="418" t="s">
        <v>1923</v>
      </c>
      <c r="AE11" s="418" t="s">
        <v>24</v>
      </c>
      <c r="AF11" s="31" t="s">
        <v>1924</v>
      </c>
      <c r="AG11" s="12"/>
      <c r="AH11" s="418" t="s">
        <v>1925</v>
      </c>
      <c r="AI11" s="12"/>
      <c r="AJ11" s="12"/>
      <c r="AK11" s="12"/>
      <c r="AL11" s="12"/>
      <c r="AN11" s="165"/>
    </row>
    <row r="12" spans="1:44">
      <c r="A12" s="1213">
        <v>1</v>
      </c>
      <c r="B12" s="1213">
        <v>81598299</v>
      </c>
      <c r="C12" s="275" t="s">
        <v>564</v>
      </c>
      <c r="D12" s="1213" t="s">
        <v>704</v>
      </c>
      <c r="E12" s="1213" t="s">
        <v>78</v>
      </c>
      <c r="F12" s="1214" t="s">
        <v>705</v>
      </c>
      <c r="G12" s="680">
        <v>414</v>
      </c>
      <c r="H12" s="1216" t="s">
        <v>79</v>
      </c>
      <c r="I12" s="669" t="s">
        <v>706</v>
      </c>
      <c r="J12" s="1217" t="s">
        <v>707</v>
      </c>
      <c r="K12" s="680"/>
      <c r="L12" s="1221">
        <v>44525</v>
      </c>
      <c r="M12" s="680"/>
      <c r="N12" s="680"/>
      <c r="O12" s="10" t="s">
        <v>496</v>
      </c>
      <c r="V12" s="464" t="s">
        <v>988</v>
      </c>
      <c r="W12" s="1310">
        <v>1</v>
      </c>
      <c r="X12" s="1311">
        <v>81216095</v>
      </c>
      <c r="Y12" s="1310" t="s">
        <v>720</v>
      </c>
      <c r="Z12" s="1312" t="s">
        <v>1392</v>
      </c>
      <c r="AA12" s="1125" t="s">
        <v>1394</v>
      </c>
      <c r="AB12" s="22"/>
      <c r="AC12" s="22" t="s">
        <v>2132</v>
      </c>
      <c r="AD12" s="22" t="s">
        <v>1391</v>
      </c>
      <c r="AE12" s="22" t="s">
        <v>24</v>
      </c>
      <c r="AF12" s="1247" t="s">
        <v>1390</v>
      </c>
      <c r="AG12" s="22" t="s">
        <v>1389</v>
      </c>
      <c r="AH12" s="22">
        <v>886</v>
      </c>
      <c r="AI12" s="22"/>
      <c r="AJ12" s="946"/>
      <c r="AK12" s="67"/>
      <c r="AL12" s="65"/>
      <c r="AM12" s="464" t="s">
        <v>2661</v>
      </c>
      <c r="AO12" s="165"/>
      <c r="AP12" s="165"/>
      <c r="AQ12" s="165"/>
      <c r="AR12" s="165"/>
    </row>
    <row r="13" spans="1:44" ht="15" customHeight="1">
      <c r="A13" s="275">
        <v>1</v>
      </c>
      <c r="B13" s="275">
        <v>83340903</v>
      </c>
      <c r="C13" s="275" t="s">
        <v>708</v>
      </c>
      <c r="D13" s="275" t="s">
        <v>709</v>
      </c>
      <c r="E13" s="159" t="s">
        <v>710</v>
      </c>
      <c r="F13" s="201" t="s">
        <v>711</v>
      </c>
      <c r="G13" s="669">
        <v>415</v>
      </c>
      <c r="H13" s="1216" t="s">
        <v>712</v>
      </c>
      <c r="I13" s="669" t="s">
        <v>419</v>
      </c>
      <c r="J13" s="1217" t="s">
        <v>587</v>
      </c>
      <c r="K13" s="1223" t="s">
        <v>713</v>
      </c>
      <c r="L13" s="1224">
        <v>44525</v>
      </c>
      <c r="M13" s="664"/>
      <c r="N13" s="664"/>
      <c r="O13" s="58" t="s">
        <v>496</v>
      </c>
      <c r="V13" s="464" t="s">
        <v>988</v>
      </c>
      <c r="W13" s="1310">
        <v>1</v>
      </c>
      <c r="X13" s="1311">
        <v>81216108</v>
      </c>
      <c r="Y13" s="1310" t="s">
        <v>720</v>
      </c>
      <c r="Z13" s="1312" t="s">
        <v>1393</v>
      </c>
      <c r="AA13" s="1125" t="s">
        <v>1394</v>
      </c>
      <c r="AB13" s="22"/>
      <c r="AC13" s="22" t="s">
        <v>2132</v>
      </c>
      <c r="AD13" s="22" t="s">
        <v>1391</v>
      </c>
      <c r="AE13" s="904" t="s">
        <v>24</v>
      </c>
      <c r="AF13" s="1313" t="s">
        <v>1390</v>
      </c>
      <c r="AG13" s="1002" t="s">
        <v>1389</v>
      </c>
      <c r="AH13" s="904">
        <v>886</v>
      </c>
      <c r="AI13" s="22"/>
      <c r="AJ13" s="946"/>
      <c r="AK13" s="67"/>
      <c r="AL13" s="65"/>
      <c r="AM13" s="464" t="s">
        <v>2661</v>
      </c>
      <c r="AN13" s="1047"/>
      <c r="AO13" s="165"/>
      <c r="AP13" s="165"/>
      <c r="AQ13" s="165"/>
      <c r="AR13" s="165"/>
    </row>
    <row r="14" spans="1:44" ht="15" customHeight="1">
      <c r="A14" s="275">
        <v>1</v>
      </c>
      <c r="B14" s="275">
        <v>82409602</v>
      </c>
      <c r="C14" s="275" t="s">
        <v>40</v>
      </c>
      <c r="D14" s="275" t="s">
        <v>817</v>
      </c>
      <c r="E14" s="275" t="s">
        <v>818</v>
      </c>
      <c r="F14" s="201" t="s">
        <v>819</v>
      </c>
      <c r="G14" s="669">
        <v>428</v>
      </c>
      <c r="H14" s="1216" t="s">
        <v>820</v>
      </c>
      <c r="I14" s="669" t="s">
        <v>83</v>
      </c>
      <c r="J14" s="1217" t="s">
        <v>821</v>
      </c>
      <c r="K14" s="1218" t="s">
        <v>822</v>
      </c>
      <c r="L14" s="1221">
        <v>44531</v>
      </c>
      <c r="M14" s="680"/>
      <c r="N14" s="680"/>
      <c r="O14" s="10" t="s">
        <v>496</v>
      </c>
      <c r="V14" s="165"/>
      <c r="W14" s="398">
        <v>2</v>
      </c>
      <c r="X14" s="676">
        <v>61801262</v>
      </c>
      <c r="Y14" s="677" t="s">
        <v>39</v>
      </c>
      <c r="Z14" s="665" t="s">
        <v>2115</v>
      </c>
      <c r="AA14" s="848" t="s">
        <v>2116</v>
      </c>
      <c r="AB14" s="74"/>
      <c r="AC14" s="12" t="s">
        <v>2132</v>
      </c>
      <c r="AD14" s="664" t="s">
        <v>2117</v>
      </c>
      <c r="AE14" s="734" t="s">
        <v>24</v>
      </c>
      <c r="AF14" s="666" t="s">
        <v>2118</v>
      </c>
      <c r="AG14" s="1235" t="s">
        <v>2119</v>
      </c>
      <c r="AH14" s="1210" t="s">
        <v>2120</v>
      </c>
      <c r="AI14" s="646"/>
      <c r="AJ14" s="1236"/>
      <c r="AK14" s="74"/>
      <c r="AL14" s="74"/>
      <c r="AM14" s="1047"/>
      <c r="AN14" s="1047"/>
      <c r="AO14" s="165"/>
      <c r="AP14" s="165"/>
      <c r="AQ14" s="165"/>
      <c r="AR14" s="165"/>
    </row>
    <row r="15" spans="1:44" ht="15" customHeight="1">
      <c r="A15" s="275">
        <v>1</v>
      </c>
      <c r="B15" s="275">
        <v>82032101</v>
      </c>
      <c r="C15" s="275" t="s">
        <v>40</v>
      </c>
      <c r="D15" s="275" t="s">
        <v>1015</v>
      </c>
      <c r="E15" s="275" t="s">
        <v>1016</v>
      </c>
      <c r="F15" s="201" t="s">
        <v>1017</v>
      </c>
      <c r="G15" s="664">
        <v>453</v>
      </c>
      <c r="H15" s="1216" t="s">
        <v>1019</v>
      </c>
      <c r="I15" s="129" t="s">
        <v>83</v>
      </c>
      <c r="J15" s="1217" t="s">
        <v>1020</v>
      </c>
      <c r="K15" s="1218" t="s">
        <v>1021</v>
      </c>
      <c r="L15" s="1221">
        <v>44549</v>
      </c>
      <c r="M15" s="680"/>
      <c r="N15" s="680"/>
      <c r="O15" s="57" t="s">
        <v>496</v>
      </c>
      <c r="Q15" s="58"/>
      <c r="V15" s="407" t="s">
        <v>988</v>
      </c>
      <c r="W15" s="943">
        <v>2</v>
      </c>
      <c r="X15" s="1314">
        <v>81460138</v>
      </c>
      <c r="Y15" s="944" t="s">
        <v>39</v>
      </c>
      <c r="Z15" s="1284" t="s">
        <v>2125</v>
      </c>
      <c r="AA15" s="1315" t="s">
        <v>2116</v>
      </c>
      <c r="AB15" s="65"/>
      <c r="AC15" s="22" t="s">
        <v>2132</v>
      </c>
      <c r="AD15" s="943" t="s">
        <v>2117</v>
      </c>
      <c r="AE15" s="1316" t="s">
        <v>56</v>
      </c>
      <c r="AF15" s="1317" t="s">
        <v>2118</v>
      </c>
      <c r="AG15" s="1318" t="s">
        <v>2119</v>
      </c>
      <c r="AH15" s="1319" t="s">
        <v>2120</v>
      </c>
      <c r="AI15" s="946"/>
      <c r="AJ15" s="67"/>
      <c r="AK15" s="65"/>
      <c r="AL15" s="65"/>
      <c r="AM15" s="464" t="s">
        <v>2661</v>
      </c>
      <c r="AN15" s="165"/>
    </row>
    <row r="16" spans="1:44" ht="15" customHeight="1">
      <c r="A16" s="275">
        <v>1</v>
      </c>
      <c r="B16" s="275">
        <v>83340700</v>
      </c>
      <c r="C16" s="275" t="s">
        <v>40</v>
      </c>
      <c r="D16" s="275" t="s">
        <v>1018</v>
      </c>
      <c r="E16" s="275" t="s">
        <v>1016</v>
      </c>
      <c r="F16" s="201" t="s">
        <v>1017</v>
      </c>
      <c r="G16" s="664">
        <v>453</v>
      </c>
      <c r="H16" s="1216" t="s">
        <v>1019</v>
      </c>
      <c r="I16" s="129" t="s">
        <v>83</v>
      </c>
      <c r="J16" s="1217" t="s">
        <v>1020</v>
      </c>
      <c r="K16" s="1218" t="s">
        <v>1021</v>
      </c>
      <c r="L16" s="1221">
        <v>44549</v>
      </c>
      <c r="M16" s="680"/>
      <c r="N16" s="680"/>
      <c r="O16" s="57" t="s">
        <v>496</v>
      </c>
      <c r="Q16" s="58"/>
      <c r="V16" s="165"/>
      <c r="W16" s="398">
        <v>1</v>
      </c>
      <c r="X16" s="676">
        <v>81543021</v>
      </c>
      <c r="Y16" s="677" t="s">
        <v>40</v>
      </c>
      <c r="Z16" s="1239" t="s">
        <v>2121</v>
      </c>
      <c r="AA16" s="848" t="s">
        <v>1889</v>
      </c>
      <c r="AB16" s="74"/>
      <c r="AC16" s="12" t="s">
        <v>2132</v>
      </c>
      <c r="AD16" s="664" t="s">
        <v>2122</v>
      </c>
      <c r="AE16" s="734" t="s">
        <v>24</v>
      </c>
      <c r="AF16" s="666" t="s">
        <v>2123</v>
      </c>
      <c r="AG16" s="1237" t="s">
        <v>2124</v>
      </c>
      <c r="AH16" s="991">
        <v>962</v>
      </c>
      <c r="AI16" s="646"/>
      <c r="AJ16" s="76"/>
      <c r="AK16" s="74"/>
      <c r="AL16" s="74"/>
      <c r="AM16" s="1047"/>
      <c r="AN16" s="165"/>
      <c r="AO16" s="165"/>
      <c r="AP16" s="165"/>
      <c r="AQ16" s="165"/>
      <c r="AR16" s="165"/>
    </row>
    <row r="17" spans="1:44" ht="15" customHeight="1">
      <c r="A17" s="215">
        <v>1</v>
      </c>
      <c r="B17" s="215">
        <v>83340906</v>
      </c>
      <c r="C17" s="215" t="s">
        <v>40</v>
      </c>
      <c r="D17" s="215" t="s">
        <v>1888</v>
      </c>
      <c r="E17" s="275" t="s">
        <v>1016</v>
      </c>
      <c r="F17" s="201" t="s">
        <v>1017</v>
      </c>
      <c r="G17" s="664">
        <v>453</v>
      </c>
      <c r="H17" s="1216" t="s">
        <v>1019</v>
      </c>
      <c r="I17" s="129" t="s">
        <v>83</v>
      </c>
      <c r="J17" s="1217" t="s">
        <v>1020</v>
      </c>
      <c r="K17" s="1218" t="s">
        <v>1021</v>
      </c>
      <c r="L17" s="1221">
        <v>44549</v>
      </c>
      <c r="M17" s="680"/>
      <c r="N17" s="680"/>
      <c r="V17" s="464" t="s">
        <v>988</v>
      </c>
      <c r="W17" s="943">
        <v>1</v>
      </c>
      <c r="X17" s="1314">
        <v>81297069</v>
      </c>
      <c r="Y17" s="944" t="s">
        <v>40</v>
      </c>
      <c r="Z17" s="589" t="s">
        <v>1120</v>
      </c>
      <c r="AA17" s="1315" t="s">
        <v>1889</v>
      </c>
      <c r="AB17" s="22"/>
      <c r="AC17" s="22" t="s">
        <v>2132</v>
      </c>
      <c r="AD17" s="943" t="s">
        <v>2122</v>
      </c>
      <c r="AE17" s="1316" t="s">
        <v>24</v>
      </c>
      <c r="AF17" s="1317" t="s">
        <v>2123</v>
      </c>
      <c r="AG17" s="1320" t="s">
        <v>2124</v>
      </c>
      <c r="AH17" s="1321">
        <v>962</v>
      </c>
      <c r="AI17" s="946"/>
      <c r="AJ17" s="22"/>
      <c r="AK17" s="22"/>
      <c r="AL17" s="22"/>
      <c r="AM17" s="464" t="s">
        <v>2661</v>
      </c>
      <c r="AN17" s="165"/>
      <c r="AO17" s="165"/>
      <c r="AP17" s="165"/>
      <c r="AQ17" s="165"/>
      <c r="AR17" s="165"/>
    </row>
    <row r="18" spans="1:44" ht="15" customHeight="1">
      <c r="A18" s="275">
        <v>1</v>
      </c>
      <c r="B18" s="275">
        <v>81722067</v>
      </c>
      <c r="C18" s="275" t="s">
        <v>17</v>
      </c>
      <c r="D18" s="275" t="s">
        <v>1026</v>
      </c>
      <c r="E18" s="159" t="s">
        <v>812</v>
      </c>
      <c r="F18" s="201" t="s">
        <v>1027</v>
      </c>
      <c r="G18" s="664">
        <v>455</v>
      </c>
      <c r="H18" s="1216" t="s">
        <v>1028</v>
      </c>
      <c r="I18" s="129" t="s">
        <v>83</v>
      </c>
      <c r="J18" s="1217" t="s">
        <v>1029</v>
      </c>
      <c r="K18" s="1220" t="s">
        <v>1030</v>
      </c>
      <c r="L18" s="1221">
        <v>44549</v>
      </c>
      <c r="M18" s="680"/>
      <c r="N18" s="680"/>
      <c r="O18" s="57" t="s">
        <v>1043</v>
      </c>
    </row>
    <row r="19" spans="1:44" ht="15" customHeight="1">
      <c r="A19" s="275">
        <v>1</v>
      </c>
      <c r="B19" s="275">
        <v>81214004</v>
      </c>
      <c r="C19" s="275" t="s">
        <v>38</v>
      </c>
      <c r="D19" s="275" t="s">
        <v>1044</v>
      </c>
      <c r="E19" s="275" t="s">
        <v>1045</v>
      </c>
      <c r="F19" s="1214" t="s">
        <v>1046</v>
      </c>
      <c r="G19" s="664">
        <v>457</v>
      </c>
      <c r="H19" s="1216" t="s">
        <v>1048</v>
      </c>
      <c r="I19" s="129" t="s">
        <v>83</v>
      </c>
      <c r="J19" s="1219" t="s">
        <v>1049</v>
      </c>
      <c r="K19" s="1220" t="s">
        <v>1050</v>
      </c>
      <c r="L19" s="1224">
        <v>44546</v>
      </c>
      <c r="M19" s="664"/>
      <c r="N19" s="664"/>
      <c r="O19" s="58" t="s">
        <v>1043</v>
      </c>
      <c r="V19" s="165" t="s">
        <v>71</v>
      </c>
      <c r="W19" s="1241">
        <v>4</v>
      </c>
      <c r="X19" s="1242" t="s">
        <v>82</v>
      </c>
      <c r="Y19" s="1046"/>
      <c r="Z19" s="1243" t="s">
        <v>2156</v>
      </c>
      <c r="AA19" s="1046"/>
      <c r="AB19" s="1047"/>
      <c r="AC19" s="1047"/>
      <c r="AD19" s="1065"/>
      <c r="AE19" s="1044"/>
      <c r="AF19" s="1068"/>
      <c r="AG19" s="1079"/>
      <c r="AH19" s="1080"/>
      <c r="AI19" s="1068"/>
      <c r="AJ19" s="1073"/>
      <c r="AK19" s="1047"/>
      <c r="AL19" s="1047"/>
      <c r="AM19" s="1047"/>
      <c r="AN19" s="165"/>
      <c r="AO19" s="165"/>
      <c r="AP19" s="165"/>
      <c r="AQ19" s="165"/>
      <c r="AR19" s="165"/>
    </row>
    <row r="20" spans="1:44" ht="15" customHeight="1">
      <c r="A20" s="275">
        <v>1</v>
      </c>
      <c r="B20" s="275">
        <v>281831024</v>
      </c>
      <c r="C20" s="275" t="s">
        <v>38</v>
      </c>
      <c r="D20" s="275" t="s">
        <v>1101</v>
      </c>
      <c r="E20" s="275" t="s">
        <v>1102</v>
      </c>
      <c r="F20" s="275" t="s">
        <v>1103</v>
      </c>
      <c r="G20" s="664">
        <v>643</v>
      </c>
      <c r="H20" s="1216" t="s">
        <v>1104</v>
      </c>
      <c r="I20" s="129" t="s">
        <v>24</v>
      </c>
      <c r="J20" s="1219" t="s">
        <v>1105</v>
      </c>
      <c r="K20" s="1220" t="s">
        <v>1106</v>
      </c>
      <c r="L20" s="1221">
        <v>44552</v>
      </c>
      <c r="M20" s="680"/>
      <c r="N20" s="680"/>
      <c r="O20" s="57" t="s">
        <v>496</v>
      </c>
      <c r="V20" s="165" t="s">
        <v>988</v>
      </c>
      <c r="W20" s="1244">
        <v>1</v>
      </c>
      <c r="X20" s="1245">
        <v>61001192</v>
      </c>
      <c r="Y20" s="1243"/>
      <c r="Z20" s="1246" t="s">
        <v>2157</v>
      </c>
      <c r="AA20" s="1046"/>
      <c r="AB20" s="1047"/>
      <c r="AC20" s="1047"/>
      <c r="AD20" s="1065"/>
      <c r="AE20" s="1044"/>
      <c r="AF20" s="1068"/>
      <c r="AG20" s="1079"/>
      <c r="AH20" s="1080"/>
      <c r="AI20" s="1068"/>
      <c r="AJ20" s="1073"/>
      <c r="AK20" s="1047"/>
      <c r="AL20" s="1047"/>
      <c r="AM20" s="1047"/>
      <c r="AN20" s="165"/>
      <c r="AO20" s="165"/>
      <c r="AP20" s="165"/>
      <c r="AQ20" s="165"/>
      <c r="AR20" s="165"/>
    </row>
    <row r="21" spans="1:44" ht="15" customHeight="1">
      <c r="A21" s="159">
        <v>1</v>
      </c>
      <c r="B21" s="159">
        <v>93172200</v>
      </c>
      <c r="C21" s="159" t="s">
        <v>17</v>
      </c>
      <c r="D21" s="159" t="s">
        <v>1158</v>
      </c>
      <c r="E21" s="159" t="s">
        <v>578</v>
      </c>
      <c r="F21" s="1225" t="s">
        <v>1221</v>
      </c>
      <c r="G21" s="217" t="s">
        <v>1223</v>
      </c>
      <c r="H21" s="1216" t="s">
        <v>1224</v>
      </c>
      <c r="I21" s="217" t="s">
        <v>83</v>
      </c>
      <c r="J21" s="1217" t="s">
        <v>1225</v>
      </c>
      <c r="K21" s="1218" t="s">
        <v>1226</v>
      </c>
      <c r="L21" s="1221">
        <v>44573</v>
      </c>
      <c r="M21" s="680"/>
      <c r="N21" s="680"/>
      <c r="O21" s="57" t="s">
        <v>496</v>
      </c>
      <c r="P21" s="10"/>
      <c r="U21" s="165"/>
      <c r="V21" s="165" t="s">
        <v>988</v>
      </c>
      <c r="W21" s="1241">
        <v>5</v>
      </c>
      <c r="X21" s="1242">
        <v>61001199</v>
      </c>
      <c r="Y21" s="1046"/>
      <c r="Z21" s="1069" t="s">
        <v>2158</v>
      </c>
      <c r="AA21" s="1046"/>
      <c r="AB21" s="1047"/>
      <c r="AC21" s="1047"/>
      <c r="AD21" s="1065"/>
      <c r="AE21" s="1044"/>
      <c r="AF21" s="1068"/>
      <c r="AG21" s="1079"/>
      <c r="AH21" s="1080"/>
      <c r="AI21" s="1068"/>
      <c r="AJ21" s="1073"/>
      <c r="AK21" s="1047"/>
      <c r="AL21" s="1047"/>
      <c r="AM21" s="1047"/>
      <c r="AN21" s="165"/>
      <c r="AO21" s="165"/>
      <c r="AP21" s="165"/>
      <c r="AQ21" s="165"/>
      <c r="AR21" s="165"/>
    </row>
    <row r="22" spans="1:44" ht="15" customHeight="1">
      <c r="A22" s="1213">
        <v>1</v>
      </c>
      <c r="B22" s="1213">
        <v>60905051</v>
      </c>
      <c r="C22" s="275" t="s">
        <v>39</v>
      </c>
      <c r="D22" s="1213" t="s">
        <v>508</v>
      </c>
      <c r="E22" s="1213" t="s">
        <v>1576</v>
      </c>
      <c r="F22" s="1214" t="s">
        <v>1577</v>
      </c>
      <c r="G22" s="680" t="s">
        <v>1578</v>
      </c>
      <c r="H22" s="1216" t="s">
        <v>1579</v>
      </c>
      <c r="I22" s="680" t="s">
        <v>83</v>
      </c>
      <c r="J22" s="1217" t="s">
        <v>1580</v>
      </c>
      <c r="K22" s="1220" t="s">
        <v>898</v>
      </c>
      <c r="L22" s="1221">
        <v>44595</v>
      </c>
      <c r="M22" s="680"/>
      <c r="N22" s="680"/>
      <c r="O22" s="57" t="s">
        <v>69</v>
      </c>
      <c r="V22" s="165" t="s">
        <v>988</v>
      </c>
      <c r="W22" s="1241">
        <v>1</v>
      </c>
      <c r="X22" s="1242">
        <v>61001272</v>
      </c>
      <c r="Y22" s="1046"/>
      <c r="Z22" s="1246" t="s">
        <v>2159</v>
      </c>
      <c r="AA22" s="1046"/>
      <c r="AB22" s="1047"/>
      <c r="AC22" s="1047"/>
      <c r="AD22" s="1065"/>
      <c r="AE22" s="1044"/>
      <c r="AF22" s="1068"/>
      <c r="AG22" s="1079"/>
      <c r="AH22" s="1080"/>
      <c r="AI22" s="1068"/>
      <c r="AJ22" s="1073"/>
      <c r="AK22" s="1047"/>
      <c r="AL22" s="1047"/>
      <c r="AM22" s="1047"/>
      <c r="AN22" s="165"/>
      <c r="AO22" s="165"/>
      <c r="AP22" s="165"/>
      <c r="AQ22" s="165"/>
      <c r="AR22" s="165"/>
    </row>
    <row r="23" spans="1:44" ht="15" customHeight="1">
      <c r="A23" s="275">
        <v>1</v>
      </c>
      <c r="B23" s="275">
        <v>81672012</v>
      </c>
      <c r="C23" s="275" t="s">
        <v>122</v>
      </c>
      <c r="D23" s="275" t="s">
        <v>1719</v>
      </c>
      <c r="E23" s="159" t="s">
        <v>1720</v>
      </c>
      <c r="F23" s="1214" t="s">
        <v>1721</v>
      </c>
      <c r="G23" s="215" t="s">
        <v>1722</v>
      </c>
      <c r="H23" s="1216" t="s">
        <v>1723</v>
      </c>
      <c r="I23" s="669" t="s">
        <v>83</v>
      </c>
      <c r="J23" s="1219" t="s">
        <v>1724</v>
      </c>
      <c r="K23" s="1220" t="s">
        <v>1725</v>
      </c>
      <c r="L23" s="1221">
        <v>44599</v>
      </c>
      <c r="M23" s="680"/>
      <c r="N23" s="680"/>
      <c r="O23" s="57" t="s">
        <v>496</v>
      </c>
      <c r="U23" s="165"/>
      <c r="V23" s="165"/>
      <c r="AB23" s="1047"/>
      <c r="AC23" s="1047"/>
      <c r="AD23" s="1065"/>
      <c r="AE23" s="1044"/>
      <c r="AF23" s="1068"/>
      <c r="AG23" s="1079"/>
      <c r="AH23" s="1080"/>
      <c r="AI23" s="1068"/>
      <c r="AJ23" s="1073"/>
      <c r="AK23" s="1047"/>
      <c r="AL23" s="1047"/>
      <c r="AM23" s="1047"/>
      <c r="AN23" s="165"/>
      <c r="AO23" s="165"/>
      <c r="AP23" s="165"/>
      <c r="AQ23" s="165"/>
      <c r="AR23" s="165"/>
    </row>
    <row r="24" spans="1:44" ht="15" customHeight="1">
      <c r="A24" s="1213">
        <v>1</v>
      </c>
      <c r="B24" s="1213">
        <v>60905051</v>
      </c>
      <c r="C24" s="275" t="s">
        <v>39</v>
      </c>
      <c r="D24" s="1213" t="s">
        <v>508</v>
      </c>
      <c r="E24" s="1213" t="s">
        <v>1388</v>
      </c>
      <c r="F24" s="1214" t="s">
        <v>1679</v>
      </c>
      <c r="G24" s="680" t="s">
        <v>1680</v>
      </c>
      <c r="H24" s="1216" t="s">
        <v>1681</v>
      </c>
      <c r="I24" s="669" t="s">
        <v>419</v>
      </c>
      <c r="J24" s="1217" t="s">
        <v>1594</v>
      </c>
      <c r="K24" s="1220" t="s">
        <v>1682</v>
      </c>
      <c r="L24" s="1221">
        <v>44595</v>
      </c>
      <c r="M24" s="680"/>
      <c r="N24" s="680"/>
      <c r="O24" s="57" t="s">
        <v>69</v>
      </c>
      <c r="U24" s="165"/>
      <c r="V24" s="165"/>
      <c r="W24" s="449" t="s">
        <v>2027</v>
      </c>
      <c r="X24" s="1074"/>
      <c r="Y24" s="1075"/>
      <c r="Z24" s="1047"/>
      <c r="AA24" s="1046"/>
      <c r="AB24" s="1047"/>
      <c r="AC24" s="1047"/>
      <c r="AD24" s="1065"/>
      <c r="AE24" s="1044"/>
      <c r="AF24" s="1068"/>
      <c r="AG24" s="1079"/>
      <c r="AH24" s="1080"/>
      <c r="AI24" s="1068"/>
      <c r="AJ24" s="1073"/>
      <c r="AK24" s="1047"/>
      <c r="AL24" s="1047"/>
      <c r="AM24" s="1047"/>
      <c r="AN24" s="165"/>
      <c r="AO24" s="165"/>
      <c r="AP24" s="165"/>
      <c r="AQ24" s="165"/>
      <c r="AR24" s="165"/>
    </row>
    <row r="25" spans="1:44" ht="15" customHeight="1">
      <c r="A25" s="275">
        <v>1</v>
      </c>
      <c r="B25" s="1215">
        <v>81722067</v>
      </c>
      <c r="C25" s="275" t="s">
        <v>254</v>
      </c>
      <c r="D25" s="159" t="s">
        <v>1026</v>
      </c>
      <c r="E25" s="159" t="s">
        <v>1927</v>
      </c>
      <c r="F25" s="201" t="s">
        <v>1928</v>
      </c>
      <c r="G25" s="680" t="s">
        <v>1892</v>
      </c>
      <c r="H25" s="1216" t="s">
        <v>1929</v>
      </c>
      <c r="I25" s="680" t="s">
        <v>419</v>
      </c>
      <c r="J25" s="1217" t="s">
        <v>587</v>
      </c>
      <c r="K25" s="1218" t="s">
        <v>1930</v>
      </c>
      <c r="L25" s="1221">
        <v>44609</v>
      </c>
      <c r="M25" s="680"/>
      <c r="N25" s="680"/>
      <c r="O25" s="57" t="s">
        <v>69</v>
      </c>
      <c r="U25" s="165"/>
      <c r="V25" s="165"/>
      <c r="W25" s="165"/>
      <c r="X25" s="1074"/>
      <c r="Y25" s="1075"/>
      <c r="Z25" s="1065"/>
      <c r="AA25" s="1046"/>
      <c r="AB25" s="1047"/>
      <c r="AC25" s="1047"/>
      <c r="AD25" s="1065"/>
      <c r="AE25" s="1044"/>
      <c r="AF25" s="1068"/>
      <c r="AG25" s="1079"/>
      <c r="AH25" s="1080"/>
      <c r="AI25" s="1068"/>
      <c r="AJ25" s="1073"/>
      <c r="AK25" s="1047"/>
      <c r="AL25" s="1047"/>
      <c r="AM25" s="1047"/>
      <c r="AN25" s="165"/>
      <c r="AO25" s="165"/>
      <c r="AP25" s="165"/>
      <c r="AQ25" s="165"/>
      <c r="AR25" s="165"/>
    </row>
    <row r="26" spans="1:44" ht="15" customHeight="1">
      <c r="A26" s="1184">
        <v>1</v>
      </c>
      <c r="B26" s="1185">
        <v>83340201</v>
      </c>
      <c r="C26" s="1186" t="s">
        <v>40</v>
      </c>
      <c r="D26" s="1187" t="s">
        <v>156</v>
      </c>
      <c r="E26" s="1188" t="s">
        <v>395</v>
      </c>
      <c r="F26" s="1189" t="s">
        <v>1586</v>
      </c>
      <c r="G26" s="1190" t="s">
        <v>1587</v>
      </c>
      <c r="H26" s="1191" t="s">
        <v>1588</v>
      </c>
      <c r="I26" s="1192" t="s">
        <v>419</v>
      </c>
      <c r="J26" s="1193" t="s">
        <v>1589</v>
      </c>
      <c r="K26" s="1194" t="s">
        <v>1590</v>
      </c>
      <c r="L26" s="1195">
        <v>44594</v>
      </c>
      <c r="M26" s="1196"/>
      <c r="N26" s="1196"/>
      <c r="O26" s="1197" t="s">
        <v>496</v>
      </c>
      <c r="P26" s="1197" t="s">
        <v>1269</v>
      </c>
      <c r="Q26" s="1197" t="s">
        <v>1978</v>
      </c>
      <c r="R26" s="1197" t="s">
        <v>2107</v>
      </c>
      <c r="U26" s="165"/>
      <c r="V26" s="165"/>
      <c r="W26" s="165"/>
      <c r="X26" s="1074"/>
      <c r="Y26" s="1075"/>
      <c r="Z26" s="1047"/>
      <c r="AA26" s="1046"/>
      <c r="AB26" s="1047"/>
      <c r="AC26" s="1047"/>
      <c r="AD26" s="1065"/>
      <c r="AE26" s="1044"/>
      <c r="AF26" s="1068"/>
      <c r="AG26" s="1079"/>
      <c r="AH26" s="1080"/>
      <c r="AI26" s="1068"/>
      <c r="AJ26" s="1073"/>
      <c r="AK26" s="1047"/>
      <c r="AL26" s="1047"/>
      <c r="AM26" s="1047"/>
      <c r="AN26" s="165"/>
      <c r="AO26" s="165"/>
      <c r="AP26" s="165"/>
      <c r="AQ26" s="165"/>
      <c r="AR26" s="165"/>
    </row>
    <row r="27" spans="1:44" ht="15" customHeight="1" thickBot="1">
      <c r="A27" s="1226">
        <v>1</v>
      </c>
      <c r="B27" s="1227">
        <v>83340600</v>
      </c>
      <c r="C27" s="1227" t="s">
        <v>40</v>
      </c>
      <c r="D27" s="1227" t="s">
        <v>879</v>
      </c>
      <c r="E27" s="1227" t="s">
        <v>513</v>
      </c>
      <c r="F27" s="1228" t="s">
        <v>1683</v>
      </c>
      <c r="G27" s="1229" t="s">
        <v>1684</v>
      </c>
      <c r="H27" s="421" t="s">
        <v>1685</v>
      </c>
      <c r="I27" s="712" t="s">
        <v>419</v>
      </c>
      <c r="J27" s="422" t="s">
        <v>1603</v>
      </c>
      <c r="K27" s="1230" t="s">
        <v>1686</v>
      </c>
      <c r="L27" s="715">
        <v>44595</v>
      </c>
      <c r="M27" s="58"/>
      <c r="N27" s="58"/>
      <c r="O27" s="57" t="s">
        <v>69</v>
      </c>
      <c r="P27" s="57" t="s">
        <v>1977</v>
      </c>
      <c r="Q27" s="58"/>
      <c r="R27" s="58"/>
      <c r="S27" s="58"/>
      <c r="U27" s="165"/>
      <c r="V27" s="165"/>
      <c r="W27" s="1074"/>
      <c r="X27" s="1075"/>
      <c r="Y27" s="1065"/>
      <c r="Z27" s="1046"/>
      <c r="AA27" s="1047"/>
      <c r="AB27" s="1047"/>
      <c r="AC27" s="1065"/>
      <c r="AD27" s="1044"/>
      <c r="AE27" s="1068"/>
      <c r="AF27" s="1077"/>
      <c r="AG27" s="1071"/>
      <c r="AH27" s="1068"/>
      <c r="AI27" s="1078"/>
      <c r="AJ27" s="1047"/>
      <c r="AK27" s="1047"/>
      <c r="AL27" s="1047"/>
      <c r="AM27" s="165"/>
      <c r="AN27" s="165"/>
      <c r="AO27" s="165"/>
      <c r="AP27" s="165"/>
      <c r="AQ27" s="165"/>
    </row>
    <row r="28" spans="1:44" ht="15" customHeight="1">
      <c r="A28" s="444">
        <v>1</v>
      </c>
      <c r="B28" s="445">
        <v>81672510</v>
      </c>
      <c r="C28" s="445" t="s">
        <v>122</v>
      </c>
      <c r="D28" s="445" t="s">
        <v>123</v>
      </c>
      <c r="E28" s="446" t="s">
        <v>124</v>
      </c>
      <c r="F28" s="89" t="s">
        <v>2126</v>
      </c>
      <c r="G28" s="854" t="s">
        <v>2128</v>
      </c>
      <c r="H28" s="2" t="s">
        <v>2129</v>
      </c>
      <c r="I28" s="754" t="s">
        <v>126</v>
      </c>
      <c r="J28" s="90" t="s">
        <v>2130</v>
      </c>
      <c r="K28" s="91" t="s">
        <v>2131</v>
      </c>
      <c r="L28" s="25">
        <v>44622</v>
      </c>
      <c r="O28" s="57" t="s">
        <v>69</v>
      </c>
      <c r="U28" s="165"/>
      <c r="V28" s="165"/>
      <c r="W28" s="1074"/>
      <c r="X28" s="1075"/>
      <c r="Y28" s="1065"/>
      <c r="Z28" s="1046"/>
      <c r="AA28" s="1047"/>
      <c r="AB28" s="1047"/>
      <c r="AC28" s="1065"/>
      <c r="AD28" s="1044"/>
      <c r="AE28" s="1068"/>
      <c r="AF28" s="1079"/>
      <c r="AG28" s="1080"/>
      <c r="AH28" s="1068"/>
      <c r="AI28" s="1073"/>
      <c r="AJ28" s="1047"/>
      <c r="AK28" s="1047"/>
      <c r="AL28" s="1047"/>
      <c r="AM28" s="165"/>
      <c r="AN28" s="165"/>
      <c r="AO28" s="165"/>
      <c r="AP28" s="165"/>
      <c r="AQ28" s="165"/>
    </row>
    <row r="29" spans="1:44" ht="15" customHeight="1">
      <c r="A29" s="122">
        <v>1</v>
      </c>
      <c r="B29" s="650">
        <v>81672511</v>
      </c>
      <c r="C29" s="650" t="s">
        <v>122</v>
      </c>
      <c r="D29" s="650" t="s">
        <v>2127</v>
      </c>
      <c r="E29" s="159" t="s">
        <v>124</v>
      </c>
      <c r="F29" s="220" t="s">
        <v>2126</v>
      </c>
      <c r="G29" s="899" t="s">
        <v>2128</v>
      </c>
      <c r="H29" s="2" t="s">
        <v>2129</v>
      </c>
      <c r="I29" s="754" t="s">
        <v>126</v>
      </c>
      <c r="J29" s="90" t="s">
        <v>2130</v>
      </c>
      <c r="K29" s="91" t="s">
        <v>2131</v>
      </c>
      <c r="L29" s="25">
        <v>44622</v>
      </c>
      <c r="O29" s="57" t="s">
        <v>69</v>
      </c>
      <c r="S29" s="165"/>
      <c r="U29" s="165"/>
      <c r="V29" s="165"/>
      <c r="W29" s="1074"/>
      <c r="X29" s="1075"/>
      <c r="Y29" s="1065"/>
      <c r="Z29" s="1046"/>
      <c r="AA29" s="1047"/>
      <c r="AB29" s="1047"/>
      <c r="AC29" s="1065"/>
      <c r="AD29" s="1044"/>
      <c r="AE29" s="1068"/>
      <c r="AF29" s="1079"/>
      <c r="AG29" s="1080"/>
      <c r="AH29" s="1068"/>
      <c r="AI29" s="1073"/>
      <c r="AJ29" s="1047"/>
      <c r="AK29" s="1047"/>
      <c r="AL29" s="1047"/>
      <c r="AM29" s="165"/>
      <c r="AN29" s="165"/>
      <c r="AO29" s="165"/>
      <c r="AP29" s="165"/>
      <c r="AQ29" s="165"/>
    </row>
    <row r="30" spans="1:44" ht="15" customHeight="1">
      <c r="U30" s="165"/>
      <c r="V30" s="165"/>
      <c r="W30" s="1074"/>
      <c r="X30" s="1075"/>
      <c r="Y30" s="1047"/>
      <c r="Z30" s="1046"/>
      <c r="AA30" s="1047"/>
      <c r="AB30" s="1047"/>
      <c r="AC30" s="1065"/>
      <c r="AD30" s="1044"/>
      <c r="AE30" s="1068"/>
      <c r="AF30" s="1079"/>
      <c r="AG30" s="1080"/>
      <c r="AH30" s="1068"/>
      <c r="AI30" s="1073"/>
      <c r="AJ30" s="1047"/>
      <c r="AK30" s="1047"/>
      <c r="AL30" s="1047"/>
      <c r="AM30" s="165"/>
      <c r="AN30" s="165"/>
      <c r="AO30" s="165"/>
      <c r="AP30" s="165"/>
      <c r="AQ30" s="165"/>
    </row>
    <row r="31" spans="1:44" ht="15" customHeight="1">
      <c r="H31" s="8"/>
      <c r="U31" s="165"/>
      <c r="V31" s="165"/>
      <c r="W31" s="1074"/>
      <c r="X31" s="1075"/>
      <c r="Y31" s="1065"/>
      <c r="Z31" s="1046"/>
      <c r="AA31" s="1047"/>
      <c r="AB31" s="1047"/>
      <c r="AC31" s="1065"/>
      <c r="AD31" s="1044"/>
      <c r="AE31" s="1068"/>
      <c r="AF31" s="1079"/>
      <c r="AG31" s="1080"/>
      <c r="AH31" s="1068"/>
      <c r="AI31" s="1073"/>
      <c r="AJ31" s="1047"/>
      <c r="AK31" s="1047"/>
      <c r="AL31" s="1047"/>
      <c r="AM31" s="165"/>
      <c r="AN31" s="165"/>
      <c r="AO31" s="165"/>
      <c r="AP31" s="165"/>
      <c r="AQ31" s="165"/>
    </row>
    <row r="32" spans="1:44" ht="15" customHeight="1">
      <c r="U32" s="165"/>
      <c r="V32" s="165"/>
      <c r="W32" s="1074"/>
      <c r="X32" s="1075"/>
      <c r="Y32" s="1065"/>
      <c r="Z32" s="1046"/>
      <c r="AA32" s="1047"/>
      <c r="AB32" s="1047"/>
      <c r="AC32" s="1065"/>
      <c r="AD32" s="1044"/>
      <c r="AE32" s="1068"/>
      <c r="AF32" s="1079"/>
      <c r="AG32" s="1080"/>
      <c r="AH32" s="1068"/>
      <c r="AI32" s="1073"/>
      <c r="AJ32" s="1047"/>
      <c r="AK32" s="1047"/>
      <c r="AL32" s="1047"/>
      <c r="AM32" s="165"/>
      <c r="AN32" s="165"/>
      <c r="AO32" s="165"/>
      <c r="AP32" s="165"/>
      <c r="AQ32" s="165"/>
    </row>
    <row r="33" spans="8:43" ht="15" customHeight="1">
      <c r="H33" s="168"/>
      <c r="S33" s="165"/>
      <c r="T33" s="165"/>
      <c r="U33" s="165"/>
      <c r="V33" s="165"/>
      <c r="W33" s="1074"/>
      <c r="X33" s="1075"/>
      <c r="Y33" s="1047"/>
      <c r="Z33" s="1046"/>
      <c r="AA33" s="1047"/>
      <c r="AB33" s="1047"/>
      <c r="AC33" s="1065"/>
      <c r="AD33" s="1044"/>
      <c r="AE33" s="1068"/>
      <c r="AF33" s="1079"/>
      <c r="AG33" s="1080"/>
      <c r="AH33" s="1068"/>
      <c r="AI33" s="1073"/>
      <c r="AJ33" s="1047"/>
      <c r="AK33" s="1047"/>
      <c r="AL33" s="1047"/>
      <c r="AM33" s="165"/>
      <c r="AN33" s="165"/>
      <c r="AO33" s="165"/>
      <c r="AP33" s="165"/>
      <c r="AQ33" s="165"/>
    </row>
    <row r="34" spans="8:43" ht="15" customHeight="1">
      <c r="S34" s="165"/>
      <c r="T34" s="165"/>
      <c r="U34" s="165"/>
      <c r="V34" s="165"/>
      <c r="W34" s="1074"/>
      <c r="X34" s="1075"/>
      <c r="Y34" s="1065"/>
      <c r="Z34" s="1046"/>
      <c r="AA34" s="1047"/>
      <c r="AB34" s="1047"/>
      <c r="AC34" s="1065"/>
      <c r="AD34" s="1081"/>
      <c r="AE34" s="1068"/>
      <c r="AF34" s="1079"/>
      <c r="AG34" s="1080"/>
      <c r="AH34" s="1068"/>
      <c r="AI34" s="1073"/>
      <c r="AJ34" s="1047"/>
      <c r="AK34" s="1047"/>
      <c r="AL34" s="1047"/>
      <c r="AM34" s="165"/>
      <c r="AN34" s="165"/>
      <c r="AO34" s="165"/>
      <c r="AP34" s="165"/>
      <c r="AQ34" s="165"/>
    </row>
    <row r="35" spans="8:43" ht="15" customHeight="1">
      <c r="S35" s="165"/>
      <c r="T35" s="165"/>
      <c r="U35" s="165"/>
      <c r="W35" s="449" t="s">
        <v>1324</v>
      </c>
      <c r="X35" s="449" t="s">
        <v>1325</v>
      </c>
    </row>
    <row r="36" spans="8:43" ht="15" customHeight="1">
      <c r="S36" s="165"/>
      <c r="T36" s="165"/>
      <c r="U36" s="165"/>
    </row>
    <row r="37" spans="8:43" ht="15" customHeight="1">
      <c r="S37" s="165"/>
      <c r="T37" s="165"/>
      <c r="U37" s="165"/>
      <c r="V37" s="165"/>
      <c r="W37" s="1065"/>
      <c r="X37" s="1066"/>
      <c r="Y37" s="1065"/>
      <c r="Z37" s="1067"/>
      <c r="AA37" s="1068"/>
      <c r="AB37" s="1068"/>
      <c r="AC37" s="1065"/>
      <c r="AD37" s="1069"/>
      <c r="AE37" s="1068"/>
      <c r="AF37" s="1070"/>
      <c r="AG37" s="1071"/>
      <c r="AH37" s="1068"/>
      <c r="AI37" s="1072"/>
      <c r="AJ37" s="1068"/>
      <c r="AK37" s="1068"/>
      <c r="AL37" s="1068"/>
      <c r="AM37" s="165"/>
      <c r="AN37" s="165"/>
      <c r="AO37" s="165"/>
      <c r="AP37" s="165"/>
      <c r="AQ37" s="165"/>
    </row>
    <row r="38" spans="8:43" ht="15" customHeight="1">
      <c r="S38" s="165"/>
      <c r="T38" s="165"/>
      <c r="U38" s="165"/>
      <c r="W38" s="801">
        <v>1</v>
      </c>
      <c r="X38" s="194">
        <v>81484170</v>
      </c>
      <c r="Y38" s="178"/>
      <c r="Z38" s="193" t="s">
        <v>1640</v>
      </c>
      <c r="AA38" s="1152" t="s">
        <v>1641</v>
      </c>
      <c r="AB38" s="178"/>
      <c r="AC38" s="178"/>
      <c r="AD38" s="178"/>
      <c r="AE38" s="178"/>
      <c r="AF38" s="178"/>
      <c r="AG38" s="311" t="s">
        <v>1788</v>
      </c>
      <c r="AH38" s="178"/>
      <c r="AI38" s="178"/>
      <c r="AJ38" s="178"/>
      <c r="AK38" s="178"/>
      <c r="AM38" s="1153">
        <v>44595</v>
      </c>
    </row>
    <row r="39" spans="8:43" ht="15" customHeight="1">
      <c r="S39" s="165"/>
      <c r="T39" s="165"/>
      <c r="U39" s="165"/>
      <c r="V39" s="165"/>
      <c r="W39" s="1065"/>
      <c r="X39" s="1066"/>
      <c r="Y39" s="1065"/>
      <c r="Z39" s="1067"/>
      <c r="AA39" s="1068"/>
      <c r="AB39" s="1068"/>
      <c r="AC39" s="1065"/>
      <c r="AD39" s="1069"/>
      <c r="AE39" s="1068"/>
      <c r="AF39" s="1070"/>
      <c r="AG39" s="1071"/>
      <c r="AH39" s="1068"/>
      <c r="AI39" s="1072"/>
      <c r="AJ39" s="1068"/>
      <c r="AK39" s="1068"/>
      <c r="AL39" s="1068"/>
      <c r="AM39" s="165"/>
      <c r="AN39" s="165"/>
      <c r="AO39" s="165"/>
      <c r="AP39" s="165"/>
      <c r="AQ39" s="165"/>
    </row>
    <row r="40" spans="8:43" ht="15" customHeight="1">
      <c r="S40" s="165"/>
      <c r="T40" s="165"/>
      <c r="U40" s="165"/>
      <c r="V40" s="165"/>
      <c r="W40" s="464"/>
      <c r="X40" s="165"/>
      <c r="Y40" s="165"/>
      <c r="Z40" s="165"/>
      <c r="AA40" s="165"/>
      <c r="AB40" s="165"/>
      <c r="AC40" s="165"/>
      <c r="AD40" s="165"/>
      <c r="AE40" s="165"/>
      <c r="AF40" s="165"/>
      <c r="AG40" s="165"/>
      <c r="AH40" s="165"/>
      <c r="AI40" s="165"/>
      <c r="AJ40" s="165"/>
      <c r="AK40" s="165"/>
      <c r="AL40" s="165"/>
      <c r="AM40" s="165"/>
      <c r="AN40" s="165"/>
      <c r="AO40" s="165"/>
      <c r="AP40" s="165"/>
      <c r="AQ40" s="165"/>
    </row>
    <row r="41" spans="8:43" ht="15" customHeight="1">
      <c r="S41" s="165"/>
      <c r="T41" s="165"/>
      <c r="U41" s="165"/>
      <c r="V41" s="165"/>
      <c r="W41" s="1053"/>
      <c r="X41" s="1054"/>
      <c r="Y41" s="1055"/>
      <c r="Z41" s="1056"/>
      <c r="AA41" s="1039"/>
      <c r="AB41" s="1055"/>
      <c r="AC41" s="1055"/>
      <c r="AD41" s="1057"/>
      <c r="AE41" s="1055"/>
      <c r="AF41" s="1058"/>
      <c r="AG41" s="1051"/>
      <c r="AH41" s="165"/>
      <c r="AI41" s="165"/>
      <c r="AJ41" s="165"/>
      <c r="AK41" s="165"/>
      <c r="AL41" s="165"/>
      <c r="AM41" s="165"/>
      <c r="AN41" s="165"/>
      <c r="AO41" s="165"/>
      <c r="AP41" s="165"/>
      <c r="AQ41" s="165"/>
    </row>
    <row r="42" spans="8:43" ht="15" customHeight="1">
      <c r="S42" s="165"/>
      <c r="T42" s="165"/>
      <c r="U42" s="165"/>
      <c r="V42" s="165"/>
      <c r="W42" s="163"/>
      <c r="X42" s="1059"/>
      <c r="Y42" s="1055"/>
      <c r="Z42" s="1060"/>
      <c r="AA42" s="1061"/>
      <c r="AB42" s="1055"/>
      <c r="AC42" s="1055"/>
      <c r="AD42" s="1057"/>
      <c r="AE42" s="1055"/>
      <c r="AF42" s="1058"/>
      <c r="AG42" s="1051"/>
      <c r="AH42" s="165"/>
      <c r="AI42" s="165"/>
      <c r="AJ42" s="165"/>
      <c r="AK42" s="165"/>
      <c r="AL42" s="165"/>
      <c r="AM42" s="165"/>
      <c r="AN42" s="165"/>
      <c r="AO42" s="165"/>
      <c r="AP42" s="165"/>
      <c r="AQ42" s="165"/>
    </row>
    <row r="43" spans="8:43" ht="15" customHeight="1">
      <c r="S43" s="165"/>
      <c r="T43" s="165"/>
      <c r="U43" s="165"/>
      <c r="V43" s="165"/>
      <c r="W43" s="165"/>
      <c r="X43" s="165"/>
      <c r="Y43" s="165"/>
      <c r="Z43" s="165"/>
      <c r="AA43" s="165"/>
      <c r="AB43" s="165"/>
      <c r="AC43" s="165"/>
      <c r="AD43" s="165"/>
      <c r="AE43" s="165"/>
      <c r="AF43" s="165"/>
      <c r="AG43" s="165"/>
      <c r="AH43" s="165"/>
      <c r="AI43" s="165"/>
      <c r="AJ43" s="165"/>
      <c r="AK43" s="165"/>
      <c r="AL43" s="165"/>
      <c r="AM43" s="165"/>
      <c r="AN43" s="165"/>
      <c r="AO43" s="165"/>
      <c r="AP43" s="165"/>
      <c r="AQ43" s="165"/>
    </row>
    <row r="44" spans="8:43" ht="15" customHeight="1">
      <c r="S44" s="165"/>
      <c r="T44" s="165"/>
      <c r="U44" s="165"/>
      <c r="V44" s="165"/>
      <c r="W44" s="464"/>
      <c r="X44" s="165"/>
      <c r="Y44" s="165"/>
      <c r="Z44" s="165"/>
      <c r="AA44" s="165"/>
      <c r="AB44" s="165"/>
      <c r="AC44" s="165"/>
      <c r="AD44" s="165"/>
      <c r="AE44" s="165"/>
      <c r="AF44" s="165"/>
      <c r="AG44" s="165"/>
      <c r="AH44" s="165"/>
      <c r="AI44" s="165"/>
      <c r="AJ44" s="165"/>
      <c r="AK44" s="165"/>
      <c r="AL44" s="165"/>
      <c r="AM44" s="165"/>
      <c r="AN44" s="165"/>
      <c r="AO44" s="165"/>
      <c r="AP44" s="165"/>
      <c r="AQ44" s="165"/>
    </row>
    <row r="45" spans="8:43" ht="15" customHeight="1"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D45" s="165"/>
      <c r="AE45" s="165"/>
      <c r="AF45" s="165"/>
      <c r="AG45" s="165"/>
      <c r="AH45" s="165"/>
      <c r="AI45" s="165"/>
      <c r="AJ45" s="165"/>
      <c r="AK45" s="165"/>
      <c r="AL45" s="165"/>
      <c r="AM45" s="165"/>
      <c r="AN45" s="165"/>
      <c r="AO45" s="165"/>
      <c r="AP45" s="165"/>
      <c r="AQ45" s="165"/>
    </row>
    <row r="46" spans="8:43" ht="15" customHeight="1"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D46" s="165"/>
      <c r="AE46" s="165"/>
      <c r="AF46" s="165"/>
      <c r="AG46" s="165"/>
      <c r="AH46" s="165"/>
      <c r="AI46" s="165"/>
      <c r="AJ46" s="165"/>
      <c r="AK46" s="165"/>
      <c r="AL46" s="165"/>
      <c r="AM46" s="165"/>
      <c r="AN46" s="165"/>
      <c r="AO46" s="165"/>
      <c r="AP46" s="165"/>
      <c r="AQ46" s="165"/>
    </row>
    <row r="47" spans="8:43" ht="15" customHeight="1">
      <c r="S47" s="165"/>
      <c r="T47" s="165"/>
      <c r="U47" s="165"/>
      <c r="V47" s="165"/>
      <c r="W47" s="163"/>
      <c r="X47" s="164"/>
      <c r="Y47" s="165"/>
      <c r="Z47" s="166"/>
      <c r="AA47" s="1040"/>
      <c r="AB47" s="165"/>
      <c r="AC47" s="165"/>
      <c r="AD47" s="1062"/>
      <c r="AE47" s="165"/>
      <c r="AF47" s="1063"/>
      <c r="AG47" s="1051"/>
      <c r="AH47" s="165"/>
      <c r="AI47" s="1064"/>
      <c r="AJ47" s="165"/>
      <c r="AK47" s="165"/>
      <c r="AL47" s="165"/>
      <c r="AM47" s="165"/>
      <c r="AN47" s="165"/>
      <c r="AO47" s="165"/>
      <c r="AP47" s="165"/>
      <c r="AQ47" s="165"/>
    </row>
    <row r="48" spans="8:43">
      <c r="S48" s="165"/>
      <c r="T48" s="165"/>
      <c r="U48" s="165"/>
      <c r="V48" s="165"/>
      <c r="W48" s="163"/>
      <c r="X48" s="164"/>
      <c r="Y48" s="165"/>
      <c r="Z48" s="166"/>
      <c r="AA48" s="1040"/>
      <c r="AB48" s="165"/>
      <c r="AC48" s="165"/>
      <c r="AD48" s="1062"/>
      <c r="AE48" s="165"/>
      <c r="AF48" s="1063"/>
      <c r="AG48" s="1051"/>
      <c r="AH48" s="165"/>
      <c r="AI48" s="1064"/>
      <c r="AJ48" s="165"/>
      <c r="AK48" s="165"/>
      <c r="AL48" s="165"/>
      <c r="AM48" s="165"/>
      <c r="AN48" s="165"/>
      <c r="AO48" s="165"/>
      <c r="AP48" s="165"/>
      <c r="AQ48" s="165"/>
    </row>
    <row r="49" spans="19:43">
      <c r="S49" s="165"/>
      <c r="T49" s="165"/>
      <c r="U49" s="165"/>
      <c r="V49" s="165"/>
      <c r="W49" s="163"/>
      <c r="X49" s="164"/>
      <c r="Y49" s="165"/>
      <c r="Z49" s="166"/>
      <c r="AA49" s="1040"/>
      <c r="AB49" s="165"/>
      <c r="AC49" s="165"/>
      <c r="AD49" s="1062"/>
      <c r="AE49" s="165"/>
      <c r="AF49" s="1063"/>
      <c r="AG49" s="1051"/>
      <c r="AH49" s="165"/>
      <c r="AI49" s="1064"/>
      <c r="AJ49" s="165"/>
      <c r="AK49" s="165"/>
      <c r="AL49" s="165"/>
      <c r="AM49" s="165"/>
      <c r="AN49" s="165"/>
      <c r="AO49" s="165"/>
      <c r="AP49" s="165"/>
      <c r="AQ49" s="165"/>
    </row>
    <row r="50" spans="19:43"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D50" s="165"/>
      <c r="AE50" s="165"/>
      <c r="AF50" s="165"/>
      <c r="AG50" s="165"/>
      <c r="AH50" s="165"/>
      <c r="AI50" s="165"/>
      <c r="AJ50" s="165"/>
      <c r="AK50" s="165"/>
      <c r="AL50" s="165"/>
      <c r="AM50" s="165"/>
      <c r="AN50" s="165"/>
      <c r="AO50" s="165"/>
      <c r="AP50" s="165"/>
      <c r="AQ50" s="165"/>
    </row>
    <row r="51" spans="19:43"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  <c r="AQ51" s="165"/>
    </row>
    <row r="52" spans="19:43"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  <c r="AQ52" s="165"/>
    </row>
    <row r="53" spans="19:43"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</row>
    <row r="54" spans="19:43"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</row>
    <row r="55" spans="19:43">
      <c r="S55" s="165"/>
      <c r="T55" s="165"/>
      <c r="U55" s="165"/>
      <c r="V55" s="165"/>
      <c r="W55" s="1065"/>
      <c r="X55" s="1066"/>
      <c r="Y55" s="1065"/>
      <c r="Z55" s="1067"/>
      <c r="AA55" s="1068"/>
      <c r="AB55" s="1068"/>
      <c r="AC55" s="1065"/>
      <c r="AD55" s="1069"/>
      <c r="AE55" s="1068"/>
      <c r="AF55" s="1070"/>
      <c r="AG55" s="1071"/>
      <c r="AH55" s="1068"/>
      <c r="AI55" s="1072"/>
      <c r="AJ55" s="1068"/>
      <c r="AK55" s="1068"/>
      <c r="AL55" s="1068"/>
      <c r="AM55" s="165"/>
      <c r="AN55" s="165"/>
      <c r="AO55" s="165"/>
      <c r="AP55" s="165"/>
      <c r="AQ55" s="165"/>
    </row>
    <row r="56" spans="19:43">
      <c r="S56" s="165"/>
      <c r="T56" s="165"/>
      <c r="U56" s="165"/>
      <c r="V56" s="165"/>
      <c r="W56" s="1065"/>
      <c r="X56" s="1066"/>
      <c r="Y56" s="1065"/>
      <c r="Z56" s="1067"/>
      <c r="AA56" s="1068"/>
      <c r="AB56" s="1068"/>
      <c r="AC56" s="1065"/>
      <c r="AD56" s="1069"/>
      <c r="AE56" s="1068"/>
      <c r="AF56" s="1070"/>
      <c r="AG56" s="1071"/>
      <c r="AH56" s="1068"/>
      <c r="AI56" s="1072"/>
      <c r="AJ56" s="1068"/>
      <c r="AK56" s="1068"/>
      <c r="AL56" s="1068"/>
      <c r="AM56" s="165"/>
      <c r="AN56" s="165"/>
      <c r="AO56" s="165"/>
      <c r="AP56" s="165"/>
      <c r="AQ56" s="165"/>
    </row>
    <row r="57" spans="19:43">
      <c r="S57" s="165"/>
      <c r="T57" s="165"/>
      <c r="U57" s="165"/>
      <c r="V57" s="165"/>
      <c r="W57" s="1065"/>
      <c r="X57" s="1066"/>
      <c r="Y57" s="1065"/>
      <c r="Z57" s="1067"/>
      <c r="AA57" s="1068"/>
      <c r="AB57" s="1068"/>
      <c r="AC57" s="1065"/>
      <c r="AD57" s="1069"/>
      <c r="AE57" s="1068"/>
      <c r="AF57" s="1070"/>
      <c r="AG57" s="1071"/>
      <c r="AH57" s="1068"/>
      <c r="AI57" s="1072"/>
      <c r="AJ57" s="1068"/>
      <c r="AK57" s="1068"/>
      <c r="AL57" s="1068"/>
      <c r="AM57" s="165"/>
      <c r="AN57" s="165"/>
      <c r="AO57" s="165"/>
      <c r="AP57" s="165"/>
      <c r="AQ57" s="165"/>
    </row>
    <row r="58" spans="19:43">
      <c r="S58" s="165"/>
      <c r="T58" s="165"/>
      <c r="U58" s="165"/>
      <c r="V58" s="165"/>
      <c r="W58" s="1041"/>
      <c r="X58" s="1042"/>
      <c r="Y58" s="1043"/>
      <c r="Z58" s="1044"/>
      <c r="AA58" s="1068"/>
      <c r="AB58" s="1047"/>
      <c r="AC58" s="1065"/>
      <c r="AD58" s="1069"/>
      <c r="AE58" s="1068"/>
      <c r="AF58" s="1070"/>
      <c r="AG58" s="1071"/>
      <c r="AH58" s="1047"/>
      <c r="AI58" s="1073"/>
      <c r="AJ58" s="1047"/>
      <c r="AK58" s="1047"/>
      <c r="AL58" s="1047"/>
      <c r="AM58" s="165"/>
      <c r="AN58" s="165"/>
      <c r="AO58" s="165"/>
      <c r="AP58" s="165"/>
      <c r="AQ58" s="165"/>
    </row>
    <row r="59" spans="19:43">
      <c r="S59" s="165"/>
      <c r="T59" s="165"/>
      <c r="U59" s="165"/>
      <c r="V59" s="165"/>
      <c r="W59" s="1065"/>
      <c r="X59" s="1066"/>
      <c r="Y59" s="1065"/>
      <c r="Z59" s="1067"/>
      <c r="AA59" s="1068"/>
      <c r="AB59" s="1047"/>
      <c r="AC59" s="1065"/>
      <c r="AD59" s="1069"/>
      <c r="AE59" s="1068"/>
      <c r="AF59" s="1070"/>
      <c r="AG59" s="1071"/>
      <c r="AH59" s="1068"/>
      <c r="AI59" s="1073"/>
      <c r="AJ59" s="1047"/>
      <c r="AK59" s="1047"/>
      <c r="AL59" s="1047"/>
      <c r="AM59" s="165"/>
      <c r="AN59" s="165"/>
      <c r="AO59" s="165"/>
      <c r="AP59" s="165"/>
      <c r="AQ59" s="165"/>
    </row>
    <row r="60" spans="19:43">
      <c r="S60" s="165"/>
      <c r="T60" s="165"/>
      <c r="U60" s="165"/>
      <c r="V60" s="165"/>
      <c r="W60" s="1074"/>
      <c r="X60" s="1075"/>
      <c r="Y60" s="1065"/>
      <c r="Z60" s="1046"/>
      <c r="AA60" s="1047"/>
      <c r="AB60" s="1047"/>
      <c r="AC60" s="1065"/>
      <c r="AD60" s="1076"/>
      <c r="AE60" s="1068"/>
      <c r="AF60" s="1077"/>
      <c r="AG60" s="1071"/>
      <c r="AH60" s="1068"/>
      <c r="AI60" s="1078"/>
      <c r="AJ60" s="1047"/>
      <c r="AK60" s="1047"/>
      <c r="AL60" s="1047"/>
      <c r="AM60" s="165"/>
      <c r="AN60" s="165"/>
      <c r="AO60" s="165"/>
      <c r="AP60" s="165"/>
      <c r="AQ60" s="165"/>
    </row>
    <row r="61" spans="19:43">
      <c r="S61" s="165"/>
      <c r="T61" s="165"/>
      <c r="U61" s="165"/>
      <c r="V61" s="165"/>
      <c r="W61" s="1074"/>
      <c r="X61" s="1075"/>
      <c r="Y61" s="1065"/>
      <c r="Z61" s="1046"/>
      <c r="AA61" s="1047"/>
      <c r="AB61" s="1047"/>
      <c r="AC61" s="1065"/>
      <c r="AD61" s="1044"/>
      <c r="AE61" s="1068"/>
      <c r="AF61" s="1077"/>
      <c r="AG61" s="1071"/>
      <c r="AH61" s="1068"/>
      <c r="AI61" s="1078"/>
      <c r="AJ61" s="1047"/>
      <c r="AK61" s="1047"/>
      <c r="AL61" s="1047"/>
      <c r="AM61" s="165"/>
      <c r="AN61" s="165"/>
      <c r="AO61" s="165"/>
      <c r="AP61" s="165"/>
      <c r="AQ61" s="165"/>
    </row>
    <row r="62" spans="19:43">
      <c r="S62" s="165"/>
      <c r="T62" s="165"/>
      <c r="U62" s="165"/>
      <c r="V62" s="165"/>
      <c r="W62" s="1074"/>
      <c r="X62" s="1075"/>
      <c r="Y62" s="1065"/>
      <c r="Z62" s="1046"/>
      <c r="AA62" s="1047"/>
      <c r="AB62" s="1047"/>
      <c r="AC62" s="1065"/>
      <c r="AD62" s="1044"/>
      <c r="AE62" s="1068"/>
      <c r="AF62" s="1079"/>
      <c r="AG62" s="1080"/>
      <c r="AH62" s="1068"/>
      <c r="AI62" s="1073"/>
      <c r="AJ62" s="1047"/>
      <c r="AK62" s="1047"/>
      <c r="AL62" s="1047"/>
      <c r="AM62" s="165"/>
      <c r="AN62" s="165"/>
      <c r="AO62" s="165"/>
      <c r="AP62" s="165"/>
      <c r="AQ62" s="165"/>
    </row>
    <row r="63" spans="19:43">
      <c r="S63" s="165"/>
      <c r="T63" s="165"/>
      <c r="U63" s="165"/>
      <c r="V63" s="165"/>
      <c r="W63" s="1074"/>
      <c r="X63" s="1075"/>
      <c r="Y63" s="1065"/>
      <c r="Z63" s="1046"/>
      <c r="AA63" s="1047"/>
      <c r="AB63" s="1047"/>
      <c r="AC63" s="1065"/>
      <c r="AD63" s="1044"/>
      <c r="AE63" s="1068"/>
      <c r="AF63" s="1079"/>
      <c r="AG63" s="1080"/>
      <c r="AH63" s="1068"/>
      <c r="AI63" s="1073"/>
      <c r="AJ63" s="1047"/>
      <c r="AK63" s="1047"/>
      <c r="AL63" s="1047"/>
      <c r="AM63" s="165"/>
      <c r="AN63" s="165"/>
      <c r="AO63" s="165"/>
      <c r="AP63" s="165"/>
      <c r="AQ63" s="165"/>
    </row>
    <row r="64" spans="19:43">
      <c r="S64" s="165"/>
      <c r="T64" s="165"/>
      <c r="U64" s="165"/>
      <c r="V64" s="165"/>
      <c r="W64" s="1074"/>
      <c r="X64" s="1075"/>
      <c r="Y64" s="1047"/>
      <c r="Z64" s="1046"/>
      <c r="AA64" s="1047"/>
      <c r="AB64" s="1047"/>
      <c r="AC64" s="1065"/>
      <c r="AD64" s="1044"/>
      <c r="AE64" s="1068"/>
      <c r="AF64" s="1079"/>
      <c r="AG64" s="1080"/>
      <c r="AH64" s="1068"/>
      <c r="AI64" s="1073"/>
      <c r="AJ64" s="1047"/>
      <c r="AK64" s="1047"/>
      <c r="AL64" s="1047"/>
      <c r="AM64" s="165"/>
      <c r="AN64" s="165"/>
      <c r="AO64" s="165"/>
      <c r="AP64" s="165"/>
      <c r="AQ64" s="165"/>
    </row>
    <row r="65" spans="19:43">
      <c r="S65" s="165"/>
      <c r="T65" s="165"/>
      <c r="U65" s="165"/>
      <c r="V65" s="165"/>
      <c r="W65" s="1074"/>
      <c r="X65" s="1075"/>
      <c r="Y65" s="1065"/>
      <c r="Z65" s="1046"/>
      <c r="AA65" s="1047"/>
      <c r="AB65" s="1047"/>
      <c r="AC65" s="1065"/>
      <c r="AD65" s="1044"/>
      <c r="AE65" s="1068"/>
      <c r="AF65" s="1079"/>
      <c r="AG65" s="1080"/>
      <c r="AH65" s="1068"/>
      <c r="AI65" s="1073"/>
      <c r="AJ65" s="1047"/>
      <c r="AK65" s="1047"/>
      <c r="AL65" s="1047"/>
      <c r="AM65" s="165"/>
      <c r="AN65" s="165"/>
      <c r="AO65" s="165"/>
      <c r="AP65" s="165"/>
      <c r="AQ65" s="165"/>
    </row>
    <row r="66" spans="19:43">
      <c r="S66" s="165"/>
      <c r="T66" s="165"/>
      <c r="U66" s="165"/>
      <c r="V66" s="165"/>
      <c r="W66" s="1074"/>
      <c r="X66" s="1075"/>
      <c r="Y66" s="1065"/>
      <c r="Z66" s="1046"/>
      <c r="AA66" s="1047"/>
      <c r="AB66" s="1047"/>
      <c r="AC66" s="1065"/>
      <c r="AD66" s="1044"/>
      <c r="AE66" s="1068"/>
      <c r="AF66" s="1079"/>
      <c r="AG66" s="1080"/>
      <c r="AH66" s="1068"/>
      <c r="AI66" s="1073"/>
      <c r="AJ66" s="1047"/>
      <c r="AK66" s="1047"/>
      <c r="AL66" s="1047"/>
      <c r="AM66" s="165"/>
      <c r="AN66" s="165"/>
      <c r="AO66" s="165"/>
      <c r="AP66" s="165"/>
      <c r="AQ66" s="165"/>
    </row>
    <row r="67" spans="19:43">
      <c r="S67" s="165"/>
      <c r="T67" s="165"/>
      <c r="U67" s="165"/>
      <c r="V67" s="165"/>
      <c r="W67" s="1074"/>
      <c r="X67" s="1075"/>
      <c r="Y67" s="1047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S68" s="165"/>
      <c r="T68" s="165"/>
      <c r="U68" s="165"/>
      <c r="V68" s="165"/>
      <c r="W68" s="1074"/>
      <c r="X68" s="1075"/>
      <c r="Y68" s="1065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81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47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65"/>
      <c r="Z71" s="1046"/>
      <c r="AA71" s="1047"/>
      <c r="AB71" s="1047"/>
      <c r="AC71" s="1065"/>
      <c r="AD71" s="1044"/>
      <c r="AE71" s="1068"/>
      <c r="AF71" s="1082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S72" s="165"/>
      <c r="T72" s="165"/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S73" s="165"/>
      <c r="T73" s="165"/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S74" s="165"/>
      <c r="T74" s="165"/>
      <c r="U74" s="165"/>
      <c r="V74" s="165"/>
      <c r="W74" s="1074"/>
      <c r="X74" s="1075"/>
      <c r="Y74" s="1047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65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45"/>
      <c r="Y78" s="464"/>
      <c r="Z78" s="1046"/>
      <c r="AA78" s="464"/>
      <c r="AB78" s="1047"/>
      <c r="AC78" s="1065"/>
      <c r="AD78" s="1047"/>
      <c r="AE78" s="1047"/>
      <c r="AF78" s="1083"/>
      <c r="AG78" s="1084"/>
      <c r="AH78" s="1047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1047"/>
      <c r="AB79" s="1047"/>
      <c r="AC79" s="1065"/>
      <c r="AD79" s="1047"/>
      <c r="AE79" s="1047"/>
      <c r="AF79" s="1083"/>
      <c r="AG79" s="1047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1047"/>
      <c r="Z80" s="1046"/>
      <c r="AA80" s="1047"/>
      <c r="AB80" s="1047"/>
      <c r="AC80" s="1065"/>
      <c r="AD80" s="1047"/>
      <c r="AE80" s="1068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43"/>
      <c r="X81" s="1043"/>
      <c r="Y81" s="1043"/>
      <c r="Z81" s="1049"/>
      <c r="AA81" s="1049"/>
      <c r="AB81" s="1085"/>
      <c r="AC81" s="1065"/>
      <c r="AD81" s="1049"/>
      <c r="AE81" s="1043"/>
      <c r="AF81" s="1086"/>
      <c r="AG81" s="712"/>
      <c r="AH81" s="1047"/>
      <c r="AI81" s="1047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65"/>
      <c r="X82" s="165"/>
      <c r="Y82" s="165"/>
      <c r="Z82" s="165"/>
      <c r="AA82" s="165"/>
      <c r="AB82" s="165"/>
      <c r="AC82" s="165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074"/>
      <c r="X83" s="165"/>
      <c r="Y83" s="165"/>
      <c r="Z83" s="165"/>
      <c r="AA83" s="165"/>
      <c r="AB83" s="165"/>
      <c r="AC83" s="1065"/>
      <c r="AD83" s="1047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3"/>
      <c r="X97" s="164"/>
      <c r="Y97" s="1087"/>
      <c r="Z97" s="164"/>
      <c r="AA97" s="1087"/>
      <c r="AB97" s="1087"/>
      <c r="AC97" s="1087"/>
      <c r="AD97" s="1087"/>
      <c r="AE97" s="1087"/>
      <c r="AF97" s="1088"/>
      <c r="AG97" s="1089"/>
      <c r="AH97" s="1087"/>
      <c r="AI97" s="1087"/>
      <c r="AJ97" s="1090"/>
      <c r="AK97" s="1087"/>
      <c r="AL97" s="1087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464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1091"/>
      <c r="X102" s="1092"/>
      <c r="Y102" s="1093"/>
      <c r="Z102" s="1094"/>
      <c r="AA102" s="1095"/>
      <c r="AB102" s="1095"/>
      <c r="AC102" s="1096"/>
      <c r="AD102" s="1096"/>
      <c r="AE102" s="1093"/>
      <c r="AF102" s="1097"/>
      <c r="AG102" s="1093"/>
      <c r="AH102" s="1096"/>
      <c r="AI102" s="1095"/>
      <c r="AJ102" s="1095"/>
      <c r="AK102" s="1095"/>
      <c r="AL102" s="109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8"/>
      <c r="X103" s="1066"/>
      <c r="Y103" s="1093"/>
      <c r="Z103" s="1067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5"/>
      <c r="AE110" s="1093"/>
      <c r="AF110" s="1097"/>
      <c r="AG110" s="1093"/>
      <c r="AH110" s="1095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464"/>
      <c r="W111" s="1098"/>
      <c r="X111" s="1066"/>
      <c r="Y111" s="1093"/>
      <c r="Z111" s="1067"/>
      <c r="AA111" s="1095"/>
      <c r="AB111" s="1095"/>
      <c r="AC111" s="1096"/>
      <c r="AD111" s="1096"/>
      <c r="AE111" s="1093"/>
      <c r="AF111" s="1099"/>
      <c r="AG111" s="1093"/>
      <c r="AH111" s="1096"/>
      <c r="AI111" s="1100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165"/>
      <c r="W112" s="1101"/>
      <c r="X112" s="1101"/>
      <c r="Y112" s="1093"/>
      <c r="Z112" s="1067"/>
      <c r="AA112" s="1095"/>
      <c r="AB112" s="1095"/>
      <c r="AC112" s="1096"/>
      <c r="AD112" s="1096"/>
      <c r="AE112" s="1093"/>
      <c r="AF112" s="1102"/>
      <c r="AG112" s="110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098"/>
      <c r="X113" s="1066"/>
      <c r="Y113" s="1093"/>
      <c r="Z113" s="1067"/>
      <c r="AA113" s="1095"/>
      <c r="AB113" s="1095"/>
      <c r="AC113" s="1096"/>
      <c r="AD113" s="1096"/>
      <c r="AE113" s="1093"/>
      <c r="AF113" s="1097"/>
      <c r="AG113" s="109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104"/>
      <c r="AB115" s="1104"/>
      <c r="AC115" s="1096"/>
      <c r="AD115" s="1096"/>
      <c r="AE115" s="1093"/>
      <c r="AF115" s="1099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95"/>
      <c r="Y116" s="1093"/>
      <c r="Z116" s="1067"/>
      <c r="AA116" s="1095"/>
      <c r="AB116" s="1095"/>
      <c r="AC116" s="1096"/>
      <c r="AD116" s="1095"/>
      <c r="AE116" s="1093"/>
      <c r="AF116" s="1099"/>
      <c r="AG116" s="1095"/>
      <c r="AH116" s="1095"/>
      <c r="AI116" s="1095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L117" s="16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6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464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464"/>
      <c r="Y122" s="165"/>
      <c r="Z122" s="165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464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1105"/>
      <c r="Y125" s="1106"/>
      <c r="Z125" s="464"/>
      <c r="AA125" s="1107"/>
      <c r="AB125" s="1108"/>
      <c r="AC125" s="464"/>
      <c r="AD125" s="464"/>
      <c r="AE125" s="464"/>
      <c r="AF125" s="464"/>
      <c r="AG125" s="464"/>
      <c r="AH125" s="464"/>
      <c r="AI125" s="464"/>
      <c r="AJ125" s="1109"/>
      <c r="AK125" s="1109"/>
      <c r="AL125" s="464"/>
      <c r="AM125" s="464"/>
      <c r="AN125" s="464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464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L129" s="165"/>
      <c r="AM129" s="165"/>
      <c r="AN129" s="165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1043"/>
      <c r="Y130" s="1043"/>
      <c r="Z130" s="1043"/>
      <c r="AA130" s="1043"/>
      <c r="AB130" s="1043"/>
      <c r="AC130" s="1110"/>
      <c r="AD130" s="1043"/>
      <c r="AE130" s="1043"/>
      <c r="AF130" s="1043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111"/>
      <c r="Y131" s="1112"/>
      <c r="Z131" s="1043"/>
      <c r="AA131" s="1113"/>
      <c r="AB131" s="1114"/>
      <c r="AC131" s="1040"/>
      <c r="AD131" s="1043"/>
      <c r="AE131" s="1114"/>
      <c r="AF131" s="712"/>
      <c r="AG131" s="1115"/>
      <c r="AH131" s="1040"/>
      <c r="AI131" s="712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6"/>
      <c r="Z132" s="1043"/>
      <c r="AA132" s="1062"/>
      <c r="AB132" s="1114"/>
      <c r="AC132" s="1040"/>
      <c r="AD132" s="712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1043"/>
      <c r="AE133" s="1114"/>
      <c r="AF133" s="712"/>
      <c r="AG133" s="1086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464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1043"/>
      <c r="Y136" s="1043"/>
      <c r="Z136" s="1043"/>
      <c r="AA136" s="712"/>
      <c r="AB136" s="1114"/>
      <c r="AC136" s="712"/>
      <c r="AD136" s="712"/>
      <c r="AE136" s="1114"/>
      <c r="AF136" s="712"/>
      <c r="AG136" s="1115"/>
      <c r="AH136" s="712"/>
      <c r="AI136" s="712"/>
      <c r="AJ136" s="1117"/>
      <c r="AK136" s="1117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1042"/>
      <c r="AB137" s="1049"/>
      <c r="AC137" s="1085"/>
      <c r="AD137" s="1043"/>
      <c r="AE137" s="1049"/>
      <c r="AF137" s="1043"/>
      <c r="AG137" s="1086"/>
      <c r="AH137" s="712"/>
      <c r="AI137" s="165"/>
      <c r="AJ137" s="165"/>
      <c r="AK137" s="165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111"/>
      <c r="Y138" s="1116"/>
      <c r="Z138" s="1043"/>
      <c r="AA138" s="1062"/>
      <c r="AB138" s="1114"/>
      <c r="AC138" s="1040"/>
      <c r="AD138" s="712"/>
      <c r="AE138" s="1114"/>
      <c r="AF138" s="712"/>
      <c r="AG138" s="1115"/>
      <c r="AH138" s="1040"/>
      <c r="AI138" s="712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1043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712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464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43"/>
      <c r="Y143" s="443"/>
      <c r="Z143" s="443"/>
      <c r="AA143" s="443"/>
      <c r="AB143" s="1043"/>
      <c r="AC143" s="1043"/>
      <c r="AD143" s="1043"/>
      <c r="AE143" s="1043"/>
      <c r="AF143" s="1043"/>
      <c r="AG143" s="1048"/>
      <c r="AH143" s="1049"/>
      <c r="AI143" s="443"/>
      <c r="AJ143" s="1050"/>
      <c r="AK143" s="443"/>
      <c r="AL143" s="443"/>
      <c r="AM143" s="443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443"/>
      <c r="AD144" s="443"/>
      <c r="AE144" s="1043"/>
      <c r="AF144" s="1043"/>
      <c r="AG144" s="1118"/>
      <c r="AH144" s="111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443"/>
      <c r="Y147" s="165"/>
      <c r="Z147" s="165"/>
      <c r="AA147" s="165"/>
      <c r="AB147" s="165"/>
      <c r="AC147" s="165"/>
      <c r="AD147" s="165"/>
      <c r="AE147" s="165"/>
      <c r="AF147" s="1120"/>
      <c r="AG147" s="1052"/>
      <c r="AH147" s="165"/>
      <c r="AI147" s="165"/>
      <c r="AJ147" s="1064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043"/>
      <c r="X150" s="1043"/>
      <c r="Y150" s="1043"/>
      <c r="Z150" s="1043"/>
      <c r="AA150" s="1043"/>
      <c r="AB150" s="1110"/>
      <c r="AC150" s="1043"/>
      <c r="AD150" s="1043"/>
      <c r="AE150" s="1043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111"/>
      <c r="X151" s="1112"/>
      <c r="Y151" s="1043"/>
      <c r="Z151" s="1113"/>
      <c r="AA151" s="1114"/>
      <c r="AB151" s="1040"/>
      <c r="AC151" s="1043"/>
      <c r="AD151" s="1114"/>
      <c r="AE151" s="712"/>
      <c r="AF151" s="1115"/>
      <c r="AG151" s="1040"/>
      <c r="AH151" s="712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6"/>
      <c r="Y152" s="1043"/>
      <c r="Z152" s="1062"/>
      <c r="AA152" s="1114"/>
      <c r="AB152" s="1040"/>
      <c r="AC152" s="712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1043"/>
      <c r="AD153" s="1114"/>
      <c r="AE153" s="712"/>
      <c r="AF153" s="1086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464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1043"/>
      <c r="X156" s="1043"/>
      <c r="Y156" s="1043"/>
      <c r="Z156" s="712"/>
      <c r="AA156" s="1114"/>
      <c r="AB156" s="712"/>
      <c r="AC156" s="712"/>
      <c r="AD156" s="1114"/>
      <c r="AE156" s="712"/>
      <c r="AF156" s="1115"/>
      <c r="AG156" s="712"/>
      <c r="AH156" s="712"/>
      <c r="AI156" s="1117"/>
      <c r="AJ156" s="1117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1042"/>
      <c r="AA157" s="1049"/>
      <c r="AB157" s="1085"/>
      <c r="AC157" s="1043"/>
      <c r="AD157" s="1049"/>
      <c r="AE157" s="1043"/>
      <c r="AF157" s="1086"/>
      <c r="AG157" s="712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111"/>
      <c r="X158" s="1116"/>
      <c r="Y158" s="1043"/>
      <c r="Z158" s="1062"/>
      <c r="AA158" s="1114"/>
      <c r="AB158" s="1040"/>
      <c r="AC158" s="712"/>
      <c r="AD158" s="1114"/>
      <c r="AE158" s="712"/>
      <c r="AF158" s="1115"/>
      <c r="AG158" s="1040"/>
      <c r="AH158" s="712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1043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712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65"/>
      <c r="AE161" s="165"/>
      <c r="AF161" s="165"/>
      <c r="AG161" s="165"/>
      <c r="AH161" s="165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464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43"/>
      <c r="X163" s="443"/>
      <c r="Y163" s="443"/>
      <c r="Z163" s="443"/>
      <c r="AA163" s="1043"/>
      <c r="AB163" s="1043"/>
      <c r="AC163" s="1043"/>
      <c r="AD163" s="1043"/>
      <c r="AE163" s="1043"/>
      <c r="AF163" s="1048"/>
      <c r="AG163" s="1049"/>
      <c r="AH163" s="443"/>
      <c r="AI163" s="1050"/>
      <c r="AJ163" s="443"/>
      <c r="AK163" s="443"/>
      <c r="AL163" s="443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443"/>
      <c r="AC164" s="443"/>
      <c r="AD164" s="1043"/>
      <c r="AE164" s="1043"/>
      <c r="AF164" s="1118"/>
      <c r="AG164" s="111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65"/>
      <c r="AE165" s="165"/>
      <c r="AF165" s="165"/>
      <c r="AG165" s="165"/>
      <c r="AH165" s="165"/>
      <c r="AI165" s="165"/>
      <c r="AJ165" s="165"/>
      <c r="AK165" s="165"/>
      <c r="AL165" s="165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443"/>
      <c r="X167" s="165"/>
      <c r="Y167" s="165"/>
      <c r="Z167" s="165"/>
      <c r="AA167" s="165"/>
      <c r="AB167" s="165"/>
      <c r="AC167" s="165"/>
      <c r="AD167" s="165"/>
      <c r="AE167" s="1120"/>
      <c r="AF167" s="1052"/>
      <c r="AG167" s="165"/>
      <c r="AH167" s="165"/>
      <c r="AI167" s="1064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65"/>
      <c r="AE169" s="165"/>
      <c r="AF169" s="165"/>
      <c r="AG169" s="165"/>
      <c r="AH169" s="165"/>
      <c r="AI169" s="165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</sheetData>
  <mergeCells count="4">
    <mergeCell ref="A2:F2"/>
    <mergeCell ref="W2:AB2"/>
    <mergeCell ref="A3:F3"/>
    <mergeCell ref="W3:AB3"/>
  </mergeCells>
  <pageMargins left="0.33" right="0.61" top="0.22" bottom="0.16" header="0.16" footer="0.12"/>
  <pageSetup paperSize="9" orientation="landscape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48A80-7D19-4087-897B-8BCAA44A8C2C}">
  <sheetPr>
    <tabColor rgb="FF00B050"/>
  </sheetPr>
  <dimension ref="A1:AU180"/>
  <sheetViews>
    <sheetView topLeftCell="A21" zoomScale="64" zoomScaleNormal="64" workbookViewId="0">
      <selection activeCell="H37" sqref="H37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38" width="11.42578125" style="449"/>
    <col min="39" max="39" width="27.85546875" style="449" bestFit="1" customWidth="1"/>
    <col min="40" max="16384" width="11.42578125" style="449"/>
  </cols>
  <sheetData>
    <row r="1" spans="1:44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4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4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4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4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4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4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44623</v>
      </c>
      <c r="AA7" s="420" t="s">
        <v>7</v>
      </c>
      <c r="AB7" s="425"/>
      <c r="AC7" s="58"/>
      <c r="AD7" s="58"/>
      <c r="AE7" s="58"/>
      <c r="AF7" s="58"/>
    </row>
    <row r="8" spans="1:44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2293</v>
      </c>
      <c r="AA8" s="420"/>
      <c r="AB8" s="429"/>
      <c r="AC8" s="58"/>
      <c r="AD8" s="58"/>
      <c r="AE8" s="58"/>
      <c r="AF8" s="58"/>
    </row>
    <row r="9" spans="1:44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4">
      <c r="A10" s="275">
        <v>1</v>
      </c>
      <c r="B10" s="275">
        <v>93162407</v>
      </c>
      <c r="C10" s="275" t="s">
        <v>17</v>
      </c>
      <c r="D10" s="275" t="s">
        <v>450</v>
      </c>
      <c r="E10" s="159" t="s">
        <v>210</v>
      </c>
      <c r="F10" s="275" t="s">
        <v>451</v>
      </c>
      <c r="G10" s="680">
        <v>381</v>
      </c>
      <c r="H10" s="1216" t="s">
        <v>452</v>
      </c>
      <c r="I10" s="680" t="s">
        <v>83</v>
      </c>
      <c r="J10" s="1219" t="s">
        <v>453</v>
      </c>
      <c r="K10" s="1220" t="s">
        <v>454</v>
      </c>
      <c r="L10" s="1221">
        <v>44466</v>
      </c>
      <c r="M10" s="1221">
        <v>44466</v>
      </c>
      <c r="N10" s="680"/>
      <c r="O10" s="449" t="s">
        <v>455</v>
      </c>
      <c r="W10" s="13">
        <v>1</v>
      </c>
      <c r="X10" s="14">
        <v>83130670</v>
      </c>
      <c r="Y10" s="431" t="s">
        <v>40</v>
      </c>
      <c r="Z10" s="14" t="s">
        <v>84</v>
      </c>
      <c r="AA10" s="148" t="s">
        <v>2248</v>
      </c>
      <c r="AB10" s="431"/>
      <c r="AC10" s="841" t="s">
        <v>2293</v>
      </c>
      <c r="AD10" s="1249" t="s">
        <v>2249</v>
      </c>
      <c r="AE10" s="431" t="s">
        <v>56</v>
      </c>
      <c r="AF10" s="481" t="s">
        <v>2250</v>
      </c>
      <c r="AG10" s="431" t="s">
        <v>2251</v>
      </c>
      <c r="AH10" s="431">
        <v>1005</v>
      </c>
      <c r="AI10" s="431"/>
      <c r="AJ10" s="12"/>
      <c r="AK10" s="12"/>
      <c r="AL10" s="12"/>
    </row>
    <row r="11" spans="1:44">
      <c r="W11" s="433">
        <v>1</v>
      </c>
      <c r="X11" s="986"/>
      <c r="Y11" s="1209" t="s">
        <v>38</v>
      </c>
      <c r="Z11" s="841" t="s">
        <v>1326</v>
      </c>
      <c r="AA11" s="1209" t="s">
        <v>2252</v>
      </c>
      <c r="AB11" s="841"/>
      <c r="AC11" s="841" t="s">
        <v>2293</v>
      </c>
      <c r="AD11" s="664" t="s">
        <v>2253</v>
      </c>
      <c r="AE11" s="1250" t="s">
        <v>2255</v>
      </c>
      <c r="AF11" s="664"/>
      <c r="AH11" s="433" t="s">
        <v>2254</v>
      </c>
      <c r="AI11" s="986"/>
      <c r="AJ11" s="1209"/>
      <c r="AK11" s="74"/>
      <c r="AL11" s="848"/>
      <c r="AM11" s="1047"/>
      <c r="AN11" s="1047"/>
    </row>
    <row r="12" spans="1:44">
      <c r="A12" s="1213">
        <v>1</v>
      </c>
      <c r="B12" s="1213">
        <v>81598299</v>
      </c>
      <c r="C12" s="275" t="s">
        <v>564</v>
      </c>
      <c r="D12" s="1213" t="s">
        <v>704</v>
      </c>
      <c r="E12" s="1213" t="s">
        <v>78</v>
      </c>
      <c r="F12" s="1214" t="s">
        <v>705</v>
      </c>
      <c r="G12" s="680">
        <v>414</v>
      </c>
      <c r="H12" s="1216" t="s">
        <v>79</v>
      </c>
      <c r="I12" s="669" t="s">
        <v>706</v>
      </c>
      <c r="J12" s="1217" t="s">
        <v>707</v>
      </c>
      <c r="K12" s="680"/>
      <c r="L12" s="1221">
        <v>44525</v>
      </c>
      <c r="M12" s="680"/>
      <c r="N12" s="680"/>
      <c r="O12" s="10" t="s">
        <v>496</v>
      </c>
      <c r="V12" s="165" t="s">
        <v>71</v>
      </c>
      <c r="W12" s="449">
        <v>2</v>
      </c>
      <c r="X12" s="449">
        <v>81460059</v>
      </c>
      <c r="Y12" s="449" t="s">
        <v>2473</v>
      </c>
      <c r="Z12" s="449" t="s">
        <v>2472</v>
      </c>
      <c r="AE12" s="449" t="s">
        <v>750</v>
      </c>
      <c r="AF12" s="203"/>
      <c r="AM12" s="10" t="s">
        <v>2665</v>
      </c>
      <c r="AO12" s="165"/>
      <c r="AP12" s="165"/>
      <c r="AQ12" s="165"/>
      <c r="AR12" s="165"/>
    </row>
    <row r="13" spans="1:44" ht="15" customHeight="1">
      <c r="A13" s="275">
        <v>1</v>
      </c>
      <c r="B13" s="275">
        <v>83340903</v>
      </c>
      <c r="C13" s="275" t="s">
        <v>708</v>
      </c>
      <c r="D13" s="275" t="s">
        <v>709</v>
      </c>
      <c r="E13" s="159" t="s">
        <v>710</v>
      </c>
      <c r="F13" s="201" t="s">
        <v>711</v>
      </c>
      <c r="G13" s="669">
        <v>415</v>
      </c>
      <c r="H13" s="1216" t="s">
        <v>712</v>
      </c>
      <c r="I13" s="669" t="s">
        <v>419</v>
      </c>
      <c r="J13" s="1217" t="s">
        <v>587</v>
      </c>
      <c r="K13" s="1223" t="s">
        <v>713</v>
      </c>
      <c r="L13" s="1224">
        <v>44525</v>
      </c>
      <c r="M13" s="664"/>
      <c r="N13" s="664"/>
      <c r="O13" s="58" t="s">
        <v>496</v>
      </c>
      <c r="V13" s="10" t="s">
        <v>71</v>
      </c>
      <c r="W13" s="10">
        <v>1</v>
      </c>
      <c r="X13" s="10">
        <v>61001303</v>
      </c>
      <c r="Y13" s="10"/>
      <c r="Z13" s="10" t="s">
        <v>2474</v>
      </c>
      <c r="AA13" s="10"/>
      <c r="AB13" s="10"/>
      <c r="AC13" s="10"/>
      <c r="AD13" s="10"/>
      <c r="AE13" s="10" t="s">
        <v>750</v>
      </c>
      <c r="AF13" s="10"/>
      <c r="AG13" s="10"/>
      <c r="AH13" s="10"/>
      <c r="AI13" s="10"/>
      <c r="AJ13" s="10"/>
      <c r="AK13" s="10"/>
      <c r="AL13" s="10"/>
      <c r="AM13" s="10" t="s">
        <v>2660</v>
      </c>
      <c r="AN13" s="10"/>
      <c r="AO13" s="165"/>
      <c r="AP13" s="165"/>
      <c r="AQ13" s="165"/>
      <c r="AR13" s="165"/>
    </row>
    <row r="14" spans="1:44" ht="15" customHeight="1">
      <c r="A14" s="275">
        <v>1</v>
      </c>
      <c r="B14" s="275">
        <v>82409602</v>
      </c>
      <c r="C14" s="275" t="s">
        <v>40</v>
      </c>
      <c r="D14" s="275" t="s">
        <v>817</v>
      </c>
      <c r="E14" s="275" t="s">
        <v>818</v>
      </c>
      <c r="F14" s="201" t="s">
        <v>819</v>
      </c>
      <c r="G14" s="669">
        <v>428</v>
      </c>
      <c r="H14" s="1216" t="s">
        <v>820</v>
      </c>
      <c r="I14" s="669" t="s">
        <v>83</v>
      </c>
      <c r="J14" s="1217" t="s">
        <v>821</v>
      </c>
      <c r="K14" s="1218" t="s">
        <v>822</v>
      </c>
      <c r="L14" s="1221">
        <v>44531</v>
      </c>
      <c r="M14" s="680"/>
      <c r="N14" s="680"/>
      <c r="O14" s="10" t="s">
        <v>496</v>
      </c>
      <c r="V14" s="10" t="s">
        <v>71</v>
      </c>
      <c r="W14" s="10">
        <v>1</v>
      </c>
      <c r="X14" s="10">
        <v>61001097</v>
      </c>
      <c r="Y14" s="10"/>
      <c r="Z14" s="10" t="s">
        <v>2475</v>
      </c>
      <c r="AA14" s="10"/>
      <c r="AB14" s="10"/>
      <c r="AC14" s="10"/>
      <c r="AD14" s="10"/>
      <c r="AE14" s="10" t="s">
        <v>750</v>
      </c>
      <c r="AF14" s="10"/>
      <c r="AG14" s="10"/>
      <c r="AH14" s="10"/>
      <c r="AI14" s="10"/>
      <c r="AJ14" s="10"/>
      <c r="AK14" s="10"/>
      <c r="AL14" s="10"/>
      <c r="AM14" s="10" t="s">
        <v>2660</v>
      </c>
      <c r="AN14" s="10"/>
      <c r="AO14" s="165"/>
      <c r="AP14" s="165"/>
      <c r="AQ14" s="165"/>
      <c r="AR14" s="165"/>
    </row>
    <row r="15" spans="1:44" ht="15" customHeight="1">
      <c r="A15" s="275">
        <v>1</v>
      </c>
      <c r="B15" s="275">
        <v>82032101</v>
      </c>
      <c r="C15" s="275" t="s">
        <v>40</v>
      </c>
      <c r="D15" s="275" t="s">
        <v>1015</v>
      </c>
      <c r="E15" s="275" t="s">
        <v>1016</v>
      </c>
      <c r="F15" s="201" t="s">
        <v>1017</v>
      </c>
      <c r="G15" s="664">
        <v>453</v>
      </c>
      <c r="H15" s="1216" t="s">
        <v>1019</v>
      </c>
      <c r="I15" s="129" t="s">
        <v>83</v>
      </c>
      <c r="J15" s="1217" t="s">
        <v>1020</v>
      </c>
      <c r="K15" s="1218" t="s">
        <v>1021</v>
      </c>
      <c r="L15" s="1221">
        <v>44549</v>
      </c>
      <c r="M15" s="680"/>
      <c r="N15" s="680"/>
      <c r="O15" s="57" t="s">
        <v>496</v>
      </c>
      <c r="Q15" s="58"/>
    </row>
    <row r="16" spans="1:44" ht="15" customHeight="1">
      <c r="A16" s="275">
        <v>1</v>
      </c>
      <c r="B16" s="275">
        <v>83340700</v>
      </c>
      <c r="C16" s="275" t="s">
        <v>40</v>
      </c>
      <c r="D16" s="275" t="s">
        <v>1018</v>
      </c>
      <c r="E16" s="275" t="s">
        <v>1016</v>
      </c>
      <c r="F16" s="201" t="s">
        <v>1017</v>
      </c>
      <c r="G16" s="664">
        <v>453</v>
      </c>
      <c r="H16" s="1216" t="s">
        <v>1019</v>
      </c>
      <c r="I16" s="129" t="s">
        <v>83</v>
      </c>
      <c r="J16" s="1217" t="s">
        <v>1020</v>
      </c>
      <c r="K16" s="1218" t="s">
        <v>1021</v>
      </c>
      <c r="L16" s="1221">
        <v>44549</v>
      </c>
      <c r="M16" s="680"/>
      <c r="N16" s="680"/>
      <c r="O16" s="57" t="s">
        <v>496</v>
      </c>
      <c r="Q16" s="58"/>
      <c r="AO16" s="165"/>
      <c r="AP16" s="165"/>
      <c r="AQ16" s="165"/>
      <c r="AR16" s="165"/>
    </row>
    <row r="17" spans="1:47" ht="15" customHeight="1">
      <c r="A17" s="215">
        <v>1</v>
      </c>
      <c r="B17" s="215">
        <v>83340906</v>
      </c>
      <c r="C17" s="215" t="s">
        <v>40</v>
      </c>
      <c r="D17" s="215" t="s">
        <v>1888</v>
      </c>
      <c r="E17" s="275" t="s">
        <v>1016</v>
      </c>
      <c r="F17" s="201" t="s">
        <v>1017</v>
      </c>
      <c r="G17" s="664">
        <v>453</v>
      </c>
      <c r="H17" s="1216" t="s">
        <v>1019</v>
      </c>
      <c r="I17" s="129" t="s">
        <v>83</v>
      </c>
      <c r="J17" s="1217" t="s">
        <v>1020</v>
      </c>
      <c r="K17" s="1218" t="s">
        <v>1021</v>
      </c>
      <c r="L17" s="1221">
        <v>44549</v>
      </c>
      <c r="M17" s="680"/>
      <c r="N17" s="680"/>
      <c r="AO17" s="1065"/>
      <c r="AP17" s="1044"/>
      <c r="AQ17" s="1068"/>
      <c r="AR17" s="1079"/>
      <c r="AS17" s="1080"/>
      <c r="AT17" s="1068"/>
      <c r="AU17" s="1073"/>
    </row>
    <row r="18" spans="1:47" ht="15" customHeight="1">
      <c r="A18" s="275">
        <v>1</v>
      </c>
      <c r="B18" s="275">
        <v>81722067</v>
      </c>
      <c r="C18" s="275" t="s">
        <v>17</v>
      </c>
      <c r="D18" s="275" t="s">
        <v>1026</v>
      </c>
      <c r="E18" s="159" t="s">
        <v>812</v>
      </c>
      <c r="F18" s="201" t="s">
        <v>1027</v>
      </c>
      <c r="G18" s="664">
        <v>455</v>
      </c>
      <c r="H18" s="1216" t="s">
        <v>1028</v>
      </c>
      <c r="I18" s="129" t="s">
        <v>83</v>
      </c>
      <c r="J18" s="1217" t="s">
        <v>1029</v>
      </c>
      <c r="K18" s="1220" t="s">
        <v>1030</v>
      </c>
      <c r="L18" s="1221">
        <v>44549</v>
      </c>
      <c r="M18" s="680"/>
      <c r="N18" s="680"/>
      <c r="O18" s="57" t="s">
        <v>1043</v>
      </c>
    </row>
    <row r="19" spans="1:47" ht="15" customHeight="1">
      <c r="A19" s="159">
        <v>1</v>
      </c>
      <c r="B19" s="159">
        <v>93172200</v>
      </c>
      <c r="C19" s="159" t="s">
        <v>17</v>
      </c>
      <c r="D19" s="159" t="s">
        <v>1158</v>
      </c>
      <c r="E19" s="159" t="s">
        <v>578</v>
      </c>
      <c r="F19" s="1225" t="s">
        <v>1221</v>
      </c>
      <c r="G19" s="217" t="s">
        <v>1223</v>
      </c>
      <c r="H19" s="1216" t="s">
        <v>1224</v>
      </c>
      <c r="I19" s="217" t="s">
        <v>83</v>
      </c>
      <c r="J19" s="1217" t="s">
        <v>1225</v>
      </c>
      <c r="K19" s="1218" t="s">
        <v>1226</v>
      </c>
      <c r="L19" s="1221">
        <v>44573</v>
      </c>
      <c r="M19" s="680"/>
      <c r="N19" s="680"/>
      <c r="O19" s="57" t="s">
        <v>496</v>
      </c>
      <c r="P19" s="10"/>
      <c r="V19" s="165"/>
      <c r="W19" s="165">
        <v>1</v>
      </c>
      <c r="X19" s="1074">
        <v>83310400</v>
      </c>
      <c r="Y19" s="1075" t="s">
        <v>40</v>
      </c>
      <c r="Z19" s="1047" t="s">
        <v>2322</v>
      </c>
      <c r="AA19" s="1046" t="s">
        <v>169</v>
      </c>
      <c r="AB19" s="1047"/>
      <c r="AC19" s="1047"/>
      <c r="AD19" s="1065" t="s">
        <v>2323</v>
      </c>
      <c r="AE19" s="1044" t="s">
        <v>24</v>
      </c>
      <c r="AF19" s="1251" t="s">
        <v>2273</v>
      </c>
      <c r="AG19" s="1079" t="s">
        <v>2324</v>
      </c>
      <c r="AH19" s="1080">
        <v>1009</v>
      </c>
      <c r="AI19" s="1068"/>
      <c r="AJ19" s="1073"/>
      <c r="AK19" s="1047"/>
      <c r="AL19" s="1047"/>
      <c r="AM19" s="1047"/>
      <c r="AN19" s="165"/>
      <c r="AO19" s="165"/>
      <c r="AP19" s="165"/>
      <c r="AQ19" s="165"/>
      <c r="AR19" s="165"/>
    </row>
    <row r="20" spans="1:47" ht="15" customHeight="1">
      <c r="A20" s="1213">
        <v>1</v>
      </c>
      <c r="B20" s="1213">
        <v>60905051</v>
      </c>
      <c r="C20" s="275" t="s">
        <v>39</v>
      </c>
      <c r="D20" s="1213" t="s">
        <v>508</v>
      </c>
      <c r="E20" s="1213" t="s">
        <v>1576</v>
      </c>
      <c r="F20" s="1214" t="s">
        <v>1577</v>
      </c>
      <c r="G20" s="680" t="s">
        <v>1578</v>
      </c>
      <c r="H20" s="1216" t="s">
        <v>1579</v>
      </c>
      <c r="I20" s="680" t="s">
        <v>83</v>
      </c>
      <c r="J20" s="1217" t="s">
        <v>1580</v>
      </c>
      <c r="K20" s="1220" t="s">
        <v>898</v>
      </c>
      <c r="L20" s="1221">
        <v>44595</v>
      </c>
      <c r="M20" s="680"/>
      <c r="N20" s="680"/>
      <c r="O20" s="57" t="s">
        <v>69</v>
      </c>
      <c r="V20" s="165"/>
      <c r="W20" s="449">
        <v>1</v>
      </c>
      <c r="X20" s="449">
        <v>83130679</v>
      </c>
      <c r="Y20" s="449" t="s">
        <v>863</v>
      </c>
      <c r="Z20" s="449" t="s">
        <v>84</v>
      </c>
      <c r="AA20" s="1046" t="s">
        <v>169</v>
      </c>
      <c r="AD20" s="1065" t="s">
        <v>2323</v>
      </c>
      <c r="AE20" s="1044" t="s">
        <v>24</v>
      </c>
      <c r="AF20" s="1251" t="s">
        <v>2273</v>
      </c>
      <c r="AG20" s="1079" t="s">
        <v>2324</v>
      </c>
      <c r="AH20" s="1080">
        <v>1009</v>
      </c>
      <c r="AN20" s="1047"/>
      <c r="AO20" s="165"/>
      <c r="AP20" s="165"/>
      <c r="AQ20" s="165"/>
      <c r="AR20" s="165"/>
    </row>
    <row r="21" spans="1:47" ht="15" customHeight="1">
      <c r="A21" s="275">
        <v>1</v>
      </c>
      <c r="B21" s="275">
        <v>81672012</v>
      </c>
      <c r="C21" s="275" t="s">
        <v>122</v>
      </c>
      <c r="D21" s="275" t="s">
        <v>1719</v>
      </c>
      <c r="E21" s="159" t="s">
        <v>1720</v>
      </c>
      <c r="F21" s="1214" t="s">
        <v>1721</v>
      </c>
      <c r="G21" s="215" t="s">
        <v>1722</v>
      </c>
      <c r="H21" s="1216" t="s">
        <v>1723</v>
      </c>
      <c r="I21" s="669" t="s">
        <v>83</v>
      </c>
      <c r="J21" s="1219" t="s">
        <v>1724</v>
      </c>
      <c r="K21" s="1220" t="s">
        <v>1725</v>
      </c>
      <c r="L21" s="1221">
        <v>44599</v>
      </c>
      <c r="M21" s="680"/>
      <c r="N21" s="680"/>
      <c r="O21" s="57" t="s">
        <v>496</v>
      </c>
      <c r="U21" s="165"/>
      <c r="V21" s="165"/>
      <c r="W21" s="449">
        <v>1</v>
      </c>
      <c r="X21" s="1074">
        <v>93172390</v>
      </c>
      <c r="Y21" s="1075" t="s">
        <v>17</v>
      </c>
      <c r="Z21" s="1047" t="s">
        <v>2325</v>
      </c>
      <c r="AA21" s="1046" t="s">
        <v>2326</v>
      </c>
      <c r="AB21" s="1047"/>
      <c r="AC21" s="1047"/>
      <c r="AD21" s="1065" t="s">
        <v>2323</v>
      </c>
      <c r="AE21" s="1044" t="s">
        <v>24</v>
      </c>
      <c r="AF21" s="1251" t="s">
        <v>2273</v>
      </c>
      <c r="AG21" s="1079" t="s">
        <v>2324</v>
      </c>
      <c r="AH21" s="1080">
        <v>1009</v>
      </c>
      <c r="AK21" s="1047"/>
      <c r="AL21" s="1047"/>
      <c r="AM21" s="1047"/>
      <c r="AN21" s="165"/>
      <c r="AO21" s="165"/>
      <c r="AP21" s="165"/>
      <c r="AQ21" s="165"/>
      <c r="AR21" s="165"/>
    </row>
    <row r="22" spans="1:47" ht="15" customHeight="1">
      <c r="A22" s="1213">
        <v>1</v>
      </c>
      <c r="B22" s="1213">
        <v>60905051</v>
      </c>
      <c r="C22" s="275" t="s">
        <v>39</v>
      </c>
      <c r="D22" s="1213" t="s">
        <v>508</v>
      </c>
      <c r="E22" s="1213" t="s">
        <v>1388</v>
      </c>
      <c r="F22" s="1214" t="s">
        <v>1679</v>
      </c>
      <c r="G22" s="680" t="s">
        <v>1680</v>
      </c>
      <c r="H22" s="1216" t="s">
        <v>1681</v>
      </c>
      <c r="I22" s="669" t="s">
        <v>419</v>
      </c>
      <c r="J22" s="1217" t="s">
        <v>1594</v>
      </c>
      <c r="K22" s="1220" t="s">
        <v>1682</v>
      </c>
      <c r="L22" s="1221">
        <v>44595</v>
      </c>
      <c r="M22" s="680"/>
      <c r="N22" s="680"/>
      <c r="O22" s="57" t="s">
        <v>69</v>
      </c>
      <c r="V22" s="165"/>
      <c r="W22" s="240">
        <v>1</v>
      </c>
      <c r="X22" s="240">
        <v>83140658</v>
      </c>
      <c r="Y22" s="240" t="s">
        <v>863</v>
      </c>
      <c r="Z22" s="449" t="s">
        <v>195</v>
      </c>
      <c r="AA22" s="1046" t="s">
        <v>1202</v>
      </c>
      <c r="AD22" s="1065" t="s">
        <v>2327</v>
      </c>
      <c r="AE22" s="1044" t="s">
        <v>24</v>
      </c>
      <c r="AF22" s="203" t="s">
        <v>2092</v>
      </c>
      <c r="AG22" s="1079" t="s">
        <v>2328</v>
      </c>
      <c r="AH22" s="1080">
        <v>997</v>
      </c>
      <c r="AO22" s="165"/>
      <c r="AP22" s="165"/>
      <c r="AQ22" s="165"/>
      <c r="AR22" s="165"/>
    </row>
    <row r="23" spans="1:47" ht="15" customHeight="1">
      <c r="A23" s="275">
        <v>1</v>
      </c>
      <c r="B23" s="1215">
        <v>81722067</v>
      </c>
      <c r="C23" s="275" t="s">
        <v>254</v>
      </c>
      <c r="D23" s="159" t="s">
        <v>1026</v>
      </c>
      <c r="E23" s="159" t="s">
        <v>1927</v>
      </c>
      <c r="F23" s="201" t="s">
        <v>1928</v>
      </c>
      <c r="G23" s="680" t="s">
        <v>1892</v>
      </c>
      <c r="H23" s="1216" t="s">
        <v>1929</v>
      </c>
      <c r="I23" s="680" t="s">
        <v>419</v>
      </c>
      <c r="J23" s="1217" t="s">
        <v>587</v>
      </c>
      <c r="K23" s="1218" t="s">
        <v>1930</v>
      </c>
      <c r="L23" s="1221">
        <v>44609</v>
      </c>
      <c r="M23" s="680"/>
      <c r="N23" s="680"/>
      <c r="O23" s="57" t="s">
        <v>69</v>
      </c>
      <c r="U23" s="165"/>
      <c r="V23" s="165"/>
      <c r="W23" s="240">
        <v>1</v>
      </c>
      <c r="X23" s="1074">
        <v>83140301</v>
      </c>
      <c r="Y23" s="1075" t="s">
        <v>863</v>
      </c>
      <c r="Z23" s="1047" t="s">
        <v>168</v>
      </c>
      <c r="AA23" s="1046" t="s">
        <v>1202</v>
      </c>
      <c r="AB23" s="1047"/>
      <c r="AC23" s="1047"/>
      <c r="AD23" s="1065" t="s">
        <v>2327</v>
      </c>
      <c r="AE23" s="1044" t="s">
        <v>24</v>
      </c>
      <c r="AF23" s="203" t="s">
        <v>2092</v>
      </c>
      <c r="AG23" s="1079" t="s">
        <v>2328</v>
      </c>
      <c r="AH23" s="1080">
        <v>997</v>
      </c>
      <c r="AI23" s="1074"/>
      <c r="AJ23" s="1075"/>
      <c r="AK23" s="1047"/>
      <c r="AL23" s="1046"/>
      <c r="AM23" s="1047"/>
      <c r="AN23" s="1047"/>
      <c r="AO23" s="165"/>
      <c r="AP23" s="165"/>
      <c r="AQ23" s="165"/>
      <c r="AR23" s="165"/>
    </row>
    <row r="24" spans="1:47" ht="15" customHeight="1">
      <c r="A24" s="1184">
        <v>1</v>
      </c>
      <c r="B24" s="1185">
        <v>83340201</v>
      </c>
      <c r="C24" s="1186" t="s">
        <v>40</v>
      </c>
      <c r="D24" s="1187" t="s">
        <v>156</v>
      </c>
      <c r="E24" s="1188" t="s">
        <v>395</v>
      </c>
      <c r="F24" s="1189" t="s">
        <v>1586</v>
      </c>
      <c r="G24" s="1190" t="s">
        <v>1587</v>
      </c>
      <c r="H24" s="1191" t="s">
        <v>1588</v>
      </c>
      <c r="I24" s="1192" t="s">
        <v>419</v>
      </c>
      <c r="J24" s="1193" t="s">
        <v>1589</v>
      </c>
      <c r="K24" s="1194" t="s">
        <v>1590</v>
      </c>
      <c r="L24" s="1195">
        <v>44594</v>
      </c>
      <c r="M24" s="1196"/>
      <c r="N24" s="1196"/>
      <c r="O24" s="1197" t="s">
        <v>496</v>
      </c>
      <c r="P24" s="1197" t="s">
        <v>1269</v>
      </c>
      <c r="Q24" s="1197" t="s">
        <v>1978</v>
      </c>
      <c r="R24" s="1197" t="s">
        <v>2107</v>
      </c>
      <c r="U24" s="165"/>
      <c r="AO24" s="165"/>
      <c r="AP24" s="165"/>
      <c r="AQ24" s="165"/>
      <c r="AR24" s="165"/>
    </row>
    <row r="25" spans="1:47" ht="15" customHeight="1" thickBot="1">
      <c r="A25" s="1226">
        <v>1</v>
      </c>
      <c r="B25" s="1227">
        <v>83340600</v>
      </c>
      <c r="C25" s="1227" t="s">
        <v>40</v>
      </c>
      <c r="D25" s="1227" t="s">
        <v>879</v>
      </c>
      <c r="E25" s="1227" t="s">
        <v>513</v>
      </c>
      <c r="F25" s="1228" t="s">
        <v>1683</v>
      </c>
      <c r="G25" s="1229" t="s">
        <v>1684</v>
      </c>
      <c r="H25" s="421" t="s">
        <v>1685</v>
      </c>
      <c r="I25" s="712" t="s">
        <v>419</v>
      </c>
      <c r="J25" s="422" t="s">
        <v>1603</v>
      </c>
      <c r="K25" s="1230" t="s">
        <v>1686</v>
      </c>
      <c r="L25" s="715">
        <v>44595</v>
      </c>
      <c r="M25" s="58"/>
      <c r="N25" s="58"/>
      <c r="O25" s="57" t="s">
        <v>69</v>
      </c>
      <c r="P25" s="57" t="s">
        <v>1977</v>
      </c>
      <c r="Q25" s="58"/>
      <c r="R25" s="58"/>
      <c r="S25" s="58"/>
      <c r="U25" s="165"/>
      <c r="V25" s="165"/>
      <c r="W25" s="165"/>
      <c r="X25" s="1074"/>
      <c r="Y25" s="1075"/>
      <c r="Z25" s="1047"/>
      <c r="AA25" s="1046"/>
      <c r="AB25" s="1047"/>
      <c r="AC25" s="1047"/>
      <c r="AD25" s="1065"/>
      <c r="AE25" s="1044"/>
      <c r="AF25" s="1068"/>
      <c r="AG25" s="1079"/>
      <c r="AH25" s="1080"/>
      <c r="AI25" s="1068"/>
      <c r="AJ25" s="1073"/>
      <c r="AK25" s="1047"/>
      <c r="AL25" s="1047"/>
      <c r="AM25" s="1047"/>
      <c r="AN25" s="165"/>
      <c r="AO25" s="165"/>
      <c r="AP25" s="165"/>
      <c r="AQ25" s="165"/>
      <c r="AR25" s="165"/>
    </row>
    <row r="26" spans="1:47" ht="15" customHeight="1">
      <c r="A26" s="444">
        <v>1</v>
      </c>
      <c r="B26" s="445">
        <v>81672510</v>
      </c>
      <c r="C26" s="445" t="s">
        <v>122</v>
      </c>
      <c r="D26" s="445" t="s">
        <v>123</v>
      </c>
      <c r="E26" s="446" t="s">
        <v>124</v>
      </c>
      <c r="F26" s="89" t="s">
        <v>2126</v>
      </c>
      <c r="G26" s="854" t="s">
        <v>2128</v>
      </c>
      <c r="H26" s="2" t="s">
        <v>2129</v>
      </c>
      <c r="I26" s="754" t="s">
        <v>126</v>
      </c>
      <c r="J26" s="90" t="s">
        <v>2130</v>
      </c>
      <c r="K26" s="91" t="s">
        <v>2131</v>
      </c>
      <c r="L26" s="25">
        <v>44622</v>
      </c>
      <c r="O26" s="57" t="s">
        <v>69</v>
      </c>
      <c r="U26" s="165"/>
      <c r="V26" s="165"/>
      <c r="W26" s="449" t="s">
        <v>2027</v>
      </c>
      <c r="X26" s="1075"/>
      <c r="Y26" s="1065"/>
      <c r="Z26" s="1046"/>
      <c r="AA26" s="1047"/>
      <c r="AB26" s="1047"/>
      <c r="AC26" s="1065"/>
      <c r="AD26" s="1044"/>
      <c r="AE26" s="1068"/>
      <c r="AF26" s="1077"/>
      <c r="AG26" s="1071"/>
      <c r="AH26" s="1068"/>
      <c r="AI26" s="1078"/>
      <c r="AJ26" s="1047"/>
      <c r="AK26" s="1047"/>
      <c r="AL26" s="1047"/>
      <c r="AM26" s="165"/>
      <c r="AN26" s="165"/>
      <c r="AO26" s="165"/>
      <c r="AP26" s="165"/>
      <c r="AQ26" s="165"/>
      <c r="AR26" s="165"/>
    </row>
    <row r="27" spans="1:47" ht="15" customHeight="1">
      <c r="A27" s="122">
        <v>1</v>
      </c>
      <c r="B27" s="650">
        <v>81672511</v>
      </c>
      <c r="C27" s="650" t="s">
        <v>122</v>
      </c>
      <c r="D27" s="650" t="s">
        <v>2127</v>
      </c>
      <c r="E27" s="159" t="s">
        <v>124</v>
      </c>
      <c r="F27" s="220" t="s">
        <v>2126</v>
      </c>
      <c r="G27" s="899" t="s">
        <v>2128</v>
      </c>
      <c r="H27" s="2" t="s">
        <v>2129</v>
      </c>
      <c r="I27" s="754" t="s">
        <v>126</v>
      </c>
      <c r="J27" s="90" t="s">
        <v>2130</v>
      </c>
      <c r="K27" s="91" t="s">
        <v>2131</v>
      </c>
      <c r="L27" s="25">
        <v>44622</v>
      </c>
      <c r="O27" s="57" t="s">
        <v>69</v>
      </c>
      <c r="S27" s="165"/>
      <c r="U27" s="165"/>
      <c r="V27" s="165"/>
      <c r="W27" s="1074"/>
      <c r="X27" s="1075"/>
      <c r="Y27" s="1065"/>
      <c r="Z27" s="1080" t="s">
        <v>2320</v>
      </c>
      <c r="AA27" s="1047"/>
      <c r="AB27" s="1047"/>
      <c r="AC27" s="1065"/>
      <c r="AD27" s="1044"/>
      <c r="AE27" s="1068"/>
      <c r="AF27" s="1079"/>
      <c r="AG27" s="1080"/>
      <c r="AH27" s="1068"/>
      <c r="AI27" s="1073"/>
      <c r="AJ27" s="1047"/>
      <c r="AK27" s="1047"/>
      <c r="AL27" s="1047"/>
      <c r="AM27" s="165"/>
      <c r="AN27" s="165"/>
      <c r="AO27" s="165"/>
      <c r="AP27" s="165"/>
      <c r="AQ27" s="165"/>
    </row>
    <row r="28" spans="1:47" ht="15" customHeight="1">
      <c r="A28" s="122">
        <v>1</v>
      </c>
      <c r="B28" s="650">
        <v>89120023</v>
      </c>
      <c r="C28" s="650" t="s">
        <v>39</v>
      </c>
      <c r="D28" s="650" t="s">
        <v>718</v>
      </c>
      <c r="E28" s="650" t="s">
        <v>2183</v>
      </c>
      <c r="F28" s="220" t="s">
        <v>2184</v>
      </c>
      <c r="G28" s="899" t="s">
        <v>2185</v>
      </c>
      <c r="H28" s="2" t="s">
        <v>2186</v>
      </c>
      <c r="I28" s="754" t="s">
        <v>83</v>
      </c>
      <c r="J28" s="124" t="s">
        <v>2187</v>
      </c>
      <c r="K28" s="84" t="s">
        <v>2188</v>
      </c>
      <c r="L28" s="25">
        <v>44624</v>
      </c>
      <c r="O28" s="464" t="s">
        <v>1043</v>
      </c>
      <c r="U28" s="165"/>
      <c r="V28" s="165"/>
      <c r="W28" s="1074"/>
      <c r="X28" s="1075"/>
      <c r="Y28" s="1065"/>
      <c r="Z28" s="1046"/>
      <c r="AA28" s="1047"/>
      <c r="AB28" s="1047"/>
      <c r="AC28" s="1065"/>
      <c r="AD28" s="1044"/>
      <c r="AE28" s="1068"/>
      <c r="AF28" s="1079"/>
      <c r="AG28" s="1080"/>
      <c r="AH28" s="1068"/>
      <c r="AI28" s="1073"/>
      <c r="AJ28" s="1047"/>
      <c r="AK28" s="1047"/>
      <c r="AL28" s="1047"/>
      <c r="AM28" s="165"/>
      <c r="AN28" s="165"/>
      <c r="AO28" s="165"/>
      <c r="AP28" s="165"/>
      <c r="AQ28" s="165"/>
    </row>
    <row r="29" spans="1:47" ht="15" customHeight="1">
      <c r="A29" s="205">
        <v>1</v>
      </c>
      <c r="B29" s="206">
        <v>93172200</v>
      </c>
      <c r="C29" s="275" t="s">
        <v>17</v>
      </c>
      <c r="D29" s="276" t="s">
        <v>1158</v>
      </c>
      <c r="E29" s="208" t="s">
        <v>472</v>
      </c>
      <c r="F29" s="209" t="s">
        <v>2189</v>
      </c>
      <c r="G29" s="449" t="s">
        <v>2190</v>
      </c>
      <c r="H29" s="2" t="s">
        <v>2191</v>
      </c>
      <c r="I29" s="754" t="s">
        <v>419</v>
      </c>
      <c r="J29" s="3" t="s">
        <v>2162</v>
      </c>
      <c r="K29" s="617" t="s">
        <v>2192</v>
      </c>
      <c r="L29" s="25">
        <v>44624</v>
      </c>
      <c r="O29" s="464" t="s">
        <v>1043</v>
      </c>
      <c r="U29" s="165"/>
      <c r="V29" s="165"/>
      <c r="AB29" s="1047"/>
      <c r="AC29" s="1047"/>
      <c r="AD29" s="1065"/>
      <c r="AE29" s="1044"/>
      <c r="AF29" s="1068"/>
      <c r="AG29" s="1079"/>
      <c r="AH29" s="1080"/>
      <c r="AI29" s="1068"/>
      <c r="AJ29" s="1073"/>
      <c r="AK29" s="1047"/>
      <c r="AL29" s="1047"/>
      <c r="AM29" s="1047"/>
      <c r="AN29" s="165"/>
      <c r="AO29" s="165"/>
      <c r="AP29" s="165"/>
      <c r="AQ29" s="165"/>
    </row>
    <row r="30" spans="1:47" ht="15" customHeight="1">
      <c r="A30" s="205">
        <v>1</v>
      </c>
      <c r="B30" s="275">
        <v>93172390</v>
      </c>
      <c r="C30" s="275" t="s">
        <v>17</v>
      </c>
      <c r="D30" s="276" t="s">
        <v>548</v>
      </c>
      <c r="E30" s="609" t="s">
        <v>472</v>
      </c>
      <c r="F30" s="613" t="s">
        <v>2189</v>
      </c>
      <c r="G30" s="449" t="s">
        <v>2190</v>
      </c>
      <c r="H30" s="2" t="s">
        <v>2191</v>
      </c>
      <c r="I30" s="754" t="s">
        <v>419</v>
      </c>
      <c r="J30" s="3" t="s">
        <v>2162</v>
      </c>
      <c r="K30" s="617" t="s">
        <v>2192</v>
      </c>
      <c r="L30" s="25">
        <v>44624</v>
      </c>
      <c r="O30" s="464" t="s">
        <v>1043</v>
      </c>
      <c r="U30" s="165"/>
      <c r="V30" s="165"/>
      <c r="X30" s="1074"/>
      <c r="Y30" s="1075"/>
      <c r="Z30" s="1047"/>
      <c r="AA30" s="1046"/>
      <c r="AB30" s="1047"/>
      <c r="AC30" s="1047"/>
      <c r="AD30" s="1065"/>
      <c r="AE30" s="1044"/>
      <c r="AF30" s="1068"/>
      <c r="AG30" s="1079"/>
      <c r="AH30" s="1080"/>
      <c r="AI30" s="1068"/>
      <c r="AJ30" s="1073"/>
      <c r="AK30" s="1047"/>
      <c r="AL30" s="1047"/>
      <c r="AM30" s="1047"/>
      <c r="AN30" s="165"/>
      <c r="AO30" s="165"/>
      <c r="AP30" s="165"/>
      <c r="AQ30" s="165"/>
    </row>
    <row r="31" spans="1:47" ht="15" customHeight="1">
      <c r="A31" s="610">
        <v>1</v>
      </c>
      <c r="B31" s="611">
        <v>93172390</v>
      </c>
      <c r="C31" s="611" t="s">
        <v>17</v>
      </c>
      <c r="D31" s="612" t="s">
        <v>471</v>
      </c>
      <c r="E31" s="609" t="s">
        <v>472</v>
      </c>
      <c r="F31" s="613" t="s">
        <v>2193</v>
      </c>
      <c r="G31" s="449" t="s">
        <v>2196</v>
      </c>
      <c r="H31" s="2" t="s">
        <v>2194</v>
      </c>
      <c r="I31" s="754" t="s">
        <v>419</v>
      </c>
      <c r="J31" s="3" t="s">
        <v>2167</v>
      </c>
      <c r="K31" s="617" t="s">
        <v>2195</v>
      </c>
      <c r="L31" s="25">
        <v>44624</v>
      </c>
      <c r="O31" s="464" t="s">
        <v>1043</v>
      </c>
      <c r="S31" s="165"/>
      <c r="T31" s="165"/>
      <c r="U31" s="165"/>
      <c r="V31" s="165"/>
      <c r="W31" s="165"/>
      <c r="X31" s="1074"/>
      <c r="Y31" s="1075"/>
      <c r="Z31" s="1065"/>
      <c r="AA31" s="1046"/>
      <c r="AB31" s="1047"/>
      <c r="AC31" s="1047"/>
      <c r="AD31" s="1065"/>
      <c r="AE31" s="1044"/>
      <c r="AF31" s="1068"/>
      <c r="AG31" s="1079"/>
      <c r="AH31" s="1080"/>
      <c r="AI31" s="1068"/>
      <c r="AJ31" s="1073"/>
      <c r="AK31" s="1047"/>
      <c r="AL31" s="1047"/>
      <c r="AM31" s="1047"/>
      <c r="AN31" s="165"/>
      <c r="AO31" s="165"/>
      <c r="AP31" s="165"/>
      <c r="AQ31" s="165"/>
    </row>
    <row r="32" spans="1:47" ht="15" customHeight="1">
      <c r="A32" s="393">
        <v>1</v>
      </c>
      <c r="B32" s="337">
        <v>81298159</v>
      </c>
      <c r="C32" s="337" t="s">
        <v>38</v>
      </c>
      <c r="D32" s="337" t="s">
        <v>2197</v>
      </c>
      <c r="E32" s="337" t="s">
        <v>1145</v>
      </c>
      <c r="F32" s="394">
        <v>619010003</v>
      </c>
      <c r="G32" s="1139" t="s">
        <v>2200</v>
      </c>
      <c r="H32" s="392" t="s">
        <v>2198</v>
      </c>
      <c r="I32" s="1278" t="s">
        <v>419</v>
      </c>
      <c r="J32" s="660" t="s">
        <v>2138</v>
      </c>
      <c r="K32" s="661" t="s">
        <v>2199</v>
      </c>
      <c r="L32" s="310">
        <v>44624</v>
      </c>
      <c r="M32" s="178"/>
      <c r="N32" s="178"/>
      <c r="O32" s="455" t="s">
        <v>1043</v>
      </c>
      <c r="P32" s="311" t="s">
        <v>2349</v>
      </c>
      <c r="Q32" s="311" t="s">
        <v>1921</v>
      </c>
      <c r="R32" s="178"/>
      <c r="S32" s="165"/>
      <c r="T32" s="165"/>
      <c r="U32" s="165"/>
      <c r="V32" s="165"/>
      <c r="W32" s="165"/>
      <c r="X32" s="1074"/>
      <c r="Y32" s="1075"/>
      <c r="Z32" s="1047"/>
      <c r="AA32" s="1046"/>
      <c r="AB32" s="1047"/>
      <c r="AC32" s="1047"/>
      <c r="AD32" s="1065"/>
      <c r="AE32" s="1044"/>
      <c r="AF32" s="1068"/>
      <c r="AG32" s="1079"/>
      <c r="AH32" s="1080"/>
      <c r="AI32" s="1068"/>
      <c r="AJ32" s="1073"/>
      <c r="AK32" s="1047"/>
      <c r="AL32" s="1047"/>
      <c r="AM32" s="1047"/>
      <c r="AN32" s="165"/>
      <c r="AO32" s="165"/>
      <c r="AP32" s="165"/>
      <c r="AQ32" s="165"/>
    </row>
    <row r="33" spans="1:43" ht="15" customHeight="1">
      <c r="A33" s="554">
        <v>1</v>
      </c>
      <c r="B33" s="555" t="s">
        <v>38</v>
      </c>
      <c r="C33" s="555">
        <v>60803252</v>
      </c>
      <c r="D33" s="555" t="s">
        <v>885</v>
      </c>
      <c r="E33" s="555" t="s">
        <v>886</v>
      </c>
      <c r="F33" s="556" t="s">
        <v>2201</v>
      </c>
      <c r="G33" s="1139" t="s">
        <v>2202</v>
      </c>
      <c r="H33" s="392" t="s">
        <v>2203</v>
      </c>
      <c r="I33" s="1278" t="s">
        <v>419</v>
      </c>
      <c r="J33" s="330" t="s">
        <v>2204</v>
      </c>
      <c r="K33" s="655" t="s">
        <v>2205</v>
      </c>
      <c r="L33" s="310">
        <v>44624</v>
      </c>
      <c r="M33" s="178"/>
      <c r="N33" s="178"/>
      <c r="O33" s="455" t="s">
        <v>1043</v>
      </c>
      <c r="P33" s="311" t="s">
        <v>1921</v>
      </c>
      <c r="Q33" s="178"/>
      <c r="R33" s="178"/>
      <c r="S33" s="165"/>
      <c r="T33" s="165"/>
      <c r="U33" s="165"/>
      <c r="V33" s="165"/>
      <c r="W33" s="1074"/>
      <c r="X33" s="1075"/>
      <c r="Y33" s="1047"/>
      <c r="Z33" s="1046"/>
      <c r="AA33" s="1047"/>
      <c r="AB33" s="1047"/>
      <c r="AC33" s="1065"/>
      <c r="AD33" s="1044"/>
      <c r="AE33" s="1068"/>
      <c r="AF33" s="1079"/>
      <c r="AG33" s="1080"/>
      <c r="AH33" s="1068"/>
      <c r="AI33" s="1073"/>
      <c r="AJ33" s="1047"/>
      <c r="AK33" s="1047"/>
      <c r="AL33" s="1047"/>
      <c r="AM33" s="165"/>
      <c r="AN33" s="165"/>
      <c r="AO33" s="165"/>
      <c r="AP33" s="165"/>
      <c r="AQ33" s="165"/>
    </row>
    <row r="34" spans="1:43" ht="15" customHeight="1">
      <c r="A34" s="179">
        <v>1</v>
      </c>
      <c r="B34" s="180">
        <v>83140642</v>
      </c>
      <c r="C34" s="180" t="s">
        <v>40</v>
      </c>
      <c r="D34" s="181" t="s">
        <v>2476</v>
      </c>
      <c r="E34" s="181" t="s">
        <v>222</v>
      </c>
      <c r="F34" s="314" t="s">
        <v>2206</v>
      </c>
      <c r="G34" s="178" t="s">
        <v>2208</v>
      </c>
      <c r="H34" s="887" t="s">
        <v>257</v>
      </c>
      <c r="I34" s="1278" t="s">
        <v>83</v>
      </c>
      <c r="J34" s="178"/>
      <c r="K34" s="371" t="s">
        <v>2209</v>
      </c>
      <c r="L34" s="310">
        <v>44627</v>
      </c>
      <c r="M34" s="178"/>
      <c r="N34" s="178"/>
      <c r="O34" s="455" t="s">
        <v>1043</v>
      </c>
      <c r="P34" s="311" t="s">
        <v>1921</v>
      </c>
      <c r="Q34" s="178"/>
      <c r="R34" s="178"/>
      <c r="S34" s="165"/>
      <c r="T34" s="165"/>
      <c r="U34" s="165"/>
      <c r="V34" s="165"/>
      <c r="W34" s="1074"/>
      <c r="X34" s="1075"/>
      <c r="Y34" s="1065"/>
      <c r="Z34" s="1046"/>
      <c r="AA34" s="1047"/>
      <c r="AB34" s="1047"/>
      <c r="AC34" s="1065"/>
      <c r="AD34" s="1081"/>
      <c r="AE34" s="1068"/>
      <c r="AF34" s="1079"/>
      <c r="AG34" s="1080"/>
      <c r="AH34" s="1068"/>
      <c r="AI34" s="1073"/>
      <c r="AJ34" s="1047"/>
      <c r="AK34" s="1047"/>
      <c r="AL34" s="1047"/>
      <c r="AM34" s="165"/>
      <c r="AN34" s="165"/>
      <c r="AO34" s="165"/>
      <c r="AP34" s="165"/>
      <c r="AQ34" s="165"/>
    </row>
    <row r="35" spans="1:43" ht="15" customHeight="1" thickBot="1">
      <c r="A35" s="610">
        <v>1</v>
      </c>
      <c r="B35" s="275">
        <v>82033201</v>
      </c>
      <c r="C35" s="275" t="s">
        <v>40</v>
      </c>
      <c r="D35" s="159" t="s">
        <v>2207</v>
      </c>
      <c r="E35" s="159" t="s">
        <v>222</v>
      </c>
      <c r="F35" s="42" t="s">
        <v>2206</v>
      </c>
      <c r="G35" s="449" t="s">
        <v>2208</v>
      </c>
      <c r="H35" s="40" t="s">
        <v>257</v>
      </c>
      <c r="I35" s="754" t="s">
        <v>83</v>
      </c>
      <c r="K35" s="41" t="s">
        <v>2209</v>
      </c>
      <c r="L35" s="25">
        <v>44627</v>
      </c>
      <c r="O35" s="464" t="s">
        <v>1043</v>
      </c>
      <c r="S35" s="165"/>
      <c r="T35" s="165"/>
      <c r="U35" s="165"/>
      <c r="V35" s="165"/>
      <c r="W35" s="464"/>
      <c r="X35" s="165"/>
      <c r="Y35" s="165"/>
      <c r="Z35" s="165"/>
      <c r="AA35" s="165"/>
      <c r="AB35" s="165"/>
      <c r="AC35" s="165"/>
      <c r="AD35" s="165"/>
      <c r="AE35" s="165"/>
      <c r="AF35" s="165"/>
      <c r="AG35" s="165"/>
      <c r="AH35" s="165"/>
      <c r="AI35" s="165"/>
      <c r="AJ35" s="165"/>
      <c r="AK35" s="165"/>
      <c r="AL35" s="165"/>
      <c r="AM35" s="165"/>
      <c r="AN35" s="165"/>
      <c r="AO35" s="165"/>
      <c r="AP35" s="165"/>
      <c r="AQ35" s="165"/>
    </row>
    <row r="36" spans="1:43" ht="15" customHeight="1" thickBot="1">
      <c r="A36" s="444">
        <v>1</v>
      </c>
      <c r="B36" s="445">
        <v>83130681</v>
      </c>
      <c r="C36" s="445" t="s">
        <v>40</v>
      </c>
      <c r="D36" s="445" t="s">
        <v>84</v>
      </c>
      <c r="E36" s="446" t="s">
        <v>85</v>
      </c>
      <c r="F36" s="89" t="s">
        <v>2235</v>
      </c>
      <c r="G36" s="854" t="s">
        <v>2239</v>
      </c>
      <c r="H36" s="2" t="s">
        <v>2236</v>
      </c>
      <c r="I36" s="754" t="s">
        <v>126</v>
      </c>
      <c r="J36" s="90" t="s">
        <v>2237</v>
      </c>
      <c r="K36" s="91" t="s">
        <v>2238</v>
      </c>
      <c r="L36" s="25">
        <v>44627</v>
      </c>
      <c r="O36" s="464" t="s">
        <v>1043</v>
      </c>
      <c r="S36" s="165"/>
      <c r="T36" s="165"/>
      <c r="U36" s="165"/>
      <c r="V36" s="165"/>
      <c r="W36" s="464"/>
      <c r="X36" s="165"/>
      <c r="Y36" s="165"/>
      <c r="Z36" s="165"/>
      <c r="AA36" s="165"/>
      <c r="AB36" s="165"/>
      <c r="AC36" s="165"/>
      <c r="AD36" s="165"/>
      <c r="AE36" s="165"/>
      <c r="AF36" s="165"/>
      <c r="AG36" s="165"/>
      <c r="AH36" s="165"/>
      <c r="AI36" s="165"/>
      <c r="AJ36" s="165"/>
      <c r="AK36" s="165"/>
      <c r="AL36" s="165"/>
      <c r="AM36" s="165"/>
      <c r="AN36" s="165"/>
      <c r="AO36" s="165"/>
      <c r="AP36" s="165"/>
      <c r="AQ36" s="165"/>
    </row>
    <row r="37" spans="1:43" ht="15" customHeight="1">
      <c r="A37" s="444">
        <v>1</v>
      </c>
      <c r="B37" s="445">
        <v>81672313</v>
      </c>
      <c r="C37" s="445" t="s">
        <v>122</v>
      </c>
      <c r="D37" s="446" t="s">
        <v>2240</v>
      </c>
      <c r="E37" s="446" t="s">
        <v>600</v>
      </c>
      <c r="F37" s="89" t="s">
        <v>2241</v>
      </c>
      <c r="G37" s="449" t="s">
        <v>2242</v>
      </c>
      <c r="H37" s="2" t="s">
        <v>2243</v>
      </c>
      <c r="I37" s="754" t="s">
        <v>126</v>
      </c>
      <c r="J37" s="3" t="s">
        <v>2244</v>
      </c>
      <c r="K37" s="5" t="s">
        <v>2245</v>
      </c>
      <c r="L37" s="25">
        <v>44627</v>
      </c>
      <c r="O37" s="464" t="s">
        <v>1043</v>
      </c>
      <c r="S37" s="165"/>
      <c r="T37" s="165"/>
      <c r="U37" s="165"/>
      <c r="V37" s="165"/>
      <c r="W37" s="165"/>
      <c r="X37" s="165"/>
      <c r="Y37" s="165"/>
      <c r="Z37" s="165"/>
      <c r="AA37" s="165"/>
      <c r="AB37" s="165"/>
      <c r="AC37" s="165"/>
      <c r="AD37" s="165"/>
      <c r="AE37" s="165"/>
      <c r="AF37" s="165"/>
      <c r="AG37" s="165"/>
      <c r="AH37" s="165"/>
      <c r="AI37" s="165"/>
      <c r="AJ37" s="165"/>
      <c r="AK37" s="165"/>
      <c r="AL37" s="165"/>
      <c r="AM37" s="165"/>
      <c r="AN37" s="165"/>
      <c r="AO37" s="165"/>
      <c r="AP37" s="165"/>
      <c r="AQ37" s="165"/>
    </row>
    <row r="38" spans="1:43" ht="15" customHeight="1">
      <c r="A38" s="325">
        <v>1</v>
      </c>
      <c r="B38" s="1267">
        <v>60803260</v>
      </c>
      <c r="C38" s="1267" t="s">
        <v>38</v>
      </c>
      <c r="D38" s="1268" t="s">
        <v>2247</v>
      </c>
      <c r="E38" s="1268" t="s">
        <v>2246</v>
      </c>
      <c r="F38" s="35" t="s">
        <v>2058</v>
      </c>
      <c r="G38" s="35" t="s">
        <v>2291</v>
      </c>
      <c r="H38" s="353" t="s">
        <v>2292</v>
      </c>
      <c r="I38" s="1269" t="s">
        <v>419</v>
      </c>
      <c r="J38" s="35">
        <v>994452723</v>
      </c>
      <c r="K38" s="35"/>
      <c r="L38" s="35"/>
      <c r="M38" s="35"/>
      <c r="N38" s="35"/>
      <c r="O38" s="802" t="s">
        <v>1043</v>
      </c>
      <c r="P38" s="34" t="s">
        <v>2321</v>
      </c>
      <c r="Q38" s="35"/>
      <c r="R38" s="35"/>
      <c r="S38" s="802" t="s">
        <v>2362</v>
      </c>
      <c r="T38" s="165"/>
      <c r="U38" s="165"/>
      <c r="V38" s="165"/>
      <c r="W38" s="165"/>
      <c r="X38" s="165"/>
      <c r="Y38" s="165"/>
      <c r="Z38" s="165"/>
      <c r="AA38" s="165"/>
      <c r="AB38" s="165"/>
      <c r="AC38" s="165"/>
      <c r="AD38" s="165"/>
      <c r="AE38" s="165"/>
      <c r="AF38" s="165"/>
      <c r="AG38" s="165"/>
      <c r="AH38" s="165"/>
      <c r="AI38" s="165"/>
      <c r="AJ38" s="165"/>
      <c r="AK38" s="165"/>
      <c r="AL38" s="165"/>
      <c r="AM38" s="165"/>
      <c r="AN38" s="165"/>
      <c r="AO38" s="165"/>
      <c r="AP38" s="165"/>
      <c r="AQ38" s="165"/>
    </row>
    <row r="39" spans="1:43" ht="15" customHeight="1">
      <c r="H39" s="5"/>
      <c r="S39" s="165"/>
      <c r="T39" s="165"/>
      <c r="U39" s="165"/>
      <c r="V39" s="165"/>
      <c r="W39" s="1065"/>
      <c r="X39" s="1066"/>
      <c r="Y39" s="1065"/>
      <c r="Z39" s="1067"/>
      <c r="AA39" s="1068"/>
      <c r="AB39" s="1068"/>
      <c r="AC39" s="1065"/>
      <c r="AD39" s="1069"/>
      <c r="AE39" s="1068"/>
      <c r="AF39" s="1070"/>
      <c r="AG39" s="1071"/>
      <c r="AH39" s="1068"/>
      <c r="AI39" s="1072"/>
      <c r="AJ39" s="1068"/>
      <c r="AK39" s="1068"/>
      <c r="AL39" s="1068"/>
      <c r="AM39" s="165"/>
      <c r="AN39" s="165"/>
      <c r="AO39" s="165"/>
      <c r="AP39" s="165"/>
      <c r="AQ39" s="165"/>
    </row>
    <row r="40" spans="1:43" ht="15" customHeight="1">
      <c r="U40" s="165"/>
      <c r="V40" s="165"/>
      <c r="W40" s="464"/>
      <c r="X40" s="165"/>
      <c r="Y40" s="165"/>
      <c r="Z40" s="165"/>
      <c r="AA40" s="165"/>
      <c r="AB40" s="165"/>
      <c r="AC40" s="165"/>
      <c r="AD40" s="165"/>
      <c r="AE40" s="165"/>
      <c r="AF40" s="165"/>
      <c r="AG40" s="165"/>
      <c r="AH40" s="165"/>
      <c r="AI40" s="165"/>
      <c r="AJ40" s="165"/>
      <c r="AK40" s="165"/>
      <c r="AL40" s="165"/>
      <c r="AM40" s="165"/>
      <c r="AN40" s="165"/>
      <c r="AO40" s="165"/>
      <c r="AP40" s="165"/>
      <c r="AQ40" s="165"/>
    </row>
    <row r="41" spans="1:43" ht="15" customHeight="1">
      <c r="U41" s="165"/>
      <c r="V41" s="165"/>
      <c r="W41" s="1053"/>
      <c r="X41" s="1054"/>
      <c r="Y41" s="1055"/>
      <c r="Z41" s="1056"/>
      <c r="AA41" s="1039"/>
      <c r="AB41" s="1055"/>
      <c r="AC41" s="1055"/>
      <c r="AD41" s="1057"/>
      <c r="AE41" s="1055"/>
      <c r="AF41" s="1058"/>
      <c r="AG41" s="1051"/>
      <c r="AH41" s="165"/>
      <c r="AI41" s="165"/>
      <c r="AJ41" s="165"/>
      <c r="AK41" s="165"/>
      <c r="AL41" s="165"/>
      <c r="AM41" s="165"/>
      <c r="AN41" s="165"/>
      <c r="AO41" s="165"/>
      <c r="AP41" s="165"/>
      <c r="AQ41" s="165"/>
    </row>
    <row r="42" spans="1:43" ht="15" customHeight="1">
      <c r="S42" s="165"/>
      <c r="T42" s="165"/>
      <c r="U42" s="165"/>
      <c r="V42" s="165"/>
      <c r="W42" s="163"/>
      <c r="X42" s="1059"/>
      <c r="Y42" s="1055"/>
      <c r="Z42" s="1060"/>
      <c r="AA42" s="1061"/>
      <c r="AB42" s="1055"/>
      <c r="AC42" s="1055"/>
      <c r="AD42" s="1057"/>
      <c r="AE42" s="1055"/>
      <c r="AF42" s="1058"/>
      <c r="AG42" s="1051"/>
      <c r="AH42" s="165"/>
      <c r="AI42" s="165"/>
      <c r="AJ42" s="165"/>
      <c r="AK42" s="165"/>
      <c r="AL42" s="165"/>
      <c r="AM42" s="165"/>
      <c r="AN42" s="165"/>
      <c r="AO42" s="165"/>
      <c r="AP42" s="165"/>
      <c r="AQ42" s="165"/>
    </row>
    <row r="43" spans="1:43" ht="15" customHeight="1">
      <c r="S43" s="165"/>
      <c r="T43" s="165"/>
      <c r="U43" s="165"/>
      <c r="V43" s="165"/>
      <c r="W43" s="165"/>
      <c r="X43" s="165"/>
      <c r="Y43" s="165"/>
      <c r="Z43" s="165"/>
      <c r="AA43" s="165"/>
      <c r="AB43" s="165"/>
      <c r="AC43" s="165"/>
      <c r="AD43" s="165"/>
      <c r="AE43" s="165"/>
      <c r="AF43" s="165"/>
      <c r="AG43" s="165"/>
      <c r="AH43" s="165"/>
      <c r="AI43" s="165"/>
      <c r="AJ43" s="165"/>
      <c r="AK43" s="165"/>
      <c r="AL43" s="165"/>
      <c r="AM43" s="165"/>
      <c r="AN43" s="165"/>
      <c r="AO43" s="165"/>
      <c r="AP43" s="165"/>
      <c r="AQ43" s="165"/>
    </row>
    <row r="44" spans="1:43" ht="15" customHeight="1">
      <c r="S44" s="165"/>
      <c r="T44" s="165"/>
      <c r="U44" s="165"/>
      <c r="V44" s="165"/>
      <c r="W44" s="464"/>
      <c r="X44" s="165"/>
      <c r="Y44" s="165"/>
      <c r="Z44" s="165"/>
      <c r="AA44" s="165"/>
      <c r="AB44" s="165"/>
      <c r="AC44" s="165"/>
      <c r="AD44" s="165"/>
      <c r="AE44" s="165"/>
      <c r="AF44" s="165"/>
      <c r="AG44" s="165"/>
      <c r="AH44" s="165"/>
      <c r="AI44" s="165"/>
      <c r="AJ44" s="165"/>
      <c r="AK44" s="165"/>
      <c r="AL44" s="165"/>
      <c r="AM44" s="165"/>
      <c r="AN44" s="165"/>
      <c r="AO44" s="165"/>
      <c r="AP44" s="165"/>
      <c r="AQ44" s="165"/>
    </row>
    <row r="45" spans="1:43" ht="15" customHeight="1"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D45" s="165"/>
      <c r="AE45" s="165"/>
      <c r="AF45" s="165"/>
      <c r="AG45" s="165"/>
      <c r="AH45" s="165"/>
      <c r="AI45" s="165"/>
      <c r="AJ45" s="165"/>
      <c r="AK45" s="165"/>
      <c r="AL45" s="165"/>
      <c r="AM45" s="165"/>
      <c r="AN45" s="165"/>
      <c r="AO45" s="165"/>
      <c r="AP45" s="165"/>
      <c r="AQ45" s="165"/>
    </row>
    <row r="46" spans="1:43" ht="15" customHeight="1"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D46" s="165"/>
      <c r="AE46" s="165"/>
      <c r="AF46" s="165"/>
      <c r="AG46" s="165"/>
      <c r="AH46" s="165"/>
      <c r="AI46" s="165"/>
      <c r="AJ46" s="165"/>
      <c r="AK46" s="165"/>
      <c r="AL46" s="165"/>
      <c r="AM46" s="165"/>
      <c r="AN46" s="165"/>
      <c r="AO46" s="165"/>
      <c r="AP46" s="165"/>
      <c r="AQ46" s="165"/>
    </row>
    <row r="47" spans="1:43" ht="15" customHeight="1">
      <c r="S47" s="165"/>
      <c r="T47" s="165"/>
      <c r="U47" s="165"/>
      <c r="V47" s="165"/>
      <c r="W47" s="163"/>
      <c r="X47" s="164"/>
      <c r="Y47" s="165"/>
      <c r="Z47" s="166"/>
      <c r="AA47" s="1040"/>
      <c r="AB47" s="165"/>
      <c r="AC47" s="165"/>
      <c r="AD47" s="1062"/>
      <c r="AE47" s="165"/>
      <c r="AF47" s="1063"/>
      <c r="AG47" s="1051"/>
      <c r="AH47" s="165"/>
      <c r="AI47" s="1064"/>
      <c r="AJ47" s="165"/>
      <c r="AK47" s="165"/>
      <c r="AL47" s="165"/>
      <c r="AM47" s="165"/>
      <c r="AN47" s="165"/>
      <c r="AO47" s="165"/>
      <c r="AP47" s="165"/>
      <c r="AQ47" s="165"/>
    </row>
    <row r="48" spans="1:43">
      <c r="S48" s="165"/>
      <c r="T48" s="165"/>
      <c r="U48" s="165"/>
      <c r="V48" s="165"/>
      <c r="W48" s="163"/>
      <c r="X48" s="164"/>
      <c r="Y48" s="165"/>
      <c r="Z48" s="166"/>
      <c r="AA48" s="1040"/>
      <c r="AB48" s="165"/>
      <c r="AC48" s="165"/>
      <c r="AD48" s="1062"/>
      <c r="AE48" s="165"/>
      <c r="AF48" s="1063"/>
      <c r="AG48" s="1051"/>
      <c r="AH48" s="165"/>
      <c r="AI48" s="1064"/>
      <c r="AJ48" s="165"/>
      <c r="AK48" s="165"/>
      <c r="AL48" s="165"/>
      <c r="AM48" s="165"/>
      <c r="AN48" s="165"/>
      <c r="AO48" s="165"/>
      <c r="AP48" s="165"/>
      <c r="AQ48" s="165"/>
    </row>
    <row r="49" spans="19:43">
      <c r="S49" s="165"/>
      <c r="T49" s="165"/>
      <c r="U49" s="165"/>
      <c r="V49" s="165"/>
      <c r="W49" s="163"/>
      <c r="X49" s="164"/>
      <c r="Y49" s="165"/>
      <c r="Z49" s="166"/>
      <c r="AA49" s="1040"/>
      <c r="AB49" s="165"/>
      <c r="AC49" s="165"/>
      <c r="AD49" s="1062"/>
      <c r="AE49" s="165"/>
      <c r="AF49" s="1063"/>
      <c r="AG49" s="1051"/>
      <c r="AH49" s="165"/>
      <c r="AI49" s="1064"/>
      <c r="AJ49" s="165"/>
      <c r="AK49" s="165"/>
      <c r="AL49" s="165"/>
      <c r="AM49" s="165"/>
      <c r="AN49" s="165"/>
      <c r="AO49" s="165"/>
      <c r="AP49" s="165"/>
      <c r="AQ49" s="165"/>
    </row>
    <row r="50" spans="19:43"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D50" s="165"/>
      <c r="AE50" s="165"/>
      <c r="AF50" s="165"/>
      <c r="AG50" s="165"/>
      <c r="AH50" s="165"/>
      <c r="AI50" s="165"/>
      <c r="AJ50" s="165"/>
      <c r="AK50" s="165"/>
      <c r="AL50" s="165"/>
      <c r="AM50" s="165"/>
      <c r="AN50" s="165"/>
      <c r="AO50" s="165"/>
      <c r="AP50" s="165"/>
      <c r="AQ50" s="165"/>
    </row>
    <row r="51" spans="19:43"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  <c r="AQ51" s="165"/>
    </row>
    <row r="52" spans="19:43"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  <c r="AQ52" s="165"/>
    </row>
    <row r="53" spans="19:43"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</row>
    <row r="54" spans="19:43"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</row>
    <row r="55" spans="19:43">
      <c r="S55" s="165"/>
      <c r="T55" s="165"/>
      <c r="U55" s="165"/>
      <c r="V55" s="165"/>
      <c r="W55" s="1065"/>
      <c r="X55" s="1066"/>
      <c r="Y55" s="1065"/>
      <c r="Z55" s="1067"/>
      <c r="AA55" s="1068"/>
      <c r="AB55" s="1068"/>
      <c r="AC55" s="1065"/>
      <c r="AD55" s="1069"/>
      <c r="AE55" s="1068"/>
      <c r="AF55" s="1070"/>
      <c r="AG55" s="1071"/>
      <c r="AH55" s="1068"/>
      <c r="AI55" s="1072"/>
      <c r="AJ55" s="1068"/>
      <c r="AK55" s="1068"/>
      <c r="AL55" s="1068"/>
      <c r="AM55" s="165"/>
      <c r="AN55" s="165"/>
      <c r="AO55" s="165"/>
      <c r="AP55" s="165"/>
      <c r="AQ55" s="165"/>
    </row>
    <row r="56" spans="19:43">
      <c r="S56" s="165"/>
      <c r="T56" s="165"/>
      <c r="U56" s="165"/>
      <c r="V56" s="165"/>
      <c r="W56" s="1065"/>
      <c r="X56" s="1066"/>
      <c r="Y56" s="1065"/>
      <c r="Z56" s="1067"/>
      <c r="AA56" s="1068"/>
      <c r="AB56" s="1068"/>
      <c r="AC56" s="1065"/>
      <c r="AD56" s="1069"/>
      <c r="AE56" s="1068"/>
      <c r="AF56" s="1070"/>
      <c r="AG56" s="1071"/>
      <c r="AH56" s="1068"/>
      <c r="AI56" s="1072"/>
      <c r="AJ56" s="1068"/>
      <c r="AK56" s="1068"/>
      <c r="AL56" s="1068"/>
      <c r="AM56" s="165"/>
      <c r="AN56" s="165"/>
      <c r="AO56" s="165"/>
      <c r="AP56" s="165"/>
      <c r="AQ56" s="165"/>
    </row>
    <row r="57" spans="19:43">
      <c r="S57" s="165"/>
      <c r="T57" s="165"/>
      <c r="U57" s="165"/>
      <c r="V57" s="165"/>
      <c r="W57" s="1065"/>
      <c r="X57" s="1066"/>
      <c r="Y57" s="1065"/>
      <c r="Z57" s="1067"/>
      <c r="AA57" s="1068"/>
      <c r="AB57" s="1068"/>
      <c r="AC57" s="1065"/>
      <c r="AD57" s="1069"/>
      <c r="AE57" s="1068"/>
      <c r="AF57" s="1070"/>
      <c r="AG57" s="1071"/>
      <c r="AH57" s="1068"/>
      <c r="AI57" s="1072"/>
      <c r="AJ57" s="1068"/>
      <c r="AK57" s="1068"/>
      <c r="AL57" s="1068"/>
      <c r="AM57" s="165"/>
      <c r="AN57" s="165"/>
      <c r="AO57" s="165"/>
      <c r="AP57" s="165"/>
      <c r="AQ57" s="165"/>
    </row>
    <row r="58" spans="19:43">
      <c r="S58" s="165"/>
      <c r="T58" s="165"/>
      <c r="U58" s="165"/>
      <c r="V58" s="165"/>
      <c r="W58" s="1041"/>
      <c r="X58" s="1042"/>
      <c r="Y58" s="1043"/>
      <c r="Z58" s="1044"/>
      <c r="AA58" s="1068"/>
      <c r="AB58" s="1047"/>
      <c r="AC58" s="1065"/>
      <c r="AD58" s="1069"/>
      <c r="AE58" s="1068"/>
      <c r="AF58" s="1070"/>
      <c r="AG58" s="1071"/>
      <c r="AH58" s="1047"/>
      <c r="AI58" s="1073"/>
      <c r="AJ58" s="1047"/>
      <c r="AK58" s="1047"/>
      <c r="AL58" s="1047"/>
      <c r="AM58" s="165"/>
      <c r="AN58" s="165"/>
      <c r="AO58" s="165"/>
      <c r="AP58" s="165"/>
      <c r="AQ58" s="165"/>
    </row>
    <row r="59" spans="19:43">
      <c r="S59" s="165"/>
      <c r="T59" s="165"/>
      <c r="U59" s="165"/>
      <c r="V59" s="165"/>
      <c r="W59" s="1065"/>
      <c r="X59" s="1066"/>
      <c r="Y59" s="1065"/>
      <c r="Z59" s="1067"/>
      <c r="AA59" s="1068"/>
      <c r="AB59" s="1047"/>
      <c r="AC59" s="1065"/>
      <c r="AD59" s="1069"/>
      <c r="AE59" s="1068"/>
      <c r="AF59" s="1070"/>
      <c r="AG59" s="1071"/>
      <c r="AH59" s="1068"/>
      <c r="AI59" s="1073"/>
      <c r="AJ59" s="1047"/>
      <c r="AK59" s="1047"/>
      <c r="AL59" s="1047"/>
      <c r="AM59" s="165"/>
      <c r="AN59" s="165"/>
      <c r="AO59" s="165"/>
      <c r="AP59" s="165"/>
      <c r="AQ59" s="165"/>
    </row>
    <row r="60" spans="19:43">
      <c r="S60" s="165"/>
      <c r="T60" s="165"/>
      <c r="U60" s="165"/>
      <c r="V60" s="165"/>
      <c r="W60" s="1074"/>
      <c r="X60" s="1075"/>
      <c r="Y60" s="1065"/>
      <c r="Z60" s="1046"/>
      <c r="AA60" s="1047"/>
      <c r="AB60" s="1047"/>
      <c r="AC60" s="1065"/>
      <c r="AD60" s="1076"/>
      <c r="AE60" s="1068"/>
      <c r="AF60" s="1077"/>
      <c r="AG60" s="1071"/>
      <c r="AH60" s="1068"/>
      <c r="AI60" s="1078"/>
      <c r="AJ60" s="1047"/>
      <c r="AK60" s="1047"/>
      <c r="AL60" s="1047"/>
      <c r="AM60" s="165"/>
      <c r="AN60" s="165"/>
      <c r="AO60" s="165"/>
      <c r="AP60" s="165"/>
      <c r="AQ60" s="165"/>
    </row>
    <row r="61" spans="19:43">
      <c r="S61" s="165"/>
      <c r="T61" s="165"/>
      <c r="U61" s="165"/>
      <c r="V61" s="165"/>
      <c r="W61" s="1074"/>
      <c r="X61" s="1075"/>
      <c r="Y61" s="1065"/>
      <c r="Z61" s="1046"/>
      <c r="AA61" s="1047"/>
      <c r="AB61" s="1047"/>
      <c r="AC61" s="1065"/>
      <c r="AD61" s="1044"/>
      <c r="AE61" s="1068"/>
      <c r="AF61" s="1077"/>
      <c r="AG61" s="1071"/>
      <c r="AH61" s="1068"/>
      <c r="AI61" s="1078"/>
      <c r="AJ61" s="1047"/>
      <c r="AK61" s="1047"/>
      <c r="AL61" s="1047"/>
      <c r="AM61" s="165"/>
      <c r="AN61" s="165"/>
      <c r="AO61" s="165"/>
      <c r="AP61" s="165"/>
      <c r="AQ61" s="165"/>
    </row>
    <row r="62" spans="19:43">
      <c r="S62" s="165"/>
      <c r="T62" s="165"/>
      <c r="U62" s="165"/>
      <c r="V62" s="165"/>
      <c r="W62" s="1074"/>
      <c r="X62" s="1075"/>
      <c r="Y62" s="1065"/>
      <c r="Z62" s="1046"/>
      <c r="AA62" s="1047"/>
      <c r="AB62" s="1047"/>
      <c r="AC62" s="1065"/>
      <c r="AD62" s="1044"/>
      <c r="AE62" s="1068"/>
      <c r="AF62" s="1079"/>
      <c r="AG62" s="1080"/>
      <c r="AH62" s="1068"/>
      <c r="AI62" s="1073"/>
      <c r="AJ62" s="1047"/>
      <c r="AK62" s="1047"/>
      <c r="AL62" s="1047"/>
      <c r="AM62" s="165"/>
      <c r="AN62" s="165"/>
      <c r="AO62" s="165"/>
      <c r="AP62" s="165"/>
      <c r="AQ62" s="165"/>
    </row>
    <row r="63" spans="19:43">
      <c r="S63" s="165"/>
      <c r="T63" s="165"/>
      <c r="U63" s="165"/>
      <c r="V63" s="165"/>
      <c r="W63" s="1074"/>
      <c r="X63" s="1075"/>
      <c r="Y63" s="1065"/>
      <c r="Z63" s="1046"/>
      <c r="AA63" s="1047"/>
      <c r="AB63" s="1047"/>
      <c r="AC63" s="1065"/>
      <c r="AD63" s="1044"/>
      <c r="AE63" s="1068"/>
      <c r="AF63" s="1079"/>
      <c r="AG63" s="1080"/>
      <c r="AH63" s="1068"/>
      <c r="AI63" s="1073"/>
      <c r="AJ63" s="1047"/>
      <c r="AK63" s="1047"/>
      <c r="AL63" s="1047"/>
      <c r="AM63" s="165"/>
      <c r="AN63" s="165"/>
      <c r="AO63" s="165"/>
      <c r="AP63" s="165"/>
      <c r="AQ63" s="165"/>
    </row>
    <row r="64" spans="19:43">
      <c r="S64" s="165"/>
      <c r="T64" s="165"/>
      <c r="U64" s="165"/>
      <c r="V64" s="165"/>
      <c r="W64" s="1074"/>
      <c r="X64" s="1075"/>
      <c r="Y64" s="1047"/>
      <c r="Z64" s="1046"/>
      <c r="AA64" s="1047"/>
      <c r="AB64" s="1047"/>
      <c r="AC64" s="1065"/>
      <c r="AD64" s="1044"/>
      <c r="AE64" s="1068"/>
      <c r="AF64" s="1079"/>
      <c r="AG64" s="1080"/>
      <c r="AH64" s="1068"/>
      <c r="AI64" s="1073"/>
      <c r="AJ64" s="1047"/>
      <c r="AK64" s="1047"/>
      <c r="AL64" s="1047"/>
      <c r="AM64" s="165"/>
      <c r="AN64" s="165"/>
      <c r="AO64" s="165"/>
      <c r="AP64" s="165"/>
      <c r="AQ64" s="165"/>
    </row>
    <row r="65" spans="19:43">
      <c r="S65" s="165"/>
      <c r="T65" s="165"/>
      <c r="U65" s="165"/>
      <c r="V65" s="165"/>
      <c r="W65" s="1074"/>
      <c r="X65" s="1075"/>
      <c r="Y65" s="1065"/>
      <c r="Z65" s="1046"/>
      <c r="AA65" s="1047"/>
      <c r="AB65" s="1047"/>
      <c r="AC65" s="1065"/>
      <c r="AD65" s="1044"/>
      <c r="AE65" s="1068"/>
      <c r="AF65" s="1079"/>
      <c r="AG65" s="1080"/>
      <c r="AH65" s="1068"/>
      <c r="AI65" s="1073"/>
      <c r="AJ65" s="1047"/>
      <c r="AK65" s="1047"/>
      <c r="AL65" s="1047"/>
      <c r="AM65" s="165"/>
      <c r="AN65" s="165"/>
      <c r="AO65" s="165"/>
      <c r="AP65" s="165"/>
      <c r="AQ65" s="165"/>
    </row>
    <row r="66" spans="19:43">
      <c r="S66" s="165"/>
      <c r="T66" s="165"/>
      <c r="U66" s="165"/>
      <c r="V66" s="165"/>
      <c r="W66" s="1074"/>
      <c r="X66" s="1075"/>
      <c r="Y66" s="1065"/>
      <c r="Z66" s="1046"/>
      <c r="AA66" s="1047"/>
      <c r="AB66" s="1047"/>
      <c r="AC66" s="1065"/>
      <c r="AD66" s="1044"/>
      <c r="AE66" s="1068"/>
      <c r="AF66" s="1079"/>
      <c r="AG66" s="1080"/>
      <c r="AH66" s="1068"/>
      <c r="AI66" s="1073"/>
      <c r="AJ66" s="1047"/>
      <c r="AK66" s="1047"/>
      <c r="AL66" s="1047"/>
      <c r="AM66" s="165"/>
      <c r="AN66" s="165"/>
      <c r="AO66" s="165"/>
      <c r="AP66" s="165"/>
      <c r="AQ66" s="165"/>
    </row>
    <row r="67" spans="19:43">
      <c r="S67" s="165"/>
      <c r="T67" s="165"/>
      <c r="U67" s="165"/>
      <c r="V67" s="165"/>
      <c r="W67" s="1074"/>
      <c r="X67" s="1075"/>
      <c r="Y67" s="1047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S68" s="165"/>
      <c r="T68" s="165"/>
      <c r="U68" s="165"/>
      <c r="V68" s="165"/>
      <c r="W68" s="1074"/>
      <c r="X68" s="1075"/>
      <c r="Y68" s="1065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81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47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65"/>
      <c r="Z71" s="1046"/>
      <c r="AA71" s="1047"/>
      <c r="AB71" s="1047"/>
      <c r="AC71" s="1065"/>
      <c r="AD71" s="1044"/>
      <c r="AE71" s="1068"/>
      <c r="AF71" s="1082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S72" s="165"/>
      <c r="T72" s="165"/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S73" s="165"/>
      <c r="T73" s="165"/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S74" s="165"/>
      <c r="T74" s="165"/>
      <c r="U74" s="165"/>
      <c r="V74" s="165"/>
      <c r="W74" s="1074"/>
      <c r="X74" s="1075"/>
      <c r="Y74" s="1047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65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45"/>
      <c r="Y78" s="464"/>
      <c r="Z78" s="1046"/>
      <c r="AA78" s="464"/>
      <c r="AB78" s="1047"/>
      <c r="AC78" s="1065"/>
      <c r="AD78" s="1047"/>
      <c r="AE78" s="1047"/>
      <c r="AF78" s="1083"/>
      <c r="AG78" s="1084"/>
      <c r="AH78" s="1047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1047"/>
      <c r="AB79" s="1047"/>
      <c r="AC79" s="1065"/>
      <c r="AD79" s="1047"/>
      <c r="AE79" s="1047"/>
      <c r="AF79" s="1083"/>
      <c r="AG79" s="1047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1047"/>
      <c r="Z80" s="1046"/>
      <c r="AA80" s="1047"/>
      <c r="AB80" s="1047"/>
      <c r="AC80" s="1065"/>
      <c r="AD80" s="1047"/>
      <c r="AE80" s="1068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43"/>
      <c r="X81" s="1043"/>
      <c r="Y81" s="1043"/>
      <c r="Z81" s="1049"/>
      <c r="AA81" s="1049"/>
      <c r="AB81" s="1085"/>
      <c r="AC81" s="1065"/>
      <c r="AD81" s="1049"/>
      <c r="AE81" s="1043"/>
      <c r="AF81" s="1086"/>
      <c r="AG81" s="712"/>
      <c r="AH81" s="1047"/>
      <c r="AI81" s="1047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65"/>
      <c r="X82" s="165"/>
      <c r="Y82" s="165"/>
      <c r="Z82" s="165"/>
      <c r="AA82" s="165"/>
      <c r="AB82" s="165"/>
      <c r="AC82" s="165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074"/>
      <c r="X83" s="165"/>
      <c r="Y83" s="165"/>
      <c r="Z83" s="165"/>
      <c r="AA83" s="165"/>
      <c r="AB83" s="165"/>
      <c r="AC83" s="1065"/>
      <c r="AD83" s="1047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3"/>
      <c r="X97" s="164"/>
      <c r="Y97" s="1087"/>
      <c r="Z97" s="164"/>
      <c r="AA97" s="1087"/>
      <c r="AB97" s="1087"/>
      <c r="AC97" s="1087"/>
      <c r="AD97" s="1087"/>
      <c r="AE97" s="1087"/>
      <c r="AF97" s="1088"/>
      <c r="AG97" s="1089"/>
      <c r="AH97" s="1087"/>
      <c r="AI97" s="1087"/>
      <c r="AJ97" s="1090"/>
      <c r="AK97" s="1087"/>
      <c r="AL97" s="1087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464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1091"/>
      <c r="X102" s="1092"/>
      <c r="Y102" s="1093"/>
      <c r="Z102" s="1094"/>
      <c r="AA102" s="1095"/>
      <c r="AB102" s="1095"/>
      <c r="AC102" s="1096"/>
      <c r="AD102" s="1096"/>
      <c r="AE102" s="1093"/>
      <c r="AF102" s="1097"/>
      <c r="AG102" s="1093"/>
      <c r="AH102" s="1096"/>
      <c r="AI102" s="1095"/>
      <c r="AJ102" s="1095"/>
      <c r="AK102" s="1095"/>
      <c r="AL102" s="109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8"/>
      <c r="X103" s="1066"/>
      <c r="Y103" s="1093"/>
      <c r="Z103" s="1067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5"/>
      <c r="AE110" s="1093"/>
      <c r="AF110" s="1097"/>
      <c r="AG110" s="1093"/>
      <c r="AH110" s="1095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464"/>
      <c r="W111" s="1098"/>
      <c r="X111" s="1066"/>
      <c r="Y111" s="1093"/>
      <c r="Z111" s="1067"/>
      <c r="AA111" s="1095"/>
      <c r="AB111" s="1095"/>
      <c r="AC111" s="1096"/>
      <c r="AD111" s="1096"/>
      <c r="AE111" s="1093"/>
      <c r="AF111" s="1099"/>
      <c r="AG111" s="1093"/>
      <c r="AH111" s="1096"/>
      <c r="AI111" s="1100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165"/>
      <c r="W112" s="1101"/>
      <c r="X112" s="1101"/>
      <c r="Y112" s="1093"/>
      <c r="Z112" s="1067"/>
      <c r="AA112" s="1095"/>
      <c r="AB112" s="1095"/>
      <c r="AC112" s="1096"/>
      <c r="AD112" s="1096"/>
      <c r="AE112" s="1093"/>
      <c r="AF112" s="1102"/>
      <c r="AG112" s="110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098"/>
      <c r="X113" s="1066"/>
      <c r="Y113" s="1093"/>
      <c r="Z113" s="1067"/>
      <c r="AA113" s="1095"/>
      <c r="AB113" s="1095"/>
      <c r="AC113" s="1096"/>
      <c r="AD113" s="1096"/>
      <c r="AE113" s="1093"/>
      <c r="AF113" s="1097"/>
      <c r="AG113" s="109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104"/>
      <c r="AB115" s="1104"/>
      <c r="AC115" s="1096"/>
      <c r="AD115" s="1096"/>
      <c r="AE115" s="1093"/>
      <c r="AF115" s="1099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95"/>
      <c r="Y116" s="1093"/>
      <c r="Z116" s="1067"/>
      <c r="AA116" s="1095"/>
      <c r="AB116" s="1095"/>
      <c r="AC116" s="1096"/>
      <c r="AD116" s="1095"/>
      <c r="AE116" s="1093"/>
      <c r="AF116" s="1099"/>
      <c r="AG116" s="1095"/>
      <c r="AH116" s="1095"/>
      <c r="AI116" s="1095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L117" s="16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6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464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464"/>
      <c r="Y122" s="165"/>
      <c r="Z122" s="165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464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1105"/>
      <c r="Y125" s="1106"/>
      <c r="Z125" s="464"/>
      <c r="AA125" s="1107"/>
      <c r="AB125" s="1108"/>
      <c r="AC125" s="464"/>
      <c r="AD125" s="464"/>
      <c r="AE125" s="464"/>
      <c r="AF125" s="464"/>
      <c r="AG125" s="464"/>
      <c r="AH125" s="464"/>
      <c r="AI125" s="464"/>
      <c r="AJ125" s="1109"/>
      <c r="AK125" s="1109"/>
      <c r="AL125" s="464"/>
      <c r="AM125" s="464"/>
      <c r="AN125" s="464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464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L129" s="165"/>
      <c r="AM129" s="165"/>
      <c r="AN129" s="165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1043"/>
      <c r="Y130" s="1043"/>
      <c r="Z130" s="1043"/>
      <c r="AA130" s="1043"/>
      <c r="AB130" s="1043"/>
      <c r="AC130" s="1110"/>
      <c r="AD130" s="1043"/>
      <c r="AE130" s="1043"/>
      <c r="AF130" s="1043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111"/>
      <c r="Y131" s="1112"/>
      <c r="Z131" s="1043"/>
      <c r="AA131" s="1113"/>
      <c r="AB131" s="1114"/>
      <c r="AC131" s="1040"/>
      <c r="AD131" s="1043"/>
      <c r="AE131" s="1114"/>
      <c r="AF131" s="712"/>
      <c r="AG131" s="1115"/>
      <c r="AH131" s="1040"/>
      <c r="AI131" s="712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6"/>
      <c r="Z132" s="1043"/>
      <c r="AA132" s="1062"/>
      <c r="AB132" s="1114"/>
      <c r="AC132" s="1040"/>
      <c r="AD132" s="712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1043"/>
      <c r="AE133" s="1114"/>
      <c r="AF133" s="712"/>
      <c r="AG133" s="1086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464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1043"/>
      <c r="Y136" s="1043"/>
      <c r="Z136" s="1043"/>
      <c r="AA136" s="712"/>
      <c r="AB136" s="1114"/>
      <c r="AC136" s="712"/>
      <c r="AD136" s="712"/>
      <c r="AE136" s="1114"/>
      <c r="AF136" s="712"/>
      <c r="AG136" s="1115"/>
      <c r="AH136" s="712"/>
      <c r="AI136" s="712"/>
      <c r="AJ136" s="1117"/>
      <c r="AK136" s="1117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1042"/>
      <c r="AB137" s="1049"/>
      <c r="AC137" s="1085"/>
      <c r="AD137" s="1043"/>
      <c r="AE137" s="1049"/>
      <c r="AF137" s="1043"/>
      <c r="AG137" s="1086"/>
      <c r="AH137" s="712"/>
      <c r="AI137" s="165"/>
      <c r="AJ137" s="165"/>
      <c r="AK137" s="165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111"/>
      <c r="Y138" s="1116"/>
      <c r="Z138" s="1043"/>
      <c r="AA138" s="1062"/>
      <c r="AB138" s="1114"/>
      <c r="AC138" s="1040"/>
      <c r="AD138" s="712"/>
      <c r="AE138" s="1114"/>
      <c r="AF138" s="712"/>
      <c r="AG138" s="1115"/>
      <c r="AH138" s="1040"/>
      <c r="AI138" s="712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1043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712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464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43"/>
      <c r="Y143" s="443"/>
      <c r="Z143" s="443"/>
      <c r="AA143" s="443"/>
      <c r="AB143" s="1043"/>
      <c r="AC143" s="1043"/>
      <c r="AD143" s="1043"/>
      <c r="AE143" s="1043"/>
      <c r="AF143" s="1043"/>
      <c r="AG143" s="1048"/>
      <c r="AH143" s="1049"/>
      <c r="AI143" s="443"/>
      <c r="AJ143" s="1050"/>
      <c r="AK143" s="443"/>
      <c r="AL143" s="443"/>
      <c r="AM143" s="443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443"/>
      <c r="AD144" s="443"/>
      <c r="AE144" s="1043"/>
      <c r="AF144" s="1043"/>
      <c r="AG144" s="1118"/>
      <c r="AH144" s="111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443"/>
      <c r="Y147" s="165"/>
      <c r="Z147" s="165"/>
      <c r="AA147" s="165"/>
      <c r="AB147" s="165"/>
      <c r="AC147" s="165"/>
      <c r="AD147" s="165"/>
      <c r="AE147" s="165"/>
      <c r="AF147" s="1120"/>
      <c r="AG147" s="1052"/>
      <c r="AH147" s="165"/>
      <c r="AI147" s="165"/>
      <c r="AJ147" s="1064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043"/>
      <c r="X150" s="1043"/>
      <c r="Y150" s="1043"/>
      <c r="Z150" s="1043"/>
      <c r="AA150" s="1043"/>
      <c r="AB150" s="1110"/>
      <c r="AC150" s="1043"/>
      <c r="AD150" s="1043"/>
      <c r="AE150" s="1043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111"/>
      <c r="X151" s="1112"/>
      <c r="Y151" s="1043"/>
      <c r="Z151" s="1113"/>
      <c r="AA151" s="1114"/>
      <c r="AB151" s="1040"/>
      <c r="AC151" s="1043"/>
      <c r="AD151" s="1114"/>
      <c r="AE151" s="712"/>
      <c r="AF151" s="1115"/>
      <c r="AG151" s="1040"/>
      <c r="AH151" s="712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6"/>
      <c r="Y152" s="1043"/>
      <c r="Z152" s="1062"/>
      <c r="AA152" s="1114"/>
      <c r="AB152" s="1040"/>
      <c r="AC152" s="712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1043"/>
      <c r="AD153" s="1114"/>
      <c r="AE153" s="712"/>
      <c r="AF153" s="1086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464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1043"/>
      <c r="X156" s="1043"/>
      <c r="Y156" s="1043"/>
      <c r="Z156" s="712"/>
      <c r="AA156" s="1114"/>
      <c r="AB156" s="712"/>
      <c r="AC156" s="712"/>
      <c r="AD156" s="1114"/>
      <c r="AE156" s="712"/>
      <c r="AF156" s="1115"/>
      <c r="AG156" s="712"/>
      <c r="AH156" s="712"/>
      <c r="AI156" s="1117"/>
      <c r="AJ156" s="1117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1042"/>
      <c r="AA157" s="1049"/>
      <c r="AB157" s="1085"/>
      <c r="AC157" s="1043"/>
      <c r="AD157" s="1049"/>
      <c r="AE157" s="1043"/>
      <c r="AF157" s="1086"/>
      <c r="AG157" s="712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111"/>
      <c r="X158" s="1116"/>
      <c r="Y158" s="1043"/>
      <c r="Z158" s="1062"/>
      <c r="AA158" s="1114"/>
      <c r="AB158" s="1040"/>
      <c r="AC158" s="712"/>
      <c r="AD158" s="1114"/>
      <c r="AE158" s="712"/>
      <c r="AF158" s="1115"/>
      <c r="AG158" s="1040"/>
      <c r="AH158" s="712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1043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712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65"/>
      <c r="AE161" s="165"/>
      <c r="AF161" s="165"/>
      <c r="AG161" s="165"/>
      <c r="AH161" s="165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464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43"/>
      <c r="X163" s="443"/>
      <c r="Y163" s="443"/>
      <c r="Z163" s="443"/>
      <c r="AA163" s="1043"/>
      <c r="AB163" s="1043"/>
      <c r="AC163" s="1043"/>
      <c r="AD163" s="1043"/>
      <c r="AE163" s="1043"/>
      <c r="AF163" s="1048"/>
      <c r="AG163" s="1049"/>
      <c r="AH163" s="443"/>
      <c r="AI163" s="1050"/>
      <c r="AJ163" s="443"/>
      <c r="AK163" s="443"/>
      <c r="AL163" s="443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443"/>
      <c r="AC164" s="443"/>
      <c r="AD164" s="1043"/>
      <c r="AE164" s="1043"/>
      <c r="AF164" s="1118"/>
      <c r="AG164" s="111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65"/>
      <c r="AE165" s="165"/>
      <c r="AF165" s="165"/>
      <c r="AG165" s="165"/>
      <c r="AH165" s="165"/>
      <c r="AI165" s="165"/>
      <c r="AJ165" s="165"/>
      <c r="AK165" s="165"/>
      <c r="AL165" s="165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443"/>
      <c r="X167" s="165"/>
      <c r="Y167" s="165"/>
      <c r="Z167" s="165"/>
      <c r="AA167" s="165"/>
      <c r="AB167" s="165"/>
      <c r="AC167" s="165"/>
      <c r="AD167" s="165"/>
      <c r="AE167" s="1120"/>
      <c r="AF167" s="1052"/>
      <c r="AG167" s="165"/>
      <c r="AH167" s="165"/>
      <c r="AI167" s="1064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65"/>
      <c r="AE169" s="165"/>
      <c r="AF169" s="165"/>
      <c r="AG169" s="165"/>
      <c r="AH169" s="165"/>
      <c r="AI169" s="165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</sheetData>
  <mergeCells count="4">
    <mergeCell ref="A2:F2"/>
    <mergeCell ref="W2:AB2"/>
    <mergeCell ref="A3:F3"/>
    <mergeCell ref="W3:AB3"/>
  </mergeCells>
  <pageMargins left="0.33" right="0.61" top="0.22" bottom="0.16" header="0.16" footer="0.12"/>
  <pageSetup paperSize="9" orientation="landscape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0062E-0B57-48A9-A1C7-8E01D3E1B0A7}">
  <sheetPr>
    <tabColor rgb="FF00B050"/>
  </sheetPr>
  <dimension ref="A1:AU180"/>
  <sheetViews>
    <sheetView topLeftCell="A6" zoomScale="64" zoomScaleNormal="64" workbookViewId="0">
      <selection activeCell="H35" sqref="H35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38" width="11.42578125" style="449"/>
    <col min="39" max="39" width="27.85546875" style="449" bestFit="1" customWidth="1"/>
    <col min="40" max="16384" width="11.42578125" style="449"/>
  </cols>
  <sheetData>
    <row r="1" spans="1:44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4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4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4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4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4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4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44635</v>
      </c>
      <c r="AA7" s="420" t="s">
        <v>7</v>
      </c>
      <c r="AB7" s="425"/>
      <c r="AC7" s="58"/>
      <c r="AD7" s="58"/>
      <c r="AE7" s="58"/>
      <c r="AF7" s="58"/>
    </row>
    <row r="8" spans="1:44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2385</v>
      </c>
      <c r="AA8" s="420"/>
      <c r="AB8" s="429"/>
      <c r="AC8" s="58"/>
      <c r="AD8" s="58"/>
      <c r="AE8" s="58"/>
      <c r="AF8" s="58"/>
    </row>
    <row r="9" spans="1:44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4">
      <c r="A10" s="275">
        <v>1</v>
      </c>
      <c r="B10" s="275">
        <v>93162407</v>
      </c>
      <c r="C10" s="275" t="s">
        <v>17</v>
      </c>
      <c r="D10" s="275" t="s">
        <v>450</v>
      </c>
      <c r="E10" s="159" t="s">
        <v>210</v>
      </c>
      <c r="F10" s="275" t="s">
        <v>451</v>
      </c>
      <c r="G10" s="680">
        <v>381</v>
      </c>
      <c r="H10" s="1216" t="s">
        <v>452</v>
      </c>
      <c r="I10" s="680" t="s">
        <v>83</v>
      </c>
      <c r="J10" s="1219" t="s">
        <v>453</v>
      </c>
      <c r="K10" s="1220" t="s">
        <v>454</v>
      </c>
      <c r="L10" s="1221">
        <v>44466</v>
      </c>
      <c r="M10" s="1221">
        <v>44466</v>
      </c>
      <c r="N10" s="680"/>
      <c r="O10" s="449" t="s">
        <v>455</v>
      </c>
      <c r="W10" s="996">
        <v>1</v>
      </c>
      <c r="X10" s="1279">
        <v>83130670</v>
      </c>
      <c r="Y10" s="397" t="s">
        <v>40</v>
      </c>
      <c r="Z10" s="1279" t="s">
        <v>84</v>
      </c>
      <c r="AA10" s="1261" t="s">
        <v>2248</v>
      </c>
      <c r="AB10" s="397"/>
      <c r="AC10" s="664" t="s">
        <v>2385</v>
      </c>
      <c r="AD10" s="1281" t="s">
        <v>2249</v>
      </c>
      <c r="AE10" s="397" t="s">
        <v>56</v>
      </c>
      <c r="AF10" s="1280" t="s">
        <v>2250</v>
      </c>
      <c r="AG10" s="397" t="s">
        <v>2251</v>
      </c>
      <c r="AH10" s="397">
        <v>1005</v>
      </c>
      <c r="AI10" s="397"/>
      <c r="AJ10" s="397"/>
      <c r="AK10" s="397"/>
      <c r="AL10" s="397"/>
    </row>
    <row r="11" spans="1:44">
      <c r="W11" s="398">
        <v>1</v>
      </c>
      <c r="X11" s="676"/>
      <c r="Y11" s="677" t="s">
        <v>38</v>
      </c>
      <c r="Z11" s="664" t="s">
        <v>1326</v>
      </c>
      <c r="AA11" s="677" t="s">
        <v>2252</v>
      </c>
      <c r="AB11" s="664"/>
      <c r="AC11" s="664" t="s">
        <v>2385</v>
      </c>
      <c r="AD11" s="665" t="s">
        <v>2253</v>
      </c>
      <c r="AE11" s="395" t="s">
        <v>2255</v>
      </c>
      <c r="AF11" s="664"/>
      <c r="AG11" s="397"/>
      <c r="AH11" s="398" t="s">
        <v>2254</v>
      </c>
      <c r="AI11" s="676"/>
      <c r="AJ11" s="677"/>
      <c r="AK11" s="664"/>
      <c r="AL11" s="677"/>
      <c r="AM11" s="1047"/>
      <c r="AN11" s="1047"/>
    </row>
    <row r="12" spans="1:44" ht="20.25" customHeight="1">
      <c r="A12" s="1213">
        <v>1</v>
      </c>
      <c r="B12" s="1213">
        <v>81598299</v>
      </c>
      <c r="C12" s="275" t="s">
        <v>564</v>
      </c>
      <c r="D12" s="1213" t="s">
        <v>704</v>
      </c>
      <c r="E12" s="1213" t="s">
        <v>78</v>
      </c>
      <c r="F12" s="1214" t="s">
        <v>705</v>
      </c>
      <c r="G12" s="680">
        <v>414</v>
      </c>
      <c r="H12" s="1216" t="s">
        <v>79</v>
      </c>
      <c r="I12" s="669" t="s">
        <v>706</v>
      </c>
      <c r="J12" s="1217" t="s">
        <v>707</v>
      </c>
      <c r="K12" s="680"/>
      <c r="L12" s="1221">
        <v>44525</v>
      </c>
      <c r="M12" s="680"/>
      <c r="N12" s="680"/>
      <c r="O12" s="10" t="s">
        <v>496</v>
      </c>
      <c r="V12" s="165"/>
      <c r="W12" s="398">
        <v>1</v>
      </c>
      <c r="X12" s="676">
        <v>83310400</v>
      </c>
      <c r="Y12" s="677" t="s">
        <v>40</v>
      </c>
      <c r="Z12" s="664" t="s">
        <v>2322</v>
      </c>
      <c r="AA12" s="677" t="s">
        <v>169</v>
      </c>
      <c r="AB12" s="664"/>
      <c r="AC12" s="664" t="s">
        <v>2385</v>
      </c>
      <c r="AD12" s="665" t="s">
        <v>2323</v>
      </c>
      <c r="AE12" s="129" t="s">
        <v>24</v>
      </c>
      <c r="AF12" s="1259" t="s">
        <v>2273</v>
      </c>
      <c r="AG12" s="1260" t="s">
        <v>2324</v>
      </c>
      <c r="AH12" s="1262">
        <v>1009</v>
      </c>
      <c r="AI12" s="664"/>
      <c r="AJ12" s="1224"/>
      <c r="AK12" s="664"/>
      <c r="AL12" s="397"/>
      <c r="AO12" s="165"/>
      <c r="AP12" s="165"/>
      <c r="AQ12" s="165"/>
      <c r="AR12" s="165"/>
    </row>
    <row r="13" spans="1:44" ht="15" customHeight="1">
      <c r="A13" s="275">
        <v>1</v>
      </c>
      <c r="B13" s="275">
        <v>83340903</v>
      </c>
      <c r="C13" s="275" t="s">
        <v>708</v>
      </c>
      <c r="D13" s="275" t="s">
        <v>709</v>
      </c>
      <c r="E13" s="159" t="s">
        <v>710</v>
      </c>
      <c r="F13" s="201" t="s">
        <v>711</v>
      </c>
      <c r="G13" s="669">
        <v>415</v>
      </c>
      <c r="H13" s="1216" t="s">
        <v>712</v>
      </c>
      <c r="I13" s="669" t="s">
        <v>419</v>
      </c>
      <c r="J13" s="1217" t="s">
        <v>587</v>
      </c>
      <c r="K13" s="1223" t="s">
        <v>713</v>
      </c>
      <c r="L13" s="1224">
        <v>44525</v>
      </c>
      <c r="M13" s="664"/>
      <c r="N13" s="664"/>
      <c r="O13" s="58" t="s">
        <v>496</v>
      </c>
      <c r="V13" s="165"/>
      <c r="W13" s="397">
        <v>1</v>
      </c>
      <c r="X13" s="397">
        <v>83130679</v>
      </c>
      <c r="Y13" s="397" t="s">
        <v>863</v>
      </c>
      <c r="Z13" s="397" t="s">
        <v>84</v>
      </c>
      <c r="AA13" s="677" t="s">
        <v>169</v>
      </c>
      <c r="AB13" s="397"/>
      <c r="AC13" s="664" t="s">
        <v>2385</v>
      </c>
      <c r="AD13" s="665" t="s">
        <v>2323</v>
      </c>
      <c r="AE13" s="130" t="s">
        <v>24</v>
      </c>
      <c r="AF13" s="1259" t="s">
        <v>2273</v>
      </c>
      <c r="AG13" s="1260" t="s">
        <v>2324</v>
      </c>
      <c r="AH13" s="1262">
        <v>1009</v>
      </c>
      <c r="AI13" s="397"/>
      <c r="AJ13" s="397"/>
      <c r="AK13" s="397"/>
      <c r="AL13" s="664"/>
      <c r="AM13" s="1047"/>
      <c r="AN13" s="165"/>
      <c r="AO13" s="165"/>
      <c r="AP13" s="165"/>
      <c r="AQ13" s="165"/>
      <c r="AR13" s="165"/>
    </row>
    <row r="14" spans="1:44" ht="15" customHeight="1">
      <c r="A14" s="275">
        <v>1</v>
      </c>
      <c r="B14" s="275">
        <v>82409602</v>
      </c>
      <c r="C14" s="275" t="s">
        <v>40</v>
      </c>
      <c r="D14" s="275" t="s">
        <v>817</v>
      </c>
      <c r="E14" s="275" t="s">
        <v>818</v>
      </c>
      <c r="F14" s="201" t="s">
        <v>819</v>
      </c>
      <c r="G14" s="669">
        <v>428</v>
      </c>
      <c r="H14" s="1216" t="s">
        <v>820</v>
      </c>
      <c r="I14" s="669" t="s">
        <v>83</v>
      </c>
      <c r="J14" s="1217" t="s">
        <v>821</v>
      </c>
      <c r="K14" s="1218" t="s">
        <v>822</v>
      </c>
      <c r="L14" s="1221">
        <v>44531</v>
      </c>
      <c r="M14" s="680"/>
      <c r="N14" s="680"/>
      <c r="O14" s="10" t="s">
        <v>496</v>
      </c>
      <c r="V14" s="165"/>
      <c r="W14" s="397">
        <v>1</v>
      </c>
      <c r="X14" s="676">
        <v>93172390</v>
      </c>
      <c r="Y14" s="677" t="s">
        <v>17</v>
      </c>
      <c r="Z14" s="664" t="s">
        <v>2325</v>
      </c>
      <c r="AA14" s="677" t="s">
        <v>2326</v>
      </c>
      <c r="AB14" s="664"/>
      <c r="AC14" s="664" t="s">
        <v>2385</v>
      </c>
      <c r="AD14" s="665" t="s">
        <v>2323</v>
      </c>
      <c r="AE14" s="130" t="s">
        <v>24</v>
      </c>
      <c r="AF14" s="1259" t="s">
        <v>2273</v>
      </c>
      <c r="AG14" s="1260" t="s">
        <v>2324</v>
      </c>
      <c r="AH14" s="1262">
        <v>1009</v>
      </c>
      <c r="AI14" s="397"/>
      <c r="AJ14" s="397"/>
      <c r="AK14" s="664"/>
      <c r="AL14" s="397"/>
      <c r="AN14" s="1047"/>
      <c r="AO14" s="165"/>
      <c r="AP14" s="165"/>
      <c r="AQ14" s="165"/>
      <c r="AR14" s="165"/>
    </row>
    <row r="15" spans="1:44" ht="15" customHeight="1">
      <c r="A15" s="275">
        <v>1</v>
      </c>
      <c r="B15" s="275">
        <v>82032101</v>
      </c>
      <c r="C15" s="275" t="s">
        <v>40</v>
      </c>
      <c r="D15" s="275" t="s">
        <v>1015</v>
      </c>
      <c r="E15" s="275" t="s">
        <v>1016</v>
      </c>
      <c r="F15" s="201" t="s">
        <v>1017</v>
      </c>
      <c r="G15" s="664">
        <v>453</v>
      </c>
      <c r="H15" s="1216" t="s">
        <v>1019</v>
      </c>
      <c r="I15" s="129" t="s">
        <v>83</v>
      </c>
      <c r="J15" s="1217" t="s">
        <v>1020</v>
      </c>
      <c r="K15" s="1218" t="s">
        <v>1021</v>
      </c>
      <c r="L15" s="1221">
        <v>44549</v>
      </c>
      <c r="M15" s="680"/>
      <c r="N15" s="680"/>
      <c r="O15" s="57" t="s">
        <v>496</v>
      </c>
      <c r="Q15" s="58"/>
      <c r="V15" s="165"/>
      <c r="W15" s="402">
        <v>1</v>
      </c>
      <c r="X15" s="402">
        <v>83140658</v>
      </c>
      <c r="Y15" s="402" t="s">
        <v>863</v>
      </c>
      <c r="Z15" s="397" t="s">
        <v>195</v>
      </c>
      <c r="AA15" s="677" t="s">
        <v>1202</v>
      </c>
      <c r="AB15" s="397"/>
      <c r="AC15" s="664" t="s">
        <v>2385</v>
      </c>
      <c r="AD15" s="665" t="s">
        <v>2327</v>
      </c>
      <c r="AE15" s="130" t="s">
        <v>24</v>
      </c>
      <c r="AF15" s="1280" t="s">
        <v>2092</v>
      </c>
      <c r="AG15" s="1260" t="s">
        <v>2328</v>
      </c>
      <c r="AH15" s="1262">
        <v>997</v>
      </c>
      <c r="AI15" s="397"/>
      <c r="AJ15" s="397"/>
      <c r="AK15" s="397"/>
      <c r="AL15" s="664"/>
      <c r="AM15" s="1047"/>
      <c r="AN15" s="165"/>
    </row>
    <row r="16" spans="1:44" ht="15" customHeight="1">
      <c r="A16" s="275">
        <v>1</v>
      </c>
      <c r="B16" s="275">
        <v>83340700</v>
      </c>
      <c r="C16" s="275" t="s">
        <v>40</v>
      </c>
      <c r="D16" s="275" t="s">
        <v>1018</v>
      </c>
      <c r="E16" s="275" t="s">
        <v>1016</v>
      </c>
      <c r="F16" s="201" t="s">
        <v>1017</v>
      </c>
      <c r="G16" s="664">
        <v>453</v>
      </c>
      <c r="H16" s="1216" t="s">
        <v>1019</v>
      </c>
      <c r="I16" s="129" t="s">
        <v>83</v>
      </c>
      <c r="J16" s="1217" t="s">
        <v>1020</v>
      </c>
      <c r="K16" s="1218" t="s">
        <v>1021</v>
      </c>
      <c r="L16" s="1221">
        <v>44549</v>
      </c>
      <c r="M16" s="680"/>
      <c r="N16" s="680"/>
      <c r="O16" s="57" t="s">
        <v>496</v>
      </c>
      <c r="Q16" s="58"/>
      <c r="V16" s="165"/>
      <c r="W16" s="402">
        <v>1</v>
      </c>
      <c r="X16" s="676">
        <v>83140301</v>
      </c>
      <c r="Y16" s="677" t="s">
        <v>863</v>
      </c>
      <c r="Z16" s="664" t="s">
        <v>168</v>
      </c>
      <c r="AA16" s="677" t="s">
        <v>1202</v>
      </c>
      <c r="AB16" s="664"/>
      <c r="AC16" s="664" t="s">
        <v>2385</v>
      </c>
      <c r="AD16" s="665" t="s">
        <v>2327</v>
      </c>
      <c r="AE16" s="130" t="s">
        <v>24</v>
      </c>
      <c r="AF16" s="1280" t="s">
        <v>2092</v>
      </c>
      <c r="AG16" s="1260" t="s">
        <v>2328</v>
      </c>
      <c r="AH16" s="1262">
        <v>997</v>
      </c>
      <c r="AI16" s="676"/>
      <c r="AJ16" s="677"/>
      <c r="AK16" s="664"/>
      <c r="AL16" s="397"/>
      <c r="AO16" s="165"/>
      <c r="AP16" s="165"/>
      <c r="AQ16" s="165"/>
      <c r="AR16" s="165"/>
    </row>
    <row r="17" spans="1:47" ht="15" customHeight="1">
      <c r="A17" s="215">
        <v>1</v>
      </c>
      <c r="B17" s="215">
        <v>83340906</v>
      </c>
      <c r="C17" s="215" t="s">
        <v>40</v>
      </c>
      <c r="D17" s="215" t="s">
        <v>1888</v>
      </c>
      <c r="E17" s="275" t="s">
        <v>1016</v>
      </c>
      <c r="F17" s="201" t="s">
        <v>1017</v>
      </c>
      <c r="G17" s="664">
        <v>453</v>
      </c>
      <c r="H17" s="1216" t="s">
        <v>1019</v>
      </c>
      <c r="I17" s="129" t="s">
        <v>83</v>
      </c>
      <c r="J17" s="1217" t="s">
        <v>1020</v>
      </c>
      <c r="K17" s="1218" t="s">
        <v>1021</v>
      </c>
      <c r="L17" s="1221">
        <v>44549</v>
      </c>
      <c r="M17" s="680"/>
      <c r="N17" s="680"/>
      <c r="V17" s="165"/>
      <c r="W17" s="402">
        <v>1</v>
      </c>
      <c r="X17" s="402">
        <v>81227139</v>
      </c>
      <c r="Y17" s="402" t="s">
        <v>38</v>
      </c>
      <c r="Z17" s="397" t="s">
        <v>59</v>
      </c>
      <c r="AA17" s="677" t="s">
        <v>2365</v>
      </c>
      <c r="AB17" s="397"/>
      <c r="AC17" s="664" t="s">
        <v>2385</v>
      </c>
      <c r="AD17" s="665" t="s">
        <v>2366</v>
      </c>
      <c r="AE17" s="130" t="s">
        <v>24</v>
      </c>
      <c r="AF17" s="1259" t="s">
        <v>2261</v>
      </c>
      <c r="AG17" s="1260" t="s">
        <v>2367</v>
      </c>
      <c r="AH17" s="1262">
        <v>1008</v>
      </c>
      <c r="AI17" s="397"/>
      <c r="AJ17" s="397"/>
      <c r="AK17" s="397"/>
      <c r="AL17" s="677"/>
      <c r="AM17" s="1047"/>
      <c r="AN17" s="1047"/>
      <c r="AO17" s="1065"/>
      <c r="AP17" s="1044"/>
      <c r="AQ17" s="1068"/>
      <c r="AR17" s="1079"/>
      <c r="AS17" s="1080"/>
      <c r="AT17" s="1068"/>
      <c r="AU17" s="1073"/>
    </row>
    <row r="18" spans="1:47" ht="15" customHeight="1">
      <c r="A18" s="275">
        <v>1</v>
      </c>
      <c r="B18" s="275">
        <v>81722067</v>
      </c>
      <c r="C18" s="275" t="s">
        <v>17</v>
      </c>
      <c r="D18" s="275" t="s">
        <v>1026</v>
      </c>
      <c r="E18" s="159" t="s">
        <v>812</v>
      </c>
      <c r="F18" s="201" t="s">
        <v>1027</v>
      </c>
      <c r="G18" s="664">
        <v>455</v>
      </c>
      <c r="H18" s="1216" t="s">
        <v>1028</v>
      </c>
      <c r="I18" s="129" t="s">
        <v>83</v>
      </c>
      <c r="J18" s="1217" t="s">
        <v>1029</v>
      </c>
      <c r="K18" s="1220" t="s">
        <v>1030</v>
      </c>
      <c r="L18" s="1221">
        <v>44549</v>
      </c>
      <c r="M18" s="680"/>
      <c r="N18" s="680"/>
      <c r="O18" s="57" t="s">
        <v>1043</v>
      </c>
      <c r="V18" s="10" t="s">
        <v>71</v>
      </c>
      <c r="W18" s="943">
        <v>1</v>
      </c>
      <c r="X18" s="1314">
        <v>81483059</v>
      </c>
      <c r="Y18" s="944" t="s">
        <v>39</v>
      </c>
      <c r="Z18" s="943" t="s">
        <v>140</v>
      </c>
      <c r="AA18" s="944" t="s">
        <v>2368</v>
      </c>
      <c r="AB18" s="943"/>
      <c r="AC18" s="943" t="s">
        <v>2385</v>
      </c>
      <c r="AD18" s="1284" t="s">
        <v>2370</v>
      </c>
      <c r="AE18" s="1285" t="s">
        <v>24</v>
      </c>
      <c r="AF18" s="1286" t="s">
        <v>2359</v>
      </c>
      <c r="AG18" s="1287" t="s">
        <v>2369</v>
      </c>
      <c r="AH18" s="1288">
        <v>1016</v>
      </c>
      <c r="AI18" s="943"/>
      <c r="AJ18" s="1329"/>
      <c r="AK18" s="943"/>
      <c r="AL18" s="1330"/>
      <c r="AM18" s="10" t="s">
        <v>2666</v>
      </c>
    </row>
    <row r="19" spans="1:47" ht="15" customHeight="1">
      <c r="A19" s="159">
        <v>1</v>
      </c>
      <c r="B19" s="159">
        <v>93172200</v>
      </c>
      <c r="C19" s="159" t="s">
        <v>17</v>
      </c>
      <c r="D19" s="159" t="s">
        <v>1158</v>
      </c>
      <c r="E19" s="159" t="s">
        <v>578</v>
      </c>
      <c r="F19" s="1225" t="s">
        <v>1221</v>
      </c>
      <c r="G19" s="217" t="s">
        <v>1223</v>
      </c>
      <c r="H19" s="1216" t="s">
        <v>1224</v>
      </c>
      <c r="I19" s="217" t="s">
        <v>83</v>
      </c>
      <c r="J19" s="1217" t="s">
        <v>1225</v>
      </c>
      <c r="K19" s="1218" t="s">
        <v>1226</v>
      </c>
      <c r="L19" s="1221">
        <v>44573</v>
      </c>
      <c r="M19" s="680"/>
      <c r="N19" s="680"/>
      <c r="O19" s="57" t="s">
        <v>496</v>
      </c>
      <c r="P19" s="10"/>
      <c r="V19" s="165" t="s">
        <v>71</v>
      </c>
      <c r="W19" s="10" t="s">
        <v>2403</v>
      </c>
      <c r="AA19" s="944" t="s">
        <v>2368</v>
      </c>
      <c r="AB19" s="943"/>
      <c r="AC19" s="943" t="s">
        <v>2385</v>
      </c>
      <c r="AD19" s="1284" t="s">
        <v>2370</v>
      </c>
      <c r="AE19" s="1285" t="s">
        <v>24</v>
      </c>
      <c r="AF19" s="1286" t="s">
        <v>2359</v>
      </c>
      <c r="AG19" s="1287" t="s">
        <v>2369</v>
      </c>
      <c r="AH19" s="1288">
        <v>1016</v>
      </c>
      <c r="AI19" s="10" t="s">
        <v>2404</v>
      </c>
      <c r="AL19" s="1047"/>
      <c r="AM19" s="1047"/>
      <c r="AN19" s="165"/>
      <c r="AO19" s="165"/>
      <c r="AP19" s="165"/>
      <c r="AQ19" s="165"/>
      <c r="AR19" s="165"/>
    </row>
    <row r="20" spans="1:47" ht="15" customHeight="1">
      <c r="A20" s="1213">
        <v>1</v>
      </c>
      <c r="B20" s="1213">
        <v>60905051</v>
      </c>
      <c r="C20" s="275" t="s">
        <v>39</v>
      </c>
      <c r="D20" s="1213" t="s">
        <v>508</v>
      </c>
      <c r="E20" s="1213" t="s">
        <v>1576</v>
      </c>
      <c r="F20" s="1214" t="s">
        <v>1577</v>
      </c>
      <c r="G20" s="680" t="s">
        <v>1578</v>
      </c>
      <c r="H20" s="1216" t="s">
        <v>1579</v>
      </c>
      <c r="I20" s="680" t="s">
        <v>83</v>
      </c>
      <c r="J20" s="1217" t="s">
        <v>1580</v>
      </c>
      <c r="K20" s="1220" t="s">
        <v>898</v>
      </c>
      <c r="L20" s="1221">
        <v>44595</v>
      </c>
      <c r="M20" s="680"/>
      <c r="N20" s="680"/>
      <c r="O20" s="57" t="s">
        <v>69</v>
      </c>
      <c r="V20" s="464" t="s">
        <v>71</v>
      </c>
      <c r="W20" s="1331">
        <v>2</v>
      </c>
      <c r="X20" s="1323">
        <v>61865020</v>
      </c>
      <c r="Y20" s="1325"/>
      <c r="Z20" s="1324" t="s">
        <v>2468</v>
      </c>
      <c r="AA20" s="464" t="s">
        <v>2469</v>
      </c>
      <c r="AB20" s="464"/>
      <c r="AC20" s="1325"/>
      <c r="AD20" s="1326"/>
      <c r="AE20" s="1104" t="s">
        <v>750</v>
      </c>
      <c r="AF20" s="1332"/>
      <c r="AG20" s="1333"/>
      <c r="AH20" s="1104"/>
      <c r="AI20" s="1334"/>
      <c r="AJ20" s="464"/>
      <c r="AK20" s="464"/>
      <c r="AL20" s="464"/>
      <c r="AM20" s="10" t="s">
        <v>2666</v>
      </c>
      <c r="AN20" s="165"/>
      <c r="AO20" s="165"/>
      <c r="AP20" s="165"/>
      <c r="AQ20" s="165"/>
      <c r="AR20" s="165"/>
    </row>
    <row r="21" spans="1:47" ht="15" customHeight="1">
      <c r="A21" s="275">
        <v>1</v>
      </c>
      <c r="B21" s="275">
        <v>81672012</v>
      </c>
      <c r="C21" s="275" t="s">
        <v>122</v>
      </c>
      <c r="D21" s="275" t="s">
        <v>1719</v>
      </c>
      <c r="E21" s="159" t="s">
        <v>1720</v>
      </c>
      <c r="F21" s="1214" t="s">
        <v>1721</v>
      </c>
      <c r="G21" s="215" t="s">
        <v>1722</v>
      </c>
      <c r="H21" s="1216" t="s">
        <v>1723</v>
      </c>
      <c r="I21" s="669" t="s">
        <v>83</v>
      </c>
      <c r="J21" s="1219" t="s">
        <v>1724</v>
      </c>
      <c r="K21" s="1220" t="s">
        <v>1725</v>
      </c>
      <c r="L21" s="1221">
        <v>44599</v>
      </c>
      <c r="M21" s="680"/>
      <c r="N21" s="680"/>
      <c r="O21" s="57" t="s">
        <v>496</v>
      </c>
      <c r="U21" s="165"/>
      <c r="V21" s="464" t="s">
        <v>71</v>
      </c>
      <c r="W21" s="1331">
        <v>1</v>
      </c>
      <c r="X21" s="1323">
        <v>83330312</v>
      </c>
      <c r="Y21" s="1325"/>
      <c r="Z21" s="10" t="s">
        <v>2470</v>
      </c>
      <c r="AA21" s="464"/>
      <c r="AB21" s="464"/>
      <c r="AC21" s="1325"/>
      <c r="AD21" s="1326"/>
      <c r="AE21" s="1104" t="s">
        <v>750</v>
      </c>
      <c r="AF21" s="1327"/>
      <c r="AG21" s="1328"/>
      <c r="AH21" s="1104"/>
      <c r="AI21" s="1109"/>
      <c r="AJ21" s="464"/>
      <c r="AK21" s="464"/>
      <c r="AL21" s="1047"/>
      <c r="AM21" s="10" t="s">
        <v>2666</v>
      </c>
      <c r="AN21" s="165"/>
      <c r="AO21" s="165"/>
      <c r="AP21" s="165"/>
      <c r="AQ21" s="165"/>
      <c r="AR21" s="165"/>
    </row>
    <row r="22" spans="1:47" ht="15" customHeight="1">
      <c r="A22" s="1213">
        <v>1</v>
      </c>
      <c r="B22" s="1213">
        <v>60905051</v>
      </c>
      <c r="C22" s="275" t="s">
        <v>39</v>
      </c>
      <c r="D22" s="1213" t="s">
        <v>508</v>
      </c>
      <c r="E22" s="1213" t="s">
        <v>1388</v>
      </c>
      <c r="F22" s="1214" t="s">
        <v>1679</v>
      </c>
      <c r="G22" s="680" t="s">
        <v>1680</v>
      </c>
      <c r="H22" s="1216" t="s">
        <v>1681</v>
      </c>
      <c r="I22" s="669" t="s">
        <v>419</v>
      </c>
      <c r="J22" s="1217" t="s">
        <v>1594</v>
      </c>
      <c r="K22" s="1220" t="s">
        <v>1682</v>
      </c>
      <c r="L22" s="1221">
        <v>44595</v>
      </c>
      <c r="M22" s="680"/>
      <c r="N22" s="680"/>
      <c r="O22" s="57" t="s">
        <v>69</v>
      </c>
      <c r="V22" s="464" t="s">
        <v>71</v>
      </c>
      <c r="W22" s="1322">
        <v>1</v>
      </c>
      <c r="X22" s="1323">
        <v>82026517</v>
      </c>
      <c r="Y22" s="1325"/>
      <c r="Z22" s="1324" t="s">
        <v>2471</v>
      </c>
      <c r="AA22" s="464"/>
      <c r="AB22" s="464"/>
      <c r="AC22" s="1325"/>
      <c r="AD22" s="1326"/>
      <c r="AE22" s="1104" t="s">
        <v>750</v>
      </c>
      <c r="AF22" s="1327"/>
      <c r="AG22" s="1328"/>
      <c r="AH22" s="1104"/>
      <c r="AI22" s="1109"/>
      <c r="AJ22" s="464"/>
      <c r="AK22" s="464"/>
      <c r="AL22" s="1047"/>
      <c r="AM22" s="10" t="s">
        <v>2666</v>
      </c>
      <c r="AN22" s="165"/>
      <c r="AO22" s="165"/>
      <c r="AP22" s="165"/>
      <c r="AQ22" s="165"/>
      <c r="AR22" s="165"/>
    </row>
    <row r="23" spans="1:47" ht="15" customHeight="1">
      <c r="A23" s="275">
        <v>1</v>
      </c>
      <c r="B23" s="1215">
        <v>81722067</v>
      </c>
      <c r="C23" s="275" t="s">
        <v>254</v>
      </c>
      <c r="D23" s="159" t="s">
        <v>1026</v>
      </c>
      <c r="E23" s="159" t="s">
        <v>1927</v>
      </c>
      <c r="F23" s="201" t="s">
        <v>1928</v>
      </c>
      <c r="G23" s="680" t="s">
        <v>1892</v>
      </c>
      <c r="H23" s="1216" t="s">
        <v>1929</v>
      </c>
      <c r="I23" s="680" t="s">
        <v>419</v>
      </c>
      <c r="J23" s="1217" t="s">
        <v>587</v>
      </c>
      <c r="K23" s="1218" t="s">
        <v>1930</v>
      </c>
      <c r="L23" s="1221">
        <v>44609</v>
      </c>
      <c r="M23" s="680"/>
      <c r="N23" s="680"/>
      <c r="O23" s="57" t="s">
        <v>69</v>
      </c>
      <c r="U23" s="165"/>
      <c r="V23" s="165"/>
      <c r="AB23" s="1047"/>
      <c r="AC23" s="1047"/>
      <c r="AD23" s="1065"/>
      <c r="AE23" s="1044"/>
      <c r="AF23" s="1068"/>
      <c r="AG23" s="1079"/>
      <c r="AH23" s="1080"/>
      <c r="AI23" s="1068"/>
      <c r="AJ23" s="1073"/>
      <c r="AK23" s="1047"/>
      <c r="AL23" s="1047"/>
      <c r="AM23" s="1047"/>
      <c r="AN23" s="165"/>
      <c r="AO23" s="165"/>
      <c r="AP23" s="165"/>
      <c r="AQ23" s="165"/>
      <c r="AR23" s="165"/>
    </row>
    <row r="24" spans="1:47" ht="15" customHeight="1">
      <c r="A24" s="1184">
        <v>1</v>
      </c>
      <c r="B24" s="1185">
        <v>83340201</v>
      </c>
      <c r="C24" s="1186" t="s">
        <v>40</v>
      </c>
      <c r="D24" s="1187" t="s">
        <v>156</v>
      </c>
      <c r="E24" s="1188" t="s">
        <v>395</v>
      </c>
      <c r="F24" s="1189" t="s">
        <v>1586</v>
      </c>
      <c r="G24" s="1190" t="s">
        <v>1587</v>
      </c>
      <c r="H24" s="1191" t="s">
        <v>1588</v>
      </c>
      <c r="I24" s="1192" t="s">
        <v>419</v>
      </c>
      <c r="J24" s="1193" t="s">
        <v>1589</v>
      </c>
      <c r="K24" s="1194" t="s">
        <v>1590</v>
      </c>
      <c r="L24" s="1195">
        <v>44594</v>
      </c>
      <c r="M24" s="1196"/>
      <c r="N24" s="1196"/>
      <c r="O24" s="1197" t="s">
        <v>496</v>
      </c>
      <c r="P24" s="1197" t="s">
        <v>1269</v>
      </c>
      <c r="Q24" s="1197" t="s">
        <v>1978</v>
      </c>
      <c r="R24" s="1197" t="s">
        <v>2107</v>
      </c>
      <c r="U24" s="165"/>
      <c r="V24" s="165"/>
      <c r="X24" s="1074"/>
      <c r="Y24" s="1075"/>
      <c r="Z24" s="1047"/>
      <c r="AA24" s="1046"/>
      <c r="AB24" s="1047"/>
      <c r="AC24" s="1047"/>
      <c r="AD24" s="1065"/>
      <c r="AE24" s="1044"/>
      <c r="AF24" s="1068"/>
      <c r="AG24" s="1079"/>
      <c r="AH24" s="1080"/>
      <c r="AI24" s="1068"/>
      <c r="AJ24" s="1073"/>
      <c r="AK24" s="1047"/>
      <c r="AL24" s="1047"/>
      <c r="AM24" s="1047"/>
      <c r="AN24" s="165"/>
      <c r="AO24" s="165"/>
      <c r="AP24" s="165"/>
      <c r="AQ24" s="165"/>
      <c r="AR24" s="165"/>
    </row>
    <row r="25" spans="1:47" ht="15" customHeight="1" thickBot="1">
      <c r="A25" s="1226">
        <v>1</v>
      </c>
      <c r="B25" s="1227">
        <v>83340600</v>
      </c>
      <c r="C25" s="1227" t="s">
        <v>40</v>
      </c>
      <c r="D25" s="1227" t="s">
        <v>879</v>
      </c>
      <c r="E25" s="1227" t="s">
        <v>513</v>
      </c>
      <c r="F25" s="1228" t="s">
        <v>1683</v>
      </c>
      <c r="G25" s="1229" t="s">
        <v>1684</v>
      </c>
      <c r="H25" s="421" t="s">
        <v>1685</v>
      </c>
      <c r="I25" s="712" t="s">
        <v>419</v>
      </c>
      <c r="J25" s="422" t="s">
        <v>1603</v>
      </c>
      <c r="K25" s="1230" t="s">
        <v>1686</v>
      </c>
      <c r="L25" s="715">
        <v>44595</v>
      </c>
      <c r="M25" s="58"/>
      <c r="N25" s="58"/>
      <c r="O25" s="57" t="s">
        <v>69</v>
      </c>
      <c r="P25" s="57" t="s">
        <v>1977</v>
      </c>
      <c r="Q25" s="58"/>
      <c r="R25" s="58"/>
      <c r="S25" s="58"/>
      <c r="U25" s="165"/>
      <c r="V25" s="165"/>
      <c r="W25" s="449" t="s">
        <v>2027</v>
      </c>
      <c r="X25" s="1074"/>
      <c r="Y25" s="1075"/>
      <c r="Z25" s="1065"/>
      <c r="AA25" s="1080"/>
      <c r="AB25" s="1047"/>
      <c r="AC25" s="1047"/>
      <c r="AD25" s="1065"/>
      <c r="AE25" s="1044"/>
      <c r="AF25" s="1068"/>
      <c r="AG25" s="1079"/>
      <c r="AH25" s="1080"/>
      <c r="AI25" s="1068"/>
      <c r="AJ25" s="1073"/>
      <c r="AK25" s="1047"/>
      <c r="AL25" s="1047"/>
      <c r="AM25" s="1047"/>
      <c r="AN25" s="165"/>
      <c r="AO25" s="165"/>
      <c r="AP25" s="165"/>
      <c r="AQ25" s="165"/>
      <c r="AR25" s="165"/>
    </row>
    <row r="26" spans="1:47" ht="15" customHeight="1">
      <c r="A26" s="444">
        <v>1</v>
      </c>
      <c r="B26" s="445">
        <v>81672510</v>
      </c>
      <c r="C26" s="445" t="s">
        <v>122</v>
      </c>
      <c r="D26" s="445" t="s">
        <v>123</v>
      </c>
      <c r="E26" s="446" t="s">
        <v>124</v>
      </c>
      <c r="F26" s="89" t="s">
        <v>2126</v>
      </c>
      <c r="G26" s="854" t="s">
        <v>2128</v>
      </c>
      <c r="H26" s="2" t="s">
        <v>2129</v>
      </c>
      <c r="I26" s="754" t="s">
        <v>126</v>
      </c>
      <c r="J26" s="90" t="s">
        <v>2130</v>
      </c>
      <c r="K26" s="91" t="s">
        <v>2131</v>
      </c>
      <c r="L26" s="25">
        <v>44622</v>
      </c>
      <c r="O26" s="57" t="s">
        <v>69</v>
      </c>
      <c r="U26" s="165"/>
      <c r="V26" s="165"/>
      <c r="W26" s="165"/>
      <c r="X26" s="1074"/>
      <c r="Y26" s="1075"/>
      <c r="Z26" s="1047"/>
      <c r="AA26" s="1046"/>
      <c r="AB26" s="1047"/>
      <c r="AC26" s="1047"/>
      <c r="AD26" s="1065"/>
      <c r="AE26" s="1044"/>
      <c r="AF26" s="1068"/>
      <c r="AG26" s="1079"/>
      <c r="AH26" s="1080"/>
      <c r="AI26" s="1068"/>
      <c r="AJ26" s="1073"/>
      <c r="AK26" s="1047"/>
      <c r="AL26" s="1047"/>
      <c r="AM26" s="1047"/>
      <c r="AN26" s="165"/>
      <c r="AO26" s="165"/>
      <c r="AP26" s="165"/>
      <c r="AQ26" s="165"/>
      <c r="AR26" s="165"/>
    </row>
    <row r="27" spans="1:47" ht="15" customHeight="1">
      <c r="A27" s="122">
        <v>1</v>
      </c>
      <c r="B27" s="650">
        <v>81672511</v>
      </c>
      <c r="C27" s="650" t="s">
        <v>122</v>
      </c>
      <c r="D27" s="650" t="s">
        <v>2127</v>
      </c>
      <c r="E27" s="159" t="s">
        <v>124</v>
      </c>
      <c r="F27" s="220" t="s">
        <v>2126</v>
      </c>
      <c r="G27" s="899" t="s">
        <v>2128</v>
      </c>
      <c r="H27" s="2" t="s">
        <v>2129</v>
      </c>
      <c r="I27" s="754" t="s">
        <v>126</v>
      </c>
      <c r="J27" s="90" t="s">
        <v>2130</v>
      </c>
      <c r="K27" s="91" t="s">
        <v>2131</v>
      </c>
      <c r="L27" s="25">
        <v>44622</v>
      </c>
      <c r="O27" s="57" t="s">
        <v>69</v>
      </c>
      <c r="S27" s="165"/>
      <c r="U27" s="165"/>
      <c r="V27" s="165"/>
      <c r="X27" s="1075"/>
      <c r="Y27" s="1065"/>
      <c r="Z27" s="1046"/>
      <c r="AA27" s="1047"/>
      <c r="AB27" s="1047"/>
      <c r="AC27" s="1065"/>
      <c r="AD27" s="1044"/>
      <c r="AE27" s="1068"/>
      <c r="AF27" s="1077"/>
      <c r="AG27" s="1071"/>
      <c r="AH27" s="1068"/>
      <c r="AI27" s="1078"/>
      <c r="AJ27" s="1047"/>
      <c r="AK27" s="1047"/>
      <c r="AL27" s="1047"/>
      <c r="AM27" s="165"/>
      <c r="AN27" s="165"/>
      <c r="AO27" s="165"/>
      <c r="AP27" s="165"/>
      <c r="AQ27" s="165"/>
    </row>
    <row r="28" spans="1:47" ht="15" customHeight="1">
      <c r="A28" s="122">
        <v>1</v>
      </c>
      <c r="B28" s="650">
        <v>89120023</v>
      </c>
      <c r="C28" s="650" t="s">
        <v>39</v>
      </c>
      <c r="D28" s="650" t="s">
        <v>718</v>
      </c>
      <c r="E28" s="650" t="s">
        <v>2183</v>
      </c>
      <c r="F28" s="220" t="s">
        <v>2184</v>
      </c>
      <c r="G28" s="899" t="s">
        <v>2185</v>
      </c>
      <c r="H28" s="2" t="s">
        <v>2186</v>
      </c>
      <c r="I28" s="754" t="s">
        <v>83</v>
      </c>
      <c r="J28" s="124" t="s">
        <v>2187</v>
      </c>
      <c r="K28" s="84" t="s">
        <v>2188</v>
      </c>
      <c r="L28" s="25">
        <v>44624</v>
      </c>
      <c r="O28" s="464" t="s">
        <v>1043</v>
      </c>
      <c r="U28" s="165"/>
      <c r="V28" s="165"/>
      <c r="W28" s="1074"/>
      <c r="X28" s="1075"/>
      <c r="Y28" s="1065"/>
      <c r="Z28" s="1046"/>
      <c r="AA28" s="1047"/>
      <c r="AB28" s="1047"/>
      <c r="AC28" s="1065"/>
      <c r="AD28" s="1044"/>
      <c r="AE28" s="1068"/>
      <c r="AF28" s="1079"/>
      <c r="AG28" s="1080"/>
      <c r="AH28" s="1068"/>
      <c r="AI28" s="1073"/>
      <c r="AJ28" s="1047"/>
      <c r="AK28" s="1047"/>
      <c r="AL28" s="1047"/>
      <c r="AM28" s="165"/>
      <c r="AN28" s="165"/>
      <c r="AO28" s="165"/>
      <c r="AP28" s="165"/>
      <c r="AQ28" s="165"/>
    </row>
    <row r="29" spans="1:47" ht="15" customHeight="1">
      <c r="A29" s="205">
        <v>1</v>
      </c>
      <c r="B29" s="206">
        <v>93172200</v>
      </c>
      <c r="C29" s="275" t="s">
        <v>17</v>
      </c>
      <c r="D29" s="276" t="s">
        <v>1158</v>
      </c>
      <c r="E29" s="208" t="s">
        <v>472</v>
      </c>
      <c r="F29" s="209" t="s">
        <v>2189</v>
      </c>
      <c r="G29" s="449" t="s">
        <v>2190</v>
      </c>
      <c r="H29" s="2" t="s">
        <v>2191</v>
      </c>
      <c r="I29" s="754" t="s">
        <v>419</v>
      </c>
      <c r="J29" s="3" t="s">
        <v>2162</v>
      </c>
      <c r="K29" s="617" t="s">
        <v>2192</v>
      </c>
      <c r="L29" s="25">
        <v>44624</v>
      </c>
      <c r="O29" s="464" t="s">
        <v>1043</v>
      </c>
      <c r="U29" s="165"/>
      <c r="V29" s="165"/>
      <c r="W29" s="1074"/>
      <c r="X29" s="1075"/>
      <c r="Y29" s="1065"/>
      <c r="Z29" s="1046"/>
      <c r="AA29" s="1047"/>
      <c r="AB29" s="1047"/>
      <c r="AC29" s="1065"/>
      <c r="AD29" s="1044"/>
      <c r="AE29" s="1068"/>
      <c r="AF29" s="1079"/>
      <c r="AG29" s="1080"/>
      <c r="AH29" s="1068"/>
      <c r="AI29" s="1073"/>
      <c r="AJ29" s="1047"/>
      <c r="AK29" s="1047"/>
      <c r="AL29" s="1047"/>
      <c r="AM29" s="165"/>
      <c r="AN29" s="165"/>
      <c r="AO29" s="165"/>
      <c r="AP29" s="165"/>
      <c r="AQ29" s="165"/>
    </row>
    <row r="30" spans="1:47" ht="15" customHeight="1">
      <c r="A30" s="205">
        <v>1</v>
      </c>
      <c r="B30" s="275">
        <v>93172390</v>
      </c>
      <c r="C30" s="275" t="s">
        <v>17</v>
      </c>
      <c r="D30" s="276" t="s">
        <v>548</v>
      </c>
      <c r="E30" s="609" t="s">
        <v>472</v>
      </c>
      <c r="F30" s="613" t="s">
        <v>2189</v>
      </c>
      <c r="G30" s="449" t="s">
        <v>2190</v>
      </c>
      <c r="H30" s="2" t="s">
        <v>2191</v>
      </c>
      <c r="I30" s="754" t="s">
        <v>419</v>
      </c>
      <c r="J30" s="3" t="s">
        <v>2162</v>
      </c>
      <c r="K30" s="617" t="s">
        <v>2192</v>
      </c>
      <c r="L30" s="25">
        <v>44624</v>
      </c>
      <c r="O30" s="464" t="s">
        <v>1043</v>
      </c>
      <c r="U30" s="165"/>
      <c r="V30" s="165"/>
      <c r="W30" s="1074"/>
      <c r="X30" s="1075"/>
      <c r="Y30" s="1047"/>
      <c r="Z30" s="1046"/>
      <c r="AA30" s="1047"/>
      <c r="AB30" s="1047"/>
      <c r="AC30" s="1065"/>
      <c r="AD30" s="1044"/>
      <c r="AE30" s="1068"/>
      <c r="AF30" s="1079"/>
      <c r="AG30" s="1080"/>
      <c r="AH30" s="1068"/>
      <c r="AI30" s="1073"/>
      <c r="AJ30" s="1047"/>
      <c r="AK30" s="1047"/>
      <c r="AL30" s="1047"/>
      <c r="AM30" s="165"/>
      <c r="AN30" s="165"/>
      <c r="AO30" s="165"/>
      <c r="AP30" s="165"/>
      <c r="AQ30" s="165"/>
    </row>
    <row r="31" spans="1:47" ht="15" customHeight="1">
      <c r="A31" s="610">
        <v>1</v>
      </c>
      <c r="B31" s="611">
        <v>93172390</v>
      </c>
      <c r="C31" s="611" t="s">
        <v>17</v>
      </c>
      <c r="D31" s="612" t="s">
        <v>471</v>
      </c>
      <c r="E31" s="609" t="s">
        <v>472</v>
      </c>
      <c r="F31" s="613" t="s">
        <v>2193</v>
      </c>
      <c r="G31" s="449" t="s">
        <v>2196</v>
      </c>
      <c r="H31" s="2" t="s">
        <v>2194</v>
      </c>
      <c r="I31" s="754" t="s">
        <v>419</v>
      </c>
      <c r="J31" s="3" t="s">
        <v>2167</v>
      </c>
      <c r="K31" s="617" t="s">
        <v>2195</v>
      </c>
      <c r="L31" s="25">
        <v>44624</v>
      </c>
      <c r="O31" s="464" t="s">
        <v>1043</v>
      </c>
      <c r="S31" s="165"/>
      <c r="T31" s="165"/>
      <c r="U31" s="165"/>
      <c r="V31" s="165"/>
      <c r="W31" s="1074"/>
      <c r="X31" s="1075"/>
      <c r="Y31" s="1065"/>
      <c r="Z31" s="1046"/>
      <c r="AA31" s="1047"/>
      <c r="AB31" s="1047"/>
      <c r="AC31" s="1065"/>
      <c r="AD31" s="1044"/>
      <c r="AE31" s="1068"/>
      <c r="AF31" s="1079"/>
      <c r="AG31" s="1080"/>
      <c r="AH31" s="1068"/>
      <c r="AI31" s="1073"/>
      <c r="AJ31" s="1047"/>
      <c r="AK31" s="1047"/>
      <c r="AL31" s="1047"/>
      <c r="AM31" s="165"/>
      <c r="AN31" s="165"/>
      <c r="AO31" s="165"/>
      <c r="AP31" s="165"/>
      <c r="AQ31" s="165"/>
    </row>
    <row r="32" spans="1:47" ht="15" customHeight="1">
      <c r="A32" s="610">
        <v>1</v>
      </c>
      <c r="B32" s="275">
        <v>81552006</v>
      </c>
      <c r="C32" s="275" t="s">
        <v>40</v>
      </c>
      <c r="D32" s="159" t="s">
        <v>221</v>
      </c>
      <c r="E32" s="159" t="s">
        <v>222</v>
      </c>
      <c r="F32" s="42" t="s">
        <v>2206</v>
      </c>
      <c r="G32" s="449" t="s">
        <v>2208</v>
      </c>
      <c r="H32" s="40" t="s">
        <v>257</v>
      </c>
      <c r="I32" s="754" t="s">
        <v>83</v>
      </c>
      <c r="K32" s="41" t="s">
        <v>2209</v>
      </c>
      <c r="L32" s="25">
        <v>44627</v>
      </c>
      <c r="O32" s="464" t="s">
        <v>1043</v>
      </c>
      <c r="S32" s="165"/>
      <c r="T32" s="165"/>
      <c r="U32" s="165"/>
      <c r="V32" s="165"/>
      <c r="W32" s="1074"/>
      <c r="X32" s="1075"/>
      <c r="Y32" s="1065"/>
      <c r="Z32" s="1046"/>
      <c r="AA32" s="1047"/>
      <c r="AB32" s="1047"/>
      <c r="AC32" s="1065"/>
      <c r="AD32" s="1044"/>
      <c r="AE32" s="1068"/>
      <c r="AF32" s="1079"/>
      <c r="AG32" s="1080"/>
      <c r="AH32" s="1068"/>
      <c r="AI32" s="1073"/>
      <c r="AJ32" s="1047"/>
      <c r="AK32" s="1047"/>
      <c r="AL32" s="1047"/>
      <c r="AM32" s="165"/>
      <c r="AN32" s="165"/>
      <c r="AO32" s="165"/>
      <c r="AP32" s="165"/>
      <c r="AQ32" s="165"/>
    </row>
    <row r="33" spans="1:43" ht="15" customHeight="1" thickBot="1">
      <c r="A33" s="610">
        <v>1</v>
      </c>
      <c r="B33" s="275">
        <v>82033201</v>
      </c>
      <c r="C33" s="275" t="s">
        <v>40</v>
      </c>
      <c r="D33" s="159" t="s">
        <v>2207</v>
      </c>
      <c r="E33" s="159" t="s">
        <v>222</v>
      </c>
      <c r="F33" s="42" t="s">
        <v>2206</v>
      </c>
      <c r="G33" s="449" t="s">
        <v>2208</v>
      </c>
      <c r="H33" s="40" t="s">
        <v>257</v>
      </c>
      <c r="I33" s="754" t="s">
        <v>83</v>
      </c>
      <c r="K33" s="41" t="s">
        <v>2209</v>
      </c>
      <c r="L33" s="25">
        <v>44627</v>
      </c>
      <c r="O33" s="464" t="s">
        <v>1043</v>
      </c>
      <c r="S33" s="165"/>
      <c r="T33" s="165"/>
      <c r="U33" s="165"/>
      <c r="V33" s="165"/>
      <c r="W33" s="1074"/>
      <c r="X33" s="1075"/>
      <c r="Y33" s="1047"/>
      <c r="Z33" s="1046"/>
      <c r="AA33" s="1047"/>
      <c r="AB33" s="1047"/>
      <c r="AC33" s="1065"/>
      <c r="AD33" s="1044"/>
      <c r="AE33" s="1068"/>
      <c r="AF33" s="1079"/>
      <c r="AG33" s="1080"/>
      <c r="AH33" s="1068"/>
      <c r="AI33" s="1073"/>
      <c r="AJ33" s="1047"/>
      <c r="AK33" s="1047"/>
      <c r="AL33" s="1047"/>
      <c r="AM33" s="165"/>
      <c r="AN33" s="165"/>
      <c r="AO33" s="165"/>
      <c r="AP33" s="165"/>
      <c r="AQ33" s="165"/>
    </row>
    <row r="34" spans="1:43" ht="15" customHeight="1" thickBot="1">
      <c r="A34" s="444">
        <v>1</v>
      </c>
      <c r="B34" s="445">
        <v>83130681</v>
      </c>
      <c r="C34" s="445" t="s">
        <v>40</v>
      </c>
      <c r="D34" s="445" t="s">
        <v>84</v>
      </c>
      <c r="E34" s="446" t="s">
        <v>85</v>
      </c>
      <c r="F34" s="89" t="s">
        <v>2235</v>
      </c>
      <c r="G34" s="854" t="s">
        <v>2239</v>
      </c>
      <c r="H34" s="2" t="s">
        <v>2236</v>
      </c>
      <c r="I34" s="754" t="s">
        <v>126</v>
      </c>
      <c r="J34" s="90" t="s">
        <v>2237</v>
      </c>
      <c r="K34" s="91" t="s">
        <v>2238</v>
      </c>
      <c r="L34" s="25">
        <v>44627</v>
      </c>
      <c r="O34" s="464" t="s">
        <v>1043</v>
      </c>
      <c r="S34" s="165"/>
      <c r="T34" s="165"/>
      <c r="U34" s="165"/>
      <c r="V34" s="165"/>
      <c r="W34" s="1074"/>
      <c r="X34" s="1075"/>
      <c r="Y34" s="1065"/>
      <c r="Z34" s="1046"/>
      <c r="AA34" s="1047"/>
      <c r="AB34" s="1047"/>
      <c r="AC34" s="1065"/>
      <c r="AD34" s="1081"/>
      <c r="AE34" s="1068"/>
      <c r="AF34" s="1079"/>
      <c r="AG34" s="1080"/>
      <c r="AH34" s="1068"/>
      <c r="AI34" s="1073"/>
      <c r="AJ34" s="1047"/>
      <c r="AK34" s="1047"/>
      <c r="AL34" s="1047"/>
      <c r="AM34" s="165"/>
      <c r="AN34" s="165"/>
      <c r="AO34" s="165"/>
      <c r="AP34" s="165"/>
      <c r="AQ34" s="165"/>
    </row>
    <row r="35" spans="1:43" ht="15" customHeight="1">
      <c r="A35" s="444">
        <v>1</v>
      </c>
      <c r="B35" s="445">
        <v>81672313</v>
      </c>
      <c r="C35" s="445" t="s">
        <v>122</v>
      </c>
      <c r="D35" s="446" t="s">
        <v>2240</v>
      </c>
      <c r="E35" s="446" t="s">
        <v>600</v>
      </c>
      <c r="F35" s="89" t="s">
        <v>2241</v>
      </c>
      <c r="G35" s="449" t="s">
        <v>2242</v>
      </c>
      <c r="H35" s="2" t="s">
        <v>2243</v>
      </c>
      <c r="I35" s="754" t="s">
        <v>126</v>
      </c>
      <c r="J35" s="3" t="s">
        <v>2244</v>
      </c>
      <c r="K35" s="5" t="s">
        <v>2245</v>
      </c>
      <c r="L35" s="25">
        <v>44627</v>
      </c>
      <c r="O35" s="464" t="s">
        <v>1043</v>
      </c>
      <c r="S35" s="165"/>
      <c r="T35" s="165"/>
      <c r="U35" s="165"/>
      <c r="V35" s="165"/>
      <c r="W35" s="1053"/>
      <c r="X35" s="1054"/>
      <c r="Y35" s="1055"/>
      <c r="Z35" s="1056"/>
      <c r="AA35" s="1039"/>
      <c r="AB35" s="1055"/>
      <c r="AC35" s="1055"/>
      <c r="AD35" s="1057"/>
      <c r="AE35" s="1055"/>
      <c r="AF35" s="1058"/>
      <c r="AG35" s="1051"/>
      <c r="AH35" s="165"/>
      <c r="AI35" s="165"/>
      <c r="AJ35" s="165"/>
      <c r="AK35" s="165"/>
      <c r="AL35" s="165"/>
      <c r="AM35" s="165"/>
      <c r="AN35" s="165"/>
      <c r="AO35" s="165"/>
      <c r="AP35" s="165"/>
      <c r="AQ35" s="165"/>
    </row>
    <row r="36" spans="1:43" ht="15" customHeight="1" thickBot="1">
      <c r="A36" s="10" t="s">
        <v>2388</v>
      </c>
      <c r="T36" s="165"/>
      <c r="U36" s="165"/>
      <c r="V36" s="165"/>
      <c r="W36" s="163"/>
      <c r="X36" s="1059"/>
      <c r="Y36" s="1055"/>
      <c r="Z36" s="1060"/>
      <c r="AA36" s="1061"/>
      <c r="AB36" s="1055"/>
      <c r="AC36" s="1055"/>
      <c r="AD36" s="1057"/>
      <c r="AE36" s="1055"/>
      <c r="AF36" s="1058"/>
      <c r="AG36" s="1051"/>
      <c r="AH36" s="165"/>
      <c r="AI36" s="165"/>
      <c r="AJ36" s="165"/>
      <c r="AK36" s="165"/>
      <c r="AL36" s="165"/>
      <c r="AM36" s="165"/>
      <c r="AN36" s="165"/>
      <c r="AO36" s="165"/>
      <c r="AP36" s="165"/>
      <c r="AQ36" s="165"/>
    </row>
    <row r="37" spans="1:43" ht="15" customHeight="1">
      <c r="A37" s="444">
        <v>1</v>
      </c>
      <c r="B37" s="445">
        <v>81214249</v>
      </c>
      <c r="C37" s="445" t="s">
        <v>38</v>
      </c>
      <c r="D37" s="445" t="s">
        <v>59</v>
      </c>
      <c r="E37" s="446" t="s">
        <v>584</v>
      </c>
      <c r="F37" s="89" t="s">
        <v>2384</v>
      </c>
      <c r="G37" s="854" t="s">
        <v>2385</v>
      </c>
      <c r="H37" s="2" t="s">
        <v>2386</v>
      </c>
      <c r="I37" s="754" t="s">
        <v>419</v>
      </c>
      <c r="J37" s="124" t="s">
        <v>2313</v>
      </c>
      <c r="K37" s="84" t="s">
        <v>2387</v>
      </c>
      <c r="L37" s="25">
        <v>44634</v>
      </c>
      <c r="O37" s="464" t="s">
        <v>1043</v>
      </c>
      <c r="S37" s="165"/>
      <c r="T37" s="165"/>
      <c r="U37" s="165"/>
      <c r="V37" s="165"/>
      <c r="W37" s="165"/>
      <c r="X37" s="165"/>
      <c r="Y37" s="165"/>
      <c r="Z37" s="165"/>
      <c r="AA37" s="165"/>
      <c r="AB37" s="165"/>
      <c r="AC37" s="165"/>
      <c r="AD37" s="165"/>
      <c r="AE37" s="165"/>
      <c r="AF37" s="165"/>
      <c r="AG37" s="165"/>
      <c r="AH37" s="165"/>
      <c r="AI37" s="165"/>
      <c r="AJ37" s="165"/>
      <c r="AK37" s="165"/>
      <c r="AL37" s="165"/>
      <c r="AM37" s="165"/>
      <c r="AN37" s="165"/>
      <c r="AO37" s="165"/>
      <c r="AP37" s="165"/>
      <c r="AQ37" s="165"/>
    </row>
    <row r="38" spans="1:43" ht="15" customHeight="1">
      <c r="U38" s="165"/>
      <c r="V38" s="165"/>
      <c r="W38" s="464"/>
      <c r="X38" s="165"/>
      <c r="Y38" s="165"/>
      <c r="Z38" s="165"/>
      <c r="AA38" s="165"/>
      <c r="AB38" s="165"/>
      <c r="AC38" s="165"/>
      <c r="AD38" s="165"/>
      <c r="AE38" s="165"/>
      <c r="AF38" s="165"/>
      <c r="AG38" s="165"/>
      <c r="AH38" s="165"/>
      <c r="AI38" s="165"/>
      <c r="AJ38" s="165"/>
      <c r="AK38" s="165"/>
      <c r="AL38" s="165"/>
      <c r="AM38" s="165"/>
      <c r="AN38" s="165"/>
      <c r="AO38" s="165"/>
      <c r="AP38" s="165"/>
      <c r="AQ38" s="165"/>
    </row>
    <row r="39" spans="1:43" ht="15" customHeight="1">
      <c r="U39" s="165"/>
      <c r="V39" s="165"/>
      <c r="W39" s="165"/>
      <c r="X39" s="165"/>
      <c r="Y39" s="165"/>
      <c r="Z39" s="165"/>
      <c r="AA39" s="165"/>
      <c r="AB39" s="165"/>
      <c r="AC39" s="165"/>
      <c r="AD39" s="165"/>
      <c r="AE39" s="165"/>
      <c r="AF39" s="165"/>
      <c r="AG39" s="165"/>
      <c r="AH39" s="165"/>
      <c r="AI39" s="165"/>
      <c r="AJ39" s="165"/>
      <c r="AK39" s="165"/>
      <c r="AL39" s="165"/>
      <c r="AM39" s="165"/>
      <c r="AN39" s="165"/>
      <c r="AO39" s="165"/>
      <c r="AP39" s="165"/>
      <c r="AQ39" s="165"/>
    </row>
    <row r="40" spans="1:43" ht="15" customHeight="1">
      <c r="S40" s="165"/>
      <c r="T40" s="165"/>
      <c r="U40" s="165"/>
      <c r="V40" s="165"/>
      <c r="W40" s="165"/>
      <c r="X40" s="165"/>
      <c r="Y40" s="165"/>
      <c r="Z40" s="165"/>
      <c r="AA40" s="165"/>
      <c r="AB40" s="165"/>
      <c r="AC40" s="165"/>
      <c r="AD40" s="165"/>
      <c r="AE40" s="165"/>
      <c r="AF40" s="165"/>
      <c r="AG40" s="165"/>
      <c r="AH40" s="165"/>
      <c r="AI40" s="165"/>
      <c r="AJ40" s="165"/>
      <c r="AK40" s="165"/>
      <c r="AL40" s="165"/>
      <c r="AM40" s="165"/>
      <c r="AN40" s="165"/>
      <c r="AO40" s="165"/>
      <c r="AP40" s="165"/>
      <c r="AQ40" s="165"/>
    </row>
    <row r="41" spans="1:43" ht="15" customHeight="1">
      <c r="U41" s="165"/>
      <c r="V41" s="165"/>
      <c r="W41" s="163"/>
      <c r="X41" s="164"/>
      <c r="Y41" s="165"/>
      <c r="Z41" s="166"/>
      <c r="AA41" s="1040"/>
      <c r="AB41" s="165"/>
      <c r="AC41" s="165"/>
      <c r="AD41" s="1062"/>
      <c r="AE41" s="165"/>
      <c r="AF41" s="1063"/>
      <c r="AG41" s="1051"/>
      <c r="AH41" s="165"/>
      <c r="AI41" s="1064"/>
      <c r="AJ41" s="165"/>
      <c r="AK41" s="165"/>
      <c r="AL41" s="165"/>
      <c r="AM41" s="165"/>
      <c r="AN41" s="165"/>
      <c r="AO41" s="165"/>
      <c r="AP41" s="165"/>
      <c r="AQ41" s="165"/>
    </row>
    <row r="42" spans="1:43" ht="15" customHeight="1">
      <c r="U42" s="165"/>
      <c r="V42" s="165"/>
      <c r="W42" s="163"/>
      <c r="X42" s="164"/>
      <c r="Y42" s="165"/>
      <c r="Z42" s="166"/>
      <c r="AA42" s="1040"/>
      <c r="AB42" s="165"/>
      <c r="AC42" s="165"/>
      <c r="AD42" s="1062"/>
      <c r="AE42" s="165"/>
      <c r="AF42" s="1063"/>
      <c r="AG42" s="1051"/>
      <c r="AH42" s="165"/>
      <c r="AI42" s="1064"/>
      <c r="AJ42" s="165"/>
      <c r="AK42" s="165"/>
      <c r="AL42" s="165"/>
      <c r="AM42" s="165"/>
      <c r="AN42" s="165"/>
      <c r="AO42" s="165"/>
      <c r="AP42" s="165"/>
      <c r="AQ42" s="165"/>
    </row>
    <row r="43" spans="1:43" ht="15" customHeight="1">
      <c r="S43" s="165"/>
      <c r="T43" s="165"/>
      <c r="U43" s="165"/>
      <c r="V43" s="165"/>
      <c r="W43" s="163"/>
      <c r="X43" s="164"/>
      <c r="Y43" s="165"/>
      <c r="Z43" s="166"/>
      <c r="AA43" s="1040"/>
      <c r="AB43" s="165"/>
      <c r="AC43" s="165"/>
      <c r="AD43" s="1062"/>
      <c r="AE43" s="165"/>
      <c r="AF43" s="1063"/>
      <c r="AG43" s="1051"/>
      <c r="AH43" s="165"/>
      <c r="AI43" s="1064"/>
      <c r="AJ43" s="165"/>
      <c r="AK43" s="165"/>
      <c r="AL43" s="165"/>
      <c r="AM43" s="165"/>
      <c r="AN43" s="165"/>
      <c r="AO43" s="165"/>
      <c r="AP43" s="165"/>
      <c r="AQ43" s="165"/>
    </row>
    <row r="44" spans="1:43" ht="15" customHeight="1">
      <c r="S44" s="165"/>
      <c r="T44" s="165"/>
      <c r="U44" s="165"/>
      <c r="V44" s="165"/>
      <c r="W44" s="165"/>
      <c r="X44" s="165"/>
      <c r="Y44" s="165"/>
      <c r="Z44" s="165"/>
      <c r="AA44" s="165"/>
      <c r="AB44" s="165"/>
      <c r="AC44" s="165"/>
      <c r="AD44" s="165"/>
      <c r="AE44" s="165"/>
      <c r="AF44" s="165"/>
      <c r="AG44" s="165"/>
      <c r="AH44" s="165"/>
      <c r="AI44" s="165"/>
      <c r="AJ44" s="165"/>
      <c r="AK44" s="165"/>
      <c r="AL44" s="165"/>
      <c r="AM44" s="165"/>
      <c r="AN44" s="165"/>
      <c r="AO44" s="165"/>
      <c r="AP44" s="165"/>
      <c r="AQ44" s="165"/>
    </row>
    <row r="45" spans="1:43" ht="15" customHeight="1"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D45" s="165"/>
      <c r="AE45" s="165"/>
      <c r="AF45" s="165"/>
      <c r="AG45" s="165"/>
      <c r="AH45" s="165"/>
      <c r="AI45" s="165"/>
      <c r="AJ45" s="165"/>
      <c r="AK45" s="165"/>
      <c r="AL45" s="165"/>
      <c r="AM45" s="165"/>
      <c r="AN45" s="165"/>
      <c r="AO45" s="165"/>
      <c r="AP45" s="165"/>
      <c r="AQ45" s="165"/>
    </row>
    <row r="46" spans="1:43" ht="15" customHeight="1"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D46" s="165"/>
      <c r="AE46" s="165"/>
      <c r="AF46" s="165"/>
      <c r="AG46" s="165"/>
      <c r="AH46" s="165"/>
      <c r="AI46" s="165"/>
      <c r="AJ46" s="165"/>
      <c r="AK46" s="165"/>
      <c r="AL46" s="165"/>
      <c r="AM46" s="165"/>
      <c r="AN46" s="165"/>
      <c r="AO46" s="165"/>
      <c r="AP46" s="165"/>
      <c r="AQ46" s="165"/>
    </row>
    <row r="47" spans="1:43" ht="15" customHeight="1"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D47" s="165"/>
      <c r="AE47" s="165"/>
      <c r="AF47" s="165"/>
      <c r="AG47" s="165"/>
      <c r="AH47" s="165"/>
      <c r="AI47" s="165"/>
      <c r="AJ47" s="165"/>
      <c r="AK47" s="165"/>
      <c r="AL47" s="165"/>
      <c r="AM47" s="165"/>
      <c r="AN47" s="165"/>
      <c r="AO47" s="165"/>
      <c r="AP47" s="165"/>
      <c r="AQ47" s="165"/>
    </row>
    <row r="48" spans="1:43"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D48" s="165"/>
      <c r="AE48" s="165"/>
      <c r="AF48" s="165"/>
      <c r="AG48" s="165"/>
      <c r="AH48" s="165"/>
      <c r="AI48" s="165"/>
      <c r="AJ48" s="165"/>
      <c r="AK48" s="165"/>
      <c r="AL48" s="165"/>
      <c r="AM48" s="165"/>
      <c r="AN48" s="165"/>
      <c r="AO48" s="165"/>
      <c r="AP48" s="165"/>
      <c r="AQ48" s="165"/>
    </row>
    <row r="49" spans="19:43">
      <c r="S49" s="165"/>
      <c r="T49" s="165"/>
      <c r="U49" s="165"/>
      <c r="V49" s="165"/>
      <c r="W49" s="1065"/>
      <c r="X49" s="1066"/>
      <c r="Y49" s="1065"/>
      <c r="Z49" s="1067"/>
      <c r="AA49" s="1068"/>
      <c r="AB49" s="1068"/>
      <c r="AC49" s="1065"/>
      <c r="AD49" s="1069"/>
      <c r="AE49" s="1068"/>
      <c r="AF49" s="1070"/>
      <c r="AG49" s="1071"/>
      <c r="AH49" s="1068"/>
      <c r="AI49" s="1072"/>
      <c r="AJ49" s="1068"/>
      <c r="AK49" s="1068"/>
      <c r="AL49" s="1068"/>
      <c r="AM49" s="165"/>
      <c r="AN49" s="165"/>
      <c r="AO49" s="165"/>
      <c r="AP49" s="165"/>
      <c r="AQ49" s="165"/>
    </row>
    <row r="50" spans="19:43">
      <c r="S50" s="165"/>
      <c r="T50" s="165"/>
      <c r="U50" s="165"/>
      <c r="V50" s="165"/>
      <c r="W50" s="1065"/>
      <c r="X50" s="1066"/>
      <c r="Y50" s="1065"/>
      <c r="Z50" s="1067"/>
      <c r="AA50" s="1068"/>
      <c r="AB50" s="1068"/>
      <c r="AC50" s="1065"/>
      <c r="AD50" s="1069"/>
      <c r="AE50" s="1068"/>
      <c r="AF50" s="1070"/>
      <c r="AG50" s="1071"/>
      <c r="AH50" s="1068"/>
      <c r="AI50" s="1072"/>
      <c r="AJ50" s="1068"/>
      <c r="AK50" s="1068"/>
      <c r="AL50" s="1068"/>
      <c r="AM50" s="165"/>
      <c r="AN50" s="165"/>
      <c r="AO50" s="165"/>
      <c r="AP50" s="165"/>
      <c r="AQ50" s="165"/>
    </row>
    <row r="51" spans="19:43">
      <c r="S51" s="165"/>
      <c r="T51" s="165"/>
      <c r="U51" s="165"/>
      <c r="V51" s="165"/>
      <c r="W51" s="1065"/>
      <c r="X51" s="1066"/>
      <c r="Y51" s="1065"/>
      <c r="Z51" s="1067"/>
      <c r="AA51" s="1068"/>
      <c r="AB51" s="1068"/>
      <c r="AC51" s="1065"/>
      <c r="AD51" s="1069"/>
      <c r="AE51" s="1068"/>
      <c r="AF51" s="1070"/>
      <c r="AG51" s="1071"/>
      <c r="AH51" s="1068"/>
      <c r="AI51" s="1072"/>
      <c r="AJ51" s="1068"/>
      <c r="AK51" s="1068"/>
      <c r="AL51" s="1068"/>
      <c r="AM51" s="165"/>
      <c r="AN51" s="165"/>
      <c r="AO51" s="165"/>
      <c r="AP51" s="165"/>
      <c r="AQ51" s="165"/>
    </row>
    <row r="52" spans="19:43">
      <c r="S52" s="165"/>
      <c r="T52" s="165"/>
      <c r="U52" s="165"/>
      <c r="V52" s="165"/>
      <c r="W52" s="1041"/>
      <c r="X52" s="1042"/>
      <c r="Y52" s="1043"/>
      <c r="Z52" s="1044"/>
      <c r="AA52" s="1068"/>
      <c r="AB52" s="1047"/>
      <c r="AC52" s="1065"/>
      <c r="AD52" s="1069"/>
      <c r="AE52" s="1068"/>
      <c r="AF52" s="1070"/>
      <c r="AG52" s="1071"/>
      <c r="AH52" s="1047"/>
      <c r="AI52" s="1073"/>
      <c r="AJ52" s="1047"/>
      <c r="AK52" s="1047"/>
      <c r="AL52" s="1047"/>
      <c r="AM52" s="165"/>
      <c r="AN52" s="165"/>
      <c r="AO52" s="165"/>
      <c r="AP52" s="165"/>
      <c r="AQ52" s="165"/>
    </row>
    <row r="53" spans="19:43">
      <c r="S53" s="165"/>
      <c r="T53" s="165"/>
      <c r="U53" s="165"/>
      <c r="V53" s="165"/>
      <c r="W53" s="1065"/>
      <c r="X53" s="1066"/>
      <c r="Y53" s="1065"/>
      <c r="Z53" s="1067"/>
      <c r="AA53" s="1068"/>
      <c r="AB53" s="1047"/>
      <c r="AC53" s="1065"/>
      <c r="AD53" s="1069"/>
      <c r="AE53" s="1068"/>
      <c r="AF53" s="1070"/>
      <c r="AG53" s="1071"/>
      <c r="AH53" s="1068"/>
      <c r="AI53" s="1073"/>
      <c r="AJ53" s="1047"/>
      <c r="AK53" s="1047"/>
      <c r="AL53" s="1047"/>
      <c r="AM53" s="165"/>
      <c r="AN53" s="165"/>
      <c r="AO53" s="165"/>
      <c r="AP53" s="165"/>
      <c r="AQ53" s="165"/>
    </row>
    <row r="54" spans="19:43"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</row>
    <row r="55" spans="19:43">
      <c r="S55" s="165"/>
      <c r="T55" s="165"/>
      <c r="U55" s="165"/>
      <c r="V55" s="165"/>
      <c r="W55" s="1065"/>
      <c r="X55" s="1066"/>
      <c r="Y55" s="1065"/>
      <c r="Z55" s="1067"/>
      <c r="AA55" s="1068"/>
      <c r="AB55" s="1068"/>
      <c r="AC55" s="1065"/>
      <c r="AD55" s="1069"/>
      <c r="AE55" s="1068"/>
      <c r="AF55" s="1070"/>
      <c r="AG55" s="1071"/>
      <c r="AH55" s="1068"/>
      <c r="AI55" s="1072"/>
      <c r="AJ55" s="1068"/>
      <c r="AK55" s="1068"/>
      <c r="AL55" s="1068"/>
      <c r="AM55" s="165"/>
      <c r="AN55" s="165"/>
      <c r="AO55" s="165"/>
      <c r="AP55" s="165"/>
      <c r="AQ55" s="165"/>
    </row>
    <row r="56" spans="19:43">
      <c r="S56" s="165"/>
      <c r="T56" s="165"/>
      <c r="U56" s="165"/>
      <c r="V56" s="165"/>
      <c r="W56" s="1065"/>
      <c r="X56" s="1066"/>
      <c r="Y56" s="1065"/>
      <c r="Z56" s="1067"/>
      <c r="AA56" s="1068"/>
      <c r="AB56" s="1068"/>
      <c r="AC56" s="1065"/>
      <c r="AD56" s="1069"/>
      <c r="AE56" s="1068"/>
      <c r="AF56" s="1070"/>
      <c r="AG56" s="1071"/>
      <c r="AH56" s="1068"/>
      <c r="AI56" s="1072"/>
      <c r="AJ56" s="1068"/>
      <c r="AK56" s="1068"/>
      <c r="AL56" s="1068"/>
      <c r="AM56" s="165"/>
      <c r="AN56" s="165"/>
      <c r="AO56" s="165"/>
      <c r="AP56" s="165"/>
      <c r="AQ56" s="165"/>
    </row>
    <row r="57" spans="19:43">
      <c r="S57" s="165"/>
      <c r="T57" s="165"/>
      <c r="U57" s="165"/>
      <c r="V57" s="165"/>
      <c r="W57" s="1065"/>
      <c r="X57" s="1066"/>
      <c r="Y57" s="1065"/>
      <c r="Z57" s="1067"/>
      <c r="AA57" s="1068"/>
      <c r="AB57" s="1068"/>
      <c r="AC57" s="1065"/>
      <c r="AD57" s="1069"/>
      <c r="AE57" s="1068"/>
      <c r="AF57" s="1070"/>
      <c r="AG57" s="1071"/>
      <c r="AH57" s="1068"/>
      <c r="AI57" s="1072"/>
      <c r="AJ57" s="1068"/>
      <c r="AK57" s="1068"/>
      <c r="AL57" s="1068"/>
      <c r="AM57" s="165"/>
      <c r="AN57" s="165"/>
      <c r="AO57" s="165"/>
      <c r="AP57" s="165"/>
      <c r="AQ57" s="165"/>
    </row>
    <row r="58" spans="19:43">
      <c r="S58" s="165"/>
      <c r="T58" s="165"/>
      <c r="U58" s="165"/>
      <c r="V58" s="165"/>
      <c r="W58" s="1041"/>
      <c r="X58" s="1042"/>
      <c r="Y58" s="1043"/>
      <c r="Z58" s="1044"/>
      <c r="AA58" s="1068"/>
      <c r="AB58" s="1047"/>
      <c r="AC58" s="1065"/>
      <c r="AD58" s="1069"/>
      <c r="AE58" s="1068"/>
      <c r="AF58" s="1070"/>
      <c r="AG58" s="1071"/>
      <c r="AH58" s="1047"/>
      <c r="AI58" s="1073"/>
      <c r="AJ58" s="1047"/>
      <c r="AK58" s="1047"/>
      <c r="AL58" s="1047"/>
      <c r="AM58" s="165"/>
      <c r="AN58" s="165"/>
      <c r="AO58" s="165"/>
      <c r="AP58" s="165"/>
      <c r="AQ58" s="165"/>
    </row>
    <row r="59" spans="19:43">
      <c r="S59" s="165"/>
      <c r="T59" s="165"/>
      <c r="U59" s="165"/>
      <c r="V59" s="165"/>
      <c r="W59" s="1065"/>
      <c r="X59" s="1066"/>
      <c r="Y59" s="1065"/>
      <c r="Z59" s="1067"/>
      <c r="AA59" s="1068"/>
      <c r="AB59" s="1047"/>
      <c r="AC59" s="1065"/>
      <c r="AD59" s="1069"/>
      <c r="AE59" s="1068"/>
      <c r="AF59" s="1070"/>
      <c r="AG59" s="1071"/>
      <c r="AH59" s="1068"/>
      <c r="AI59" s="1073"/>
      <c r="AJ59" s="1047"/>
      <c r="AK59" s="1047"/>
      <c r="AL59" s="1047"/>
      <c r="AM59" s="165"/>
      <c r="AN59" s="165"/>
      <c r="AO59" s="165"/>
      <c r="AP59" s="165"/>
      <c r="AQ59" s="165"/>
    </row>
    <row r="60" spans="19:43">
      <c r="S60" s="165"/>
      <c r="T60" s="165"/>
      <c r="U60" s="165"/>
      <c r="V60" s="165"/>
      <c r="W60" s="1074"/>
      <c r="X60" s="1075"/>
      <c r="Y60" s="1065"/>
      <c r="Z60" s="1046"/>
      <c r="AA60" s="1047"/>
      <c r="AB60" s="1047"/>
      <c r="AC60" s="1065"/>
      <c r="AD60" s="1076"/>
      <c r="AE60" s="1068"/>
      <c r="AF60" s="1077"/>
      <c r="AG60" s="1071"/>
      <c r="AH60" s="1068"/>
      <c r="AI60" s="1078"/>
      <c r="AJ60" s="1047"/>
      <c r="AK60" s="1047"/>
      <c r="AL60" s="1047"/>
      <c r="AM60" s="165"/>
      <c r="AN60" s="165"/>
      <c r="AO60" s="165"/>
      <c r="AP60" s="165"/>
      <c r="AQ60" s="165"/>
    </row>
    <row r="61" spans="19:43">
      <c r="S61" s="165"/>
      <c r="T61" s="165"/>
      <c r="U61" s="165"/>
      <c r="V61" s="165"/>
      <c r="W61" s="1074"/>
      <c r="X61" s="1075"/>
      <c r="Y61" s="1065"/>
      <c r="Z61" s="1046"/>
      <c r="AA61" s="1047"/>
      <c r="AB61" s="1047"/>
      <c r="AC61" s="1065"/>
      <c r="AD61" s="1044"/>
      <c r="AE61" s="1068"/>
      <c r="AF61" s="1077"/>
      <c r="AG61" s="1071"/>
      <c r="AH61" s="1068"/>
      <c r="AI61" s="1078"/>
      <c r="AJ61" s="1047"/>
      <c r="AK61" s="1047"/>
      <c r="AL61" s="1047"/>
      <c r="AM61" s="165"/>
      <c r="AN61" s="165"/>
      <c r="AO61" s="165"/>
      <c r="AP61" s="165"/>
      <c r="AQ61" s="165"/>
    </row>
    <row r="62" spans="19:43">
      <c r="S62" s="165"/>
      <c r="T62" s="165"/>
      <c r="U62" s="165"/>
      <c r="V62" s="165"/>
      <c r="W62" s="1074"/>
      <c r="X62" s="1075"/>
      <c r="Y62" s="1065"/>
      <c r="Z62" s="1046"/>
      <c r="AA62" s="1047"/>
      <c r="AB62" s="1047"/>
      <c r="AC62" s="1065"/>
      <c r="AD62" s="1044"/>
      <c r="AE62" s="1068"/>
      <c r="AF62" s="1079"/>
      <c r="AG62" s="1080"/>
      <c r="AH62" s="1068"/>
      <c r="AI62" s="1073"/>
      <c r="AJ62" s="1047"/>
      <c r="AK62" s="1047"/>
      <c r="AL62" s="1047"/>
      <c r="AM62" s="165"/>
      <c r="AN62" s="165"/>
      <c r="AO62" s="165"/>
      <c r="AP62" s="165"/>
      <c r="AQ62" s="165"/>
    </row>
    <row r="63" spans="19:43">
      <c r="S63" s="165"/>
      <c r="T63" s="165"/>
      <c r="U63" s="165"/>
      <c r="V63" s="165"/>
      <c r="W63" s="1074"/>
      <c r="X63" s="1075"/>
      <c r="Y63" s="1065"/>
      <c r="Z63" s="1046"/>
      <c r="AA63" s="1047"/>
      <c r="AB63" s="1047"/>
      <c r="AC63" s="1065"/>
      <c r="AD63" s="1044"/>
      <c r="AE63" s="1068"/>
      <c r="AF63" s="1079"/>
      <c r="AG63" s="1080"/>
      <c r="AH63" s="1068"/>
      <c r="AI63" s="1073"/>
      <c r="AJ63" s="1047"/>
      <c r="AK63" s="1047"/>
      <c r="AL63" s="1047"/>
      <c r="AM63" s="165"/>
      <c r="AN63" s="165"/>
      <c r="AO63" s="165"/>
      <c r="AP63" s="165"/>
      <c r="AQ63" s="165"/>
    </row>
    <row r="64" spans="19:43">
      <c r="S64" s="165"/>
      <c r="T64" s="165"/>
      <c r="U64" s="165"/>
      <c r="V64" s="165"/>
      <c r="W64" s="1074"/>
      <c r="X64" s="1075"/>
      <c r="Y64" s="1047"/>
      <c r="Z64" s="1046"/>
      <c r="AA64" s="1047"/>
      <c r="AB64" s="1047"/>
      <c r="AC64" s="1065"/>
      <c r="AD64" s="1044"/>
      <c r="AE64" s="1068"/>
      <c r="AF64" s="1079"/>
      <c r="AG64" s="1080"/>
      <c r="AH64" s="1068"/>
      <c r="AI64" s="1073"/>
      <c r="AJ64" s="1047"/>
      <c r="AK64" s="1047"/>
      <c r="AL64" s="1047"/>
      <c r="AM64" s="165"/>
      <c r="AN64" s="165"/>
      <c r="AO64" s="165"/>
      <c r="AP64" s="165"/>
      <c r="AQ64" s="165"/>
    </row>
    <row r="65" spans="19:43">
      <c r="S65" s="165"/>
      <c r="T65" s="165"/>
      <c r="U65" s="165"/>
      <c r="V65" s="165"/>
      <c r="W65" s="1074"/>
      <c r="X65" s="1075"/>
      <c r="Y65" s="1065"/>
      <c r="Z65" s="1046"/>
      <c r="AA65" s="1047"/>
      <c r="AB65" s="1047"/>
      <c r="AC65" s="1065"/>
      <c r="AD65" s="1044"/>
      <c r="AE65" s="1068"/>
      <c r="AF65" s="1079"/>
      <c r="AG65" s="1080"/>
      <c r="AH65" s="1068"/>
      <c r="AI65" s="1073"/>
      <c r="AJ65" s="1047"/>
      <c r="AK65" s="1047"/>
      <c r="AL65" s="1047"/>
      <c r="AM65" s="165"/>
      <c r="AN65" s="165"/>
      <c r="AO65" s="165"/>
      <c r="AP65" s="165"/>
      <c r="AQ65" s="165"/>
    </row>
    <row r="66" spans="19:43">
      <c r="S66" s="165"/>
      <c r="T66" s="165"/>
      <c r="U66" s="165"/>
      <c r="V66" s="165"/>
      <c r="W66" s="1074"/>
      <c r="X66" s="1075"/>
      <c r="Y66" s="1065"/>
      <c r="Z66" s="1046"/>
      <c r="AA66" s="1047"/>
      <c r="AB66" s="1047"/>
      <c r="AC66" s="1065"/>
      <c r="AD66" s="1044"/>
      <c r="AE66" s="1068"/>
      <c r="AF66" s="1079"/>
      <c r="AG66" s="1080"/>
      <c r="AH66" s="1068"/>
      <c r="AI66" s="1073"/>
      <c r="AJ66" s="1047"/>
      <c r="AK66" s="1047"/>
      <c r="AL66" s="1047"/>
      <c r="AM66" s="165"/>
      <c r="AN66" s="165"/>
      <c r="AO66" s="165"/>
      <c r="AP66" s="165"/>
      <c r="AQ66" s="165"/>
    </row>
    <row r="67" spans="19:43">
      <c r="S67" s="165"/>
      <c r="T67" s="165"/>
      <c r="U67" s="165"/>
      <c r="V67" s="165"/>
      <c r="W67" s="1074"/>
      <c r="X67" s="1075"/>
      <c r="Y67" s="1047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S68" s="165"/>
      <c r="T68" s="165"/>
      <c r="U68" s="165"/>
      <c r="V68" s="165"/>
      <c r="W68" s="1074"/>
      <c r="X68" s="1075"/>
      <c r="Y68" s="1065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81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47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65"/>
      <c r="Z71" s="1046"/>
      <c r="AA71" s="1047"/>
      <c r="AB71" s="1047"/>
      <c r="AC71" s="1065"/>
      <c r="AD71" s="1044"/>
      <c r="AE71" s="1068"/>
      <c r="AF71" s="1082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S72" s="165"/>
      <c r="T72" s="165"/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S73" s="165"/>
      <c r="T73" s="165"/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S74" s="165"/>
      <c r="T74" s="165"/>
      <c r="U74" s="165"/>
      <c r="V74" s="165"/>
      <c r="W74" s="1074"/>
      <c r="X74" s="1075"/>
      <c r="Y74" s="1047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65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45"/>
      <c r="Y78" s="464"/>
      <c r="Z78" s="1046"/>
      <c r="AA78" s="464"/>
      <c r="AB78" s="1047"/>
      <c r="AC78" s="1065"/>
      <c r="AD78" s="1047"/>
      <c r="AE78" s="1047"/>
      <c r="AF78" s="1083"/>
      <c r="AG78" s="1084"/>
      <c r="AH78" s="1047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1047"/>
      <c r="AB79" s="1047"/>
      <c r="AC79" s="1065"/>
      <c r="AD79" s="1047"/>
      <c r="AE79" s="1047"/>
      <c r="AF79" s="1083"/>
      <c r="AG79" s="1047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1047"/>
      <c r="Z80" s="1046"/>
      <c r="AA80" s="1047"/>
      <c r="AB80" s="1047"/>
      <c r="AC80" s="1065"/>
      <c r="AD80" s="1047"/>
      <c r="AE80" s="1068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43"/>
      <c r="X81" s="1043"/>
      <c r="Y81" s="1043"/>
      <c r="Z81" s="1049"/>
      <c r="AA81" s="1049"/>
      <c r="AB81" s="1085"/>
      <c r="AC81" s="1065"/>
      <c r="AD81" s="1049"/>
      <c r="AE81" s="1043"/>
      <c r="AF81" s="1086"/>
      <c r="AG81" s="712"/>
      <c r="AH81" s="1047"/>
      <c r="AI81" s="1047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65"/>
      <c r="X82" s="165"/>
      <c r="Y82" s="165"/>
      <c r="Z82" s="165"/>
      <c r="AA82" s="165"/>
      <c r="AB82" s="165"/>
      <c r="AC82" s="165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074"/>
      <c r="X83" s="165"/>
      <c r="Y83" s="165"/>
      <c r="Z83" s="165"/>
      <c r="AA83" s="165"/>
      <c r="AB83" s="165"/>
      <c r="AC83" s="1065"/>
      <c r="AD83" s="1047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3"/>
      <c r="X97" s="164"/>
      <c r="Y97" s="1087"/>
      <c r="Z97" s="164"/>
      <c r="AA97" s="1087"/>
      <c r="AB97" s="1087"/>
      <c r="AC97" s="1087"/>
      <c r="AD97" s="1087"/>
      <c r="AE97" s="1087"/>
      <c r="AF97" s="1088"/>
      <c r="AG97" s="1089"/>
      <c r="AH97" s="1087"/>
      <c r="AI97" s="1087"/>
      <c r="AJ97" s="1090"/>
      <c r="AK97" s="1087"/>
      <c r="AL97" s="1087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464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1091"/>
      <c r="X102" s="1092"/>
      <c r="Y102" s="1093"/>
      <c r="Z102" s="1094"/>
      <c r="AA102" s="1095"/>
      <c r="AB102" s="1095"/>
      <c r="AC102" s="1096"/>
      <c r="AD102" s="1096"/>
      <c r="AE102" s="1093"/>
      <c r="AF102" s="1097"/>
      <c r="AG102" s="1093"/>
      <c r="AH102" s="1096"/>
      <c r="AI102" s="1095"/>
      <c r="AJ102" s="1095"/>
      <c r="AK102" s="1095"/>
      <c r="AL102" s="109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8"/>
      <c r="X103" s="1066"/>
      <c r="Y103" s="1093"/>
      <c r="Z103" s="1067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5"/>
      <c r="AE110" s="1093"/>
      <c r="AF110" s="1097"/>
      <c r="AG110" s="1093"/>
      <c r="AH110" s="1095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464"/>
      <c r="W111" s="1098"/>
      <c r="X111" s="1066"/>
      <c r="Y111" s="1093"/>
      <c r="Z111" s="1067"/>
      <c r="AA111" s="1095"/>
      <c r="AB111" s="1095"/>
      <c r="AC111" s="1096"/>
      <c r="AD111" s="1096"/>
      <c r="AE111" s="1093"/>
      <c r="AF111" s="1099"/>
      <c r="AG111" s="1093"/>
      <c r="AH111" s="1096"/>
      <c r="AI111" s="1100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165"/>
      <c r="W112" s="1101"/>
      <c r="X112" s="1101"/>
      <c r="Y112" s="1093"/>
      <c r="Z112" s="1067"/>
      <c r="AA112" s="1095"/>
      <c r="AB112" s="1095"/>
      <c r="AC112" s="1096"/>
      <c r="AD112" s="1096"/>
      <c r="AE112" s="1093"/>
      <c r="AF112" s="1102"/>
      <c r="AG112" s="110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098"/>
      <c r="X113" s="1066"/>
      <c r="Y113" s="1093"/>
      <c r="Z113" s="1067"/>
      <c r="AA113" s="1095"/>
      <c r="AB113" s="1095"/>
      <c r="AC113" s="1096"/>
      <c r="AD113" s="1096"/>
      <c r="AE113" s="1093"/>
      <c r="AF113" s="1097"/>
      <c r="AG113" s="109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104"/>
      <c r="AB115" s="1104"/>
      <c r="AC115" s="1096"/>
      <c r="AD115" s="1096"/>
      <c r="AE115" s="1093"/>
      <c r="AF115" s="1099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95"/>
      <c r="Y116" s="1093"/>
      <c r="Z116" s="1067"/>
      <c r="AA116" s="1095"/>
      <c r="AB116" s="1095"/>
      <c r="AC116" s="1096"/>
      <c r="AD116" s="1095"/>
      <c r="AE116" s="1093"/>
      <c r="AF116" s="1099"/>
      <c r="AG116" s="1095"/>
      <c r="AH116" s="1095"/>
      <c r="AI116" s="1095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L117" s="16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6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464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464"/>
      <c r="Y122" s="165"/>
      <c r="Z122" s="165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464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1105"/>
      <c r="Y125" s="1106"/>
      <c r="Z125" s="464"/>
      <c r="AA125" s="1107"/>
      <c r="AB125" s="1108"/>
      <c r="AC125" s="464"/>
      <c r="AD125" s="464"/>
      <c r="AE125" s="464"/>
      <c r="AF125" s="464"/>
      <c r="AG125" s="464"/>
      <c r="AH125" s="464"/>
      <c r="AI125" s="464"/>
      <c r="AJ125" s="1109"/>
      <c r="AK125" s="1109"/>
      <c r="AL125" s="464"/>
      <c r="AM125" s="464"/>
      <c r="AN125" s="464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464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L129" s="165"/>
      <c r="AM129" s="165"/>
      <c r="AN129" s="165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1043"/>
      <c r="Y130" s="1043"/>
      <c r="Z130" s="1043"/>
      <c r="AA130" s="1043"/>
      <c r="AB130" s="1043"/>
      <c r="AC130" s="1110"/>
      <c r="AD130" s="1043"/>
      <c r="AE130" s="1043"/>
      <c r="AF130" s="1043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111"/>
      <c r="Y131" s="1112"/>
      <c r="Z131" s="1043"/>
      <c r="AA131" s="1113"/>
      <c r="AB131" s="1114"/>
      <c r="AC131" s="1040"/>
      <c r="AD131" s="1043"/>
      <c r="AE131" s="1114"/>
      <c r="AF131" s="712"/>
      <c r="AG131" s="1115"/>
      <c r="AH131" s="1040"/>
      <c r="AI131" s="712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6"/>
      <c r="Z132" s="1043"/>
      <c r="AA132" s="1062"/>
      <c r="AB132" s="1114"/>
      <c r="AC132" s="1040"/>
      <c r="AD132" s="712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1043"/>
      <c r="AE133" s="1114"/>
      <c r="AF133" s="712"/>
      <c r="AG133" s="1086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464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1043"/>
      <c r="Y136" s="1043"/>
      <c r="Z136" s="1043"/>
      <c r="AA136" s="712"/>
      <c r="AB136" s="1114"/>
      <c r="AC136" s="712"/>
      <c r="AD136" s="712"/>
      <c r="AE136" s="1114"/>
      <c r="AF136" s="712"/>
      <c r="AG136" s="1115"/>
      <c r="AH136" s="712"/>
      <c r="AI136" s="712"/>
      <c r="AJ136" s="1117"/>
      <c r="AK136" s="1117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1042"/>
      <c r="AB137" s="1049"/>
      <c r="AC137" s="1085"/>
      <c r="AD137" s="1043"/>
      <c r="AE137" s="1049"/>
      <c r="AF137" s="1043"/>
      <c r="AG137" s="1086"/>
      <c r="AH137" s="712"/>
      <c r="AI137" s="165"/>
      <c r="AJ137" s="165"/>
      <c r="AK137" s="165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111"/>
      <c r="Y138" s="1116"/>
      <c r="Z138" s="1043"/>
      <c r="AA138" s="1062"/>
      <c r="AB138" s="1114"/>
      <c r="AC138" s="1040"/>
      <c r="AD138" s="712"/>
      <c r="AE138" s="1114"/>
      <c r="AF138" s="712"/>
      <c r="AG138" s="1115"/>
      <c r="AH138" s="1040"/>
      <c r="AI138" s="712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1043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712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464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43"/>
      <c r="Y143" s="443"/>
      <c r="Z143" s="443"/>
      <c r="AA143" s="443"/>
      <c r="AB143" s="1043"/>
      <c r="AC143" s="1043"/>
      <c r="AD143" s="1043"/>
      <c r="AE143" s="1043"/>
      <c r="AF143" s="1043"/>
      <c r="AG143" s="1048"/>
      <c r="AH143" s="1049"/>
      <c r="AI143" s="443"/>
      <c r="AJ143" s="1050"/>
      <c r="AK143" s="443"/>
      <c r="AL143" s="443"/>
      <c r="AM143" s="443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443"/>
      <c r="AD144" s="443"/>
      <c r="AE144" s="1043"/>
      <c r="AF144" s="1043"/>
      <c r="AG144" s="1118"/>
      <c r="AH144" s="111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443"/>
      <c r="Y147" s="165"/>
      <c r="Z147" s="165"/>
      <c r="AA147" s="165"/>
      <c r="AB147" s="165"/>
      <c r="AC147" s="165"/>
      <c r="AD147" s="165"/>
      <c r="AE147" s="165"/>
      <c r="AF147" s="1120"/>
      <c r="AG147" s="1052"/>
      <c r="AH147" s="165"/>
      <c r="AI147" s="165"/>
      <c r="AJ147" s="1064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043"/>
      <c r="X150" s="1043"/>
      <c r="Y150" s="1043"/>
      <c r="Z150" s="1043"/>
      <c r="AA150" s="1043"/>
      <c r="AB150" s="1110"/>
      <c r="AC150" s="1043"/>
      <c r="AD150" s="1043"/>
      <c r="AE150" s="1043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111"/>
      <c r="X151" s="1112"/>
      <c r="Y151" s="1043"/>
      <c r="Z151" s="1113"/>
      <c r="AA151" s="1114"/>
      <c r="AB151" s="1040"/>
      <c r="AC151" s="1043"/>
      <c r="AD151" s="1114"/>
      <c r="AE151" s="712"/>
      <c r="AF151" s="1115"/>
      <c r="AG151" s="1040"/>
      <c r="AH151" s="712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6"/>
      <c r="Y152" s="1043"/>
      <c r="Z152" s="1062"/>
      <c r="AA152" s="1114"/>
      <c r="AB152" s="1040"/>
      <c r="AC152" s="712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1043"/>
      <c r="AD153" s="1114"/>
      <c r="AE153" s="712"/>
      <c r="AF153" s="1086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464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1043"/>
      <c r="X156" s="1043"/>
      <c r="Y156" s="1043"/>
      <c r="Z156" s="712"/>
      <c r="AA156" s="1114"/>
      <c r="AB156" s="712"/>
      <c r="AC156" s="712"/>
      <c r="AD156" s="1114"/>
      <c r="AE156" s="712"/>
      <c r="AF156" s="1115"/>
      <c r="AG156" s="712"/>
      <c r="AH156" s="712"/>
      <c r="AI156" s="1117"/>
      <c r="AJ156" s="1117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1042"/>
      <c r="AA157" s="1049"/>
      <c r="AB157" s="1085"/>
      <c r="AC157" s="1043"/>
      <c r="AD157" s="1049"/>
      <c r="AE157" s="1043"/>
      <c r="AF157" s="1086"/>
      <c r="AG157" s="712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111"/>
      <c r="X158" s="1116"/>
      <c r="Y158" s="1043"/>
      <c r="Z158" s="1062"/>
      <c r="AA158" s="1114"/>
      <c r="AB158" s="1040"/>
      <c r="AC158" s="712"/>
      <c r="AD158" s="1114"/>
      <c r="AE158" s="712"/>
      <c r="AF158" s="1115"/>
      <c r="AG158" s="1040"/>
      <c r="AH158" s="712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1043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712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65"/>
      <c r="AE161" s="165"/>
      <c r="AF161" s="165"/>
      <c r="AG161" s="165"/>
      <c r="AH161" s="165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464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43"/>
      <c r="X163" s="443"/>
      <c r="Y163" s="443"/>
      <c r="Z163" s="443"/>
      <c r="AA163" s="1043"/>
      <c r="AB163" s="1043"/>
      <c r="AC163" s="1043"/>
      <c r="AD163" s="1043"/>
      <c r="AE163" s="1043"/>
      <c r="AF163" s="1048"/>
      <c r="AG163" s="1049"/>
      <c r="AH163" s="443"/>
      <c r="AI163" s="1050"/>
      <c r="AJ163" s="443"/>
      <c r="AK163" s="443"/>
      <c r="AL163" s="443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443"/>
      <c r="AC164" s="443"/>
      <c r="AD164" s="1043"/>
      <c r="AE164" s="1043"/>
      <c r="AF164" s="1118"/>
      <c r="AG164" s="111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65"/>
      <c r="AE165" s="165"/>
      <c r="AF165" s="165"/>
      <c r="AG165" s="165"/>
      <c r="AH165" s="165"/>
      <c r="AI165" s="165"/>
      <c r="AJ165" s="165"/>
      <c r="AK165" s="165"/>
      <c r="AL165" s="165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443"/>
      <c r="X167" s="165"/>
      <c r="Y167" s="165"/>
      <c r="Z167" s="165"/>
      <c r="AA167" s="165"/>
      <c r="AB167" s="165"/>
      <c r="AC167" s="165"/>
      <c r="AD167" s="165"/>
      <c r="AE167" s="1120"/>
      <c r="AF167" s="1052"/>
      <c r="AG167" s="165"/>
      <c r="AH167" s="165"/>
      <c r="AI167" s="1064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65"/>
      <c r="AE169" s="165"/>
      <c r="AF169" s="165"/>
      <c r="AG169" s="165"/>
      <c r="AH169" s="165"/>
      <c r="AI169" s="165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</sheetData>
  <mergeCells count="4">
    <mergeCell ref="A2:F2"/>
    <mergeCell ref="W2:AB2"/>
    <mergeCell ref="A3:F3"/>
    <mergeCell ref="W3:AB3"/>
  </mergeCells>
  <phoneticPr fontId="11" type="noConversion"/>
  <pageMargins left="0.33" right="0.61" top="0.22" bottom="0.16" header="0.16" footer="0.12"/>
  <pageSetup paperSize="9" orientation="landscape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CD040-9233-48FC-BB2B-643CDF674DE5}">
  <sheetPr>
    <tabColor theme="3" tint="-0.249977111117893"/>
  </sheetPr>
  <dimension ref="A1:AM38"/>
  <sheetViews>
    <sheetView topLeftCell="B4" zoomScale="80" zoomScaleNormal="80" workbookViewId="0">
      <selection activeCell="H29" sqref="H29"/>
    </sheetView>
  </sheetViews>
  <sheetFormatPr baseColWidth="10" defaultRowHeight="15"/>
  <cols>
    <col min="4" max="4" width="34.7109375" customWidth="1"/>
    <col min="5" max="5" width="15.85546875" customWidth="1"/>
    <col min="6" max="6" width="14.140625" customWidth="1"/>
    <col min="7" max="7" width="9.42578125" customWidth="1"/>
    <col min="9" max="9" width="8.85546875" customWidth="1"/>
    <col min="21" max="21" width="3.42578125" customWidth="1"/>
    <col min="25" max="25" width="27.85546875" customWidth="1"/>
  </cols>
  <sheetData>
    <row r="1" spans="1:39">
      <c r="A1" s="152"/>
      <c r="B1" s="152"/>
      <c r="C1" s="152"/>
      <c r="D1" s="152"/>
      <c r="E1" s="152"/>
      <c r="F1" s="152"/>
      <c r="G1" s="449"/>
      <c r="H1" s="449"/>
      <c r="I1" s="449"/>
      <c r="J1" s="449"/>
      <c r="K1" s="449"/>
      <c r="L1" s="449"/>
      <c r="M1" s="449"/>
      <c r="N1" s="449"/>
      <c r="O1" s="449"/>
      <c r="P1" s="449"/>
      <c r="Q1" s="449"/>
      <c r="R1" s="449"/>
      <c r="S1" s="449"/>
    </row>
    <row r="2" spans="1:39" ht="26.25">
      <c r="A2" s="1569" t="s">
        <v>0</v>
      </c>
      <c r="B2" s="1569"/>
      <c r="C2" s="1569"/>
      <c r="D2" s="1569"/>
      <c r="E2" s="1569"/>
      <c r="F2" s="1569"/>
      <c r="G2" s="449"/>
      <c r="H2" s="449"/>
      <c r="I2" s="449"/>
      <c r="J2" s="449"/>
      <c r="K2" s="449"/>
      <c r="L2" s="449"/>
      <c r="M2" s="449"/>
      <c r="N2" s="449"/>
      <c r="O2" s="449"/>
      <c r="P2" s="449"/>
      <c r="Q2" s="449"/>
      <c r="R2" s="449"/>
      <c r="S2" s="449"/>
      <c r="V2" s="420"/>
      <c r="W2" s="420"/>
      <c r="X2" s="420"/>
      <c r="Y2" s="420"/>
      <c r="Z2" s="420"/>
      <c r="AA2" s="420"/>
      <c r="AB2" s="58"/>
      <c r="AC2" s="58"/>
      <c r="AD2" s="58"/>
      <c r="AE2" s="58"/>
      <c r="AF2" s="449"/>
      <c r="AG2" s="449"/>
      <c r="AH2" s="449"/>
      <c r="AI2" s="449"/>
      <c r="AJ2" s="449"/>
      <c r="AK2" s="449"/>
      <c r="AL2" s="449"/>
      <c r="AM2" s="449"/>
    </row>
    <row r="3" spans="1:39" ht="26.25">
      <c r="A3" s="1570" t="s">
        <v>1</v>
      </c>
      <c r="B3" s="1570"/>
      <c r="C3" s="1570"/>
      <c r="D3" s="1570"/>
      <c r="E3" s="1570"/>
      <c r="F3" s="1570"/>
      <c r="G3" s="449"/>
      <c r="H3" s="449"/>
      <c r="I3" s="449"/>
      <c r="J3" s="449"/>
      <c r="K3" s="449"/>
      <c r="L3" s="449"/>
      <c r="M3" s="449"/>
      <c r="N3" s="449"/>
      <c r="O3" s="449"/>
      <c r="P3" s="449"/>
      <c r="Q3" s="449"/>
      <c r="R3" s="449"/>
      <c r="S3" s="449"/>
      <c r="V3" s="1571" t="s">
        <v>0</v>
      </c>
      <c r="W3" s="1571"/>
      <c r="X3" s="1571"/>
      <c r="Y3" s="1571"/>
      <c r="Z3" s="1571"/>
      <c r="AA3" s="1571"/>
      <c r="AB3" s="58"/>
      <c r="AC3" s="58"/>
      <c r="AD3" s="58"/>
      <c r="AE3" s="58"/>
      <c r="AF3" s="449"/>
      <c r="AG3" s="449"/>
      <c r="AH3" s="449"/>
      <c r="AI3" s="449"/>
      <c r="AJ3" s="449"/>
      <c r="AK3" s="449"/>
      <c r="AL3" s="449"/>
      <c r="AM3" s="449"/>
    </row>
    <row r="4" spans="1:39" ht="21">
      <c r="A4" s="152"/>
      <c r="B4" s="152"/>
      <c r="C4" s="152"/>
      <c r="D4" s="152"/>
      <c r="E4" s="152"/>
      <c r="F4" s="152"/>
      <c r="G4" s="449"/>
      <c r="H4" s="449"/>
      <c r="I4" s="449"/>
      <c r="J4" s="449"/>
      <c r="K4" s="449"/>
      <c r="L4" s="449"/>
      <c r="M4" s="449"/>
      <c r="N4" s="449"/>
      <c r="O4" s="449"/>
      <c r="P4" s="449"/>
      <c r="Q4" s="449"/>
      <c r="R4" s="449"/>
      <c r="S4" s="449"/>
      <c r="V4" s="1572" t="s">
        <v>1</v>
      </c>
      <c r="W4" s="1572"/>
      <c r="X4" s="1572"/>
      <c r="Y4" s="1572"/>
      <c r="Z4" s="1572"/>
      <c r="AA4" s="1572"/>
      <c r="AB4" s="58"/>
      <c r="AC4" s="58"/>
      <c r="AD4" s="58"/>
      <c r="AE4" s="58"/>
      <c r="AF4" s="449"/>
      <c r="AG4" s="449"/>
      <c r="AH4" s="449"/>
      <c r="AI4" s="449"/>
      <c r="AJ4" s="449"/>
      <c r="AK4" s="449"/>
      <c r="AL4" s="449"/>
      <c r="AM4" s="449"/>
    </row>
    <row r="5" spans="1:39">
      <c r="A5" s="152" t="s">
        <v>2</v>
      </c>
      <c r="B5" s="152"/>
      <c r="C5" s="152"/>
      <c r="D5" s="152"/>
      <c r="E5" s="152" t="s">
        <v>3</v>
      </c>
      <c r="F5" s="2"/>
      <c r="G5" s="449"/>
      <c r="H5" s="449"/>
      <c r="I5" s="449"/>
      <c r="J5" s="449"/>
      <c r="K5" s="449"/>
      <c r="L5" s="449"/>
      <c r="M5" s="449"/>
      <c r="N5" s="449"/>
      <c r="O5" s="449"/>
      <c r="P5" s="449"/>
      <c r="Q5" s="449"/>
      <c r="R5" s="449"/>
      <c r="S5" s="449"/>
      <c r="V5" s="420"/>
      <c r="W5" s="420"/>
      <c r="X5" s="420"/>
      <c r="Y5" s="420"/>
      <c r="Z5" s="420"/>
      <c r="AA5" s="420"/>
      <c r="AB5" s="58"/>
      <c r="AC5" s="58"/>
      <c r="AD5" s="58"/>
      <c r="AE5" s="58"/>
      <c r="AF5" s="449"/>
      <c r="AG5" s="449"/>
      <c r="AH5" s="449"/>
      <c r="AI5" s="449"/>
      <c r="AJ5" s="449"/>
      <c r="AK5" s="449"/>
      <c r="AL5" s="449"/>
      <c r="AM5" s="449"/>
    </row>
    <row r="6" spans="1:39">
      <c r="A6" s="152" t="s">
        <v>4</v>
      </c>
      <c r="B6" s="152"/>
      <c r="C6" s="152"/>
      <c r="D6" s="152"/>
      <c r="E6" s="152" t="s">
        <v>5</v>
      </c>
      <c r="F6" s="3"/>
      <c r="G6" s="449"/>
      <c r="H6" s="449"/>
      <c r="I6" s="449"/>
      <c r="J6" s="449"/>
      <c r="K6" s="449"/>
      <c r="L6" s="449"/>
      <c r="M6" s="449"/>
      <c r="N6" s="449"/>
      <c r="O6" s="449"/>
      <c r="P6" s="449"/>
      <c r="Q6" s="449"/>
      <c r="R6" s="449"/>
      <c r="S6" s="449"/>
      <c r="V6" s="420" t="s">
        <v>2</v>
      </c>
      <c r="W6" s="420"/>
      <c r="X6" s="420"/>
      <c r="Y6" s="420"/>
      <c r="Z6" s="420" t="s">
        <v>3</v>
      </c>
      <c r="AA6" s="421"/>
      <c r="AB6" s="58"/>
      <c r="AC6" s="58"/>
      <c r="AD6" s="58"/>
      <c r="AE6" s="58"/>
      <c r="AF6" s="449"/>
      <c r="AG6" s="449"/>
      <c r="AH6" s="449"/>
      <c r="AI6" s="449"/>
      <c r="AJ6" s="449"/>
      <c r="AK6" s="449"/>
      <c r="AL6" s="449"/>
      <c r="AM6" s="449"/>
    </row>
    <row r="7" spans="1:39">
      <c r="A7" s="152" t="s">
        <v>6</v>
      </c>
      <c r="B7" s="152"/>
      <c r="C7" s="153">
        <v>44634</v>
      </c>
      <c r="D7" s="152"/>
      <c r="E7" s="152" t="s">
        <v>7</v>
      </c>
      <c r="F7" s="5"/>
      <c r="G7" s="449"/>
      <c r="H7" s="449"/>
      <c r="I7" s="449"/>
      <c r="J7" s="449"/>
      <c r="K7" s="449"/>
      <c r="L7" s="449"/>
      <c r="M7" s="449"/>
      <c r="N7" s="449"/>
      <c r="O7" s="449"/>
      <c r="P7" s="449"/>
      <c r="Q7" s="449"/>
      <c r="R7" s="449"/>
      <c r="S7" s="449"/>
      <c r="V7" s="420" t="s">
        <v>4</v>
      </c>
      <c r="W7" s="420"/>
      <c r="X7" s="420"/>
      <c r="Y7" s="420"/>
      <c r="Z7" s="420" t="s">
        <v>5</v>
      </c>
      <c r="AA7" s="422"/>
      <c r="AB7" s="58"/>
      <c r="AC7" s="58"/>
      <c r="AD7" s="58"/>
      <c r="AE7" s="58"/>
      <c r="AF7" s="449"/>
      <c r="AG7" s="449"/>
      <c r="AH7" s="449"/>
      <c r="AI7" s="449"/>
      <c r="AJ7" s="449"/>
      <c r="AK7" s="449"/>
      <c r="AL7" s="449"/>
      <c r="AM7" s="449"/>
    </row>
    <row r="8" spans="1:39" ht="15.75" thickBot="1">
      <c r="A8" s="152" t="s">
        <v>8</v>
      </c>
      <c r="B8" s="154"/>
      <c r="C8" s="155"/>
      <c r="D8" s="152"/>
      <c r="E8" s="152"/>
      <c r="F8" s="8"/>
      <c r="G8" s="449"/>
      <c r="H8" s="449"/>
      <c r="I8" s="449"/>
      <c r="J8" s="449"/>
      <c r="K8" s="449"/>
      <c r="L8" s="449"/>
      <c r="M8" s="449"/>
      <c r="N8" s="449"/>
      <c r="O8" s="449"/>
      <c r="P8" s="449"/>
      <c r="Q8" s="449"/>
      <c r="R8" s="449"/>
      <c r="S8" s="449"/>
      <c r="V8" s="420" t="s">
        <v>6</v>
      </c>
      <c r="W8" s="420"/>
      <c r="X8" s="423"/>
      <c r="Y8" s="424">
        <v>44634</v>
      </c>
      <c r="Z8" s="420" t="s">
        <v>7</v>
      </c>
      <c r="AA8" s="425"/>
      <c r="AB8" s="58"/>
      <c r="AC8" s="58"/>
      <c r="AD8" s="58"/>
      <c r="AE8" s="58"/>
      <c r="AF8" s="449"/>
      <c r="AG8" s="449"/>
      <c r="AH8" s="449"/>
      <c r="AI8" s="449"/>
      <c r="AJ8" s="449"/>
      <c r="AK8" s="449"/>
      <c r="AL8" s="449"/>
      <c r="AM8" s="449"/>
    </row>
    <row r="9" spans="1:39" ht="15.75" thickBot="1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O9" s="449"/>
      <c r="P9" s="449"/>
      <c r="Q9" s="449"/>
      <c r="R9" s="449"/>
      <c r="S9" s="449"/>
      <c r="V9" s="420" t="s">
        <v>8</v>
      </c>
      <c r="W9" s="426"/>
      <c r="X9" s="427"/>
      <c r="Y9" s="428"/>
      <c r="Z9" s="420"/>
      <c r="AA9" s="429"/>
      <c r="AB9" s="58"/>
      <c r="AC9" s="58"/>
      <c r="AD9" s="58"/>
      <c r="AE9" s="58"/>
      <c r="AF9" s="449"/>
      <c r="AG9" s="449"/>
      <c r="AH9" s="449"/>
      <c r="AI9" s="449"/>
      <c r="AJ9" s="449"/>
      <c r="AK9" s="449"/>
      <c r="AL9" s="449"/>
      <c r="AM9" s="449"/>
    </row>
    <row r="10" spans="1:39" ht="15" customHeight="1">
      <c r="A10" s="275">
        <v>1</v>
      </c>
      <c r="B10" s="275">
        <v>81598299</v>
      </c>
      <c r="C10" s="275" t="s">
        <v>564</v>
      </c>
      <c r="D10" s="275" t="s">
        <v>704</v>
      </c>
      <c r="E10" s="159" t="s">
        <v>78</v>
      </c>
      <c r="F10" s="275" t="s">
        <v>705</v>
      </c>
      <c r="G10" s="680">
        <v>414</v>
      </c>
      <c r="H10" s="1216" t="s">
        <v>79</v>
      </c>
      <c r="I10" s="680" t="s">
        <v>706</v>
      </c>
      <c r="J10" s="1219" t="s">
        <v>707</v>
      </c>
      <c r="K10" s="1220"/>
      <c r="L10" s="1221">
        <v>44525</v>
      </c>
      <c r="M10" s="1221"/>
      <c r="N10" s="680"/>
      <c r="O10" s="12" t="s">
        <v>496</v>
      </c>
      <c r="P10" s="449"/>
      <c r="Q10" s="449"/>
      <c r="R10" s="449"/>
      <c r="S10" s="449"/>
      <c r="V10" s="430" t="s">
        <v>9</v>
      </c>
      <c r="W10" s="430" t="s">
        <v>10</v>
      </c>
      <c r="X10" s="430" t="s">
        <v>11</v>
      </c>
      <c r="Y10" s="430" t="s">
        <v>12</v>
      </c>
      <c r="Z10" s="430" t="s">
        <v>13</v>
      </c>
      <c r="AA10" s="430" t="s">
        <v>14</v>
      </c>
      <c r="AB10" s="430" t="s">
        <v>21</v>
      </c>
      <c r="AC10" s="430" t="s">
        <v>19</v>
      </c>
      <c r="AD10" s="430" t="s">
        <v>23</v>
      </c>
      <c r="AE10" s="430" t="s">
        <v>20</v>
      </c>
      <c r="AF10" s="47" t="s">
        <v>22</v>
      </c>
      <c r="AG10" s="47" t="s">
        <v>50</v>
      </c>
      <c r="AH10" s="47" t="s">
        <v>26</v>
      </c>
      <c r="AI10" s="47" t="s">
        <v>46</v>
      </c>
      <c r="AJ10" s="47" t="s">
        <v>27</v>
      </c>
      <c r="AK10" s="47" t="s">
        <v>28</v>
      </c>
      <c r="AL10" s="449"/>
      <c r="AM10" s="449"/>
    </row>
    <row r="11" spans="1:39" ht="15" customHeight="1">
      <c r="A11" s="275">
        <v>1</v>
      </c>
      <c r="B11" s="275">
        <v>83340903</v>
      </c>
      <c r="C11" s="275" t="s">
        <v>708</v>
      </c>
      <c r="D11" s="275" t="s">
        <v>709</v>
      </c>
      <c r="E11" s="159" t="s">
        <v>710</v>
      </c>
      <c r="F11" s="275" t="s">
        <v>711</v>
      </c>
      <c r="G11" s="680">
        <v>415</v>
      </c>
      <c r="H11" s="1216" t="s">
        <v>712</v>
      </c>
      <c r="I11" s="680" t="s">
        <v>419</v>
      </c>
      <c r="J11" s="1219" t="s">
        <v>587</v>
      </c>
      <c r="K11" s="1220" t="s">
        <v>713</v>
      </c>
      <c r="L11" s="1221">
        <v>44525</v>
      </c>
      <c r="M11" s="1221"/>
      <c r="N11" s="680"/>
      <c r="O11" s="12" t="s">
        <v>496</v>
      </c>
      <c r="P11" s="449"/>
      <c r="Q11" s="449"/>
      <c r="R11" s="449"/>
      <c r="S11" s="449"/>
      <c r="V11" s="626">
        <v>1</v>
      </c>
      <c r="W11" s="627">
        <v>83130670</v>
      </c>
      <c r="X11" s="670" t="s">
        <v>40</v>
      </c>
      <c r="Y11" s="628" t="s">
        <v>84</v>
      </c>
      <c r="Z11" s="1261" t="s">
        <v>2248</v>
      </c>
      <c r="AA11" s="680"/>
      <c r="AB11" s="664" t="s">
        <v>2293</v>
      </c>
      <c r="AC11" s="159" t="s">
        <v>2249</v>
      </c>
      <c r="AD11" s="680" t="s">
        <v>56</v>
      </c>
      <c r="AE11" s="1270" t="s">
        <v>2250</v>
      </c>
      <c r="AF11" s="680" t="s">
        <v>2251</v>
      </c>
      <c r="AG11" s="680">
        <v>1005</v>
      </c>
      <c r="AH11" s="680"/>
      <c r="AI11" s="680"/>
      <c r="AJ11" s="680"/>
      <c r="AK11" s="680"/>
      <c r="AL11" s="1271"/>
      <c r="AM11" s="449"/>
    </row>
    <row r="12" spans="1:39" ht="15" customHeight="1">
      <c r="A12" s="275">
        <v>1</v>
      </c>
      <c r="B12" s="275">
        <v>82409602</v>
      </c>
      <c r="C12" s="275" t="s">
        <v>40</v>
      </c>
      <c r="D12" s="275" t="s">
        <v>817</v>
      </c>
      <c r="E12" s="159" t="s">
        <v>818</v>
      </c>
      <c r="F12" s="275" t="s">
        <v>819</v>
      </c>
      <c r="G12" s="680">
        <v>428</v>
      </c>
      <c r="H12" s="1216" t="s">
        <v>820</v>
      </c>
      <c r="I12" s="680" t="s">
        <v>83</v>
      </c>
      <c r="J12" s="1219" t="s">
        <v>821</v>
      </c>
      <c r="K12" s="1220" t="s">
        <v>822</v>
      </c>
      <c r="L12" s="1221">
        <v>44531</v>
      </c>
      <c r="M12" s="1221"/>
      <c r="N12" s="680"/>
      <c r="O12" s="12" t="s">
        <v>496</v>
      </c>
      <c r="P12" s="449"/>
      <c r="Q12" s="449"/>
      <c r="R12" s="449"/>
      <c r="S12" s="449"/>
      <c r="V12" s="664">
        <v>1</v>
      </c>
      <c r="W12" s="676"/>
      <c r="X12" s="678" t="s">
        <v>38</v>
      </c>
      <c r="Y12" s="665" t="s">
        <v>1326</v>
      </c>
      <c r="Z12" s="677" t="s">
        <v>2252</v>
      </c>
      <c r="AA12" s="664"/>
      <c r="AB12" s="664" t="s">
        <v>2363</v>
      </c>
      <c r="AC12" s="664"/>
      <c r="AD12" s="129"/>
      <c r="AE12" s="664"/>
      <c r="AF12" s="680" t="s">
        <v>2364</v>
      </c>
      <c r="AG12" s="664" t="s">
        <v>2254</v>
      </c>
      <c r="AH12" s="676"/>
      <c r="AI12" s="677"/>
      <c r="AJ12" s="664"/>
      <c r="AK12" s="677"/>
      <c r="AL12" s="1045"/>
      <c r="AM12" s="1047"/>
    </row>
    <row r="13" spans="1:39" ht="15" customHeight="1">
      <c r="A13" s="275">
        <v>1</v>
      </c>
      <c r="B13" s="275">
        <v>82032101</v>
      </c>
      <c r="C13" s="275" t="s">
        <v>40</v>
      </c>
      <c r="D13" s="275" t="s">
        <v>1015</v>
      </c>
      <c r="E13" s="159" t="s">
        <v>1016</v>
      </c>
      <c r="F13" s="275" t="s">
        <v>1017</v>
      </c>
      <c r="G13" s="680">
        <v>453</v>
      </c>
      <c r="H13" s="1216" t="s">
        <v>1019</v>
      </c>
      <c r="I13" s="680" t="s">
        <v>83</v>
      </c>
      <c r="J13" s="1219" t="s">
        <v>1020</v>
      </c>
      <c r="K13" s="1220" t="s">
        <v>1021</v>
      </c>
      <c r="L13" s="1221">
        <v>44549</v>
      </c>
      <c r="M13" s="1221"/>
      <c r="N13" s="680"/>
      <c r="O13" s="12" t="s">
        <v>496</v>
      </c>
      <c r="P13" s="449"/>
      <c r="Q13" s="449"/>
      <c r="R13" s="449"/>
      <c r="S13" s="449"/>
      <c r="V13" s="664">
        <v>1</v>
      </c>
      <c r="W13" s="676">
        <v>81543021</v>
      </c>
      <c r="X13" s="678" t="s">
        <v>40</v>
      </c>
      <c r="Y13" s="1239" t="s">
        <v>2121</v>
      </c>
      <c r="Z13" s="1209" t="s">
        <v>1889</v>
      </c>
      <c r="AA13" s="841"/>
      <c r="AB13" s="559" t="s">
        <v>2132</v>
      </c>
      <c r="AC13" s="664" t="s">
        <v>2122</v>
      </c>
      <c r="AD13" s="1272" t="s">
        <v>24</v>
      </c>
      <c r="AE13" s="1259" t="s">
        <v>2123</v>
      </c>
      <c r="AF13" s="1260" t="s">
        <v>2124</v>
      </c>
      <c r="AG13" s="1273">
        <v>962</v>
      </c>
      <c r="AH13" s="664"/>
      <c r="AI13" s="1274"/>
      <c r="AJ13" s="841"/>
      <c r="AK13" s="841"/>
      <c r="AL13" s="1271"/>
      <c r="AM13" s="449"/>
    </row>
    <row r="14" spans="1:39" ht="15" customHeight="1">
      <c r="A14" s="275">
        <v>1</v>
      </c>
      <c r="B14" s="275">
        <v>83340700</v>
      </c>
      <c r="C14" s="275" t="s">
        <v>40</v>
      </c>
      <c r="D14" s="275" t="s">
        <v>1018</v>
      </c>
      <c r="E14" s="159" t="s">
        <v>1016</v>
      </c>
      <c r="F14" s="275" t="s">
        <v>1017</v>
      </c>
      <c r="G14" s="680">
        <v>453</v>
      </c>
      <c r="H14" s="1216" t="s">
        <v>1019</v>
      </c>
      <c r="I14" s="680" t="s">
        <v>83</v>
      </c>
      <c r="J14" s="1219" t="s">
        <v>1020</v>
      </c>
      <c r="K14" s="1220" t="s">
        <v>1021</v>
      </c>
      <c r="L14" s="1221">
        <v>44549</v>
      </c>
      <c r="M14" s="1221"/>
      <c r="N14" s="680"/>
      <c r="O14" s="12" t="s">
        <v>496</v>
      </c>
      <c r="P14" s="449"/>
      <c r="Q14" s="58"/>
      <c r="R14" s="449"/>
      <c r="S14" s="449"/>
      <c r="V14" s="664">
        <v>1</v>
      </c>
      <c r="W14" s="676">
        <v>83310400</v>
      </c>
      <c r="X14" s="678" t="s">
        <v>40</v>
      </c>
      <c r="Y14" s="665" t="s">
        <v>2322</v>
      </c>
      <c r="Z14" s="677" t="s">
        <v>169</v>
      </c>
      <c r="AA14" s="664"/>
      <c r="AB14" s="664"/>
      <c r="AC14" s="664" t="s">
        <v>2323</v>
      </c>
      <c r="AD14" s="130" t="s">
        <v>24</v>
      </c>
      <c r="AE14" s="1259" t="s">
        <v>2273</v>
      </c>
      <c r="AF14" s="1260" t="s">
        <v>2324</v>
      </c>
      <c r="AG14" s="1262">
        <v>1009</v>
      </c>
      <c r="AH14" s="664"/>
      <c r="AI14" s="1224"/>
      <c r="AJ14" s="664"/>
      <c r="AK14" s="664"/>
      <c r="AL14" s="1045"/>
      <c r="AM14" s="165"/>
    </row>
    <row r="15" spans="1:39" ht="15" customHeight="1">
      <c r="A15" s="275">
        <v>1</v>
      </c>
      <c r="B15" s="275">
        <v>81722067</v>
      </c>
      <c r="C15" s="275" t="s">
        <v>17</v>
      </c>
      <c r="D15" s="275" t="s">
        <v>1026</v>
      </c>
      <c r="E15" s="159" t="s">
        <v>812</v>
      </c>
      <c r="F15" s="275" t="s">
        <v>1027</v>
      </c>
      <c r="G15" s="680">
        <v>455</v>
      </c>
      <c r="H15" s="1216" t="s">
        <v>1028</v>
      </c>
      <c r="I15" s="680" t="s">
        <v>83</v>
      </c>
      <c r="J15" s="1219" t="s">
        <v>1029</v>
      </c>
      <c r="K15" s="1220" t="s">
        <v>1030</v>
      </c>
      <c r="L15" s="1221">
        <v>44549</v>
      </c>
      <c r="M15" s="1221"/>
      <c r="N15" s="680"/>
      <c r="O15" s="12" t="s">
        <v>1043</v>
      </c>
      <c r="P15" s="449"/>
      <c r="Q15" s="449"/>
      <c r="R15" s="449"/>
      <c r="S15" s="449"/>
      <c r="V15" s="680">
        <v>1</v>
      </c>
      <c r="W15" s="680">
        <v>83130679</v>
      </c>
      <c r="X15" s="670" t="s">
        <v>863</v>
      </c>
      <c r="Y15" s="670" t="s">
        <v>84</v>
      </c>
      <c r="Z15" s="677" t="s">
        <v>169</v>
      </c>
      <c r="AA15" s="680"/>
      <c r="AB15" s="680"/>
      <c r="AC15" s="664" t="s">
        <v>2323</v>
      </c>
      <c r="AD15" s="130" t="s">
        <v>24</v>
      </c>
      <c r="AE15" s="1259" t="s">
        <v>2273</v>
      </c>
      <c r="AF15" s="1260" t="s">
        <v>2324</v>
      </c>
      <c r="AG15" s="1262">
        <v>1009</v>
      </c>
      <c r="AH15" s="680"/>
      <c r="AI15" s="680"/>
      <c r="AJ15" s="680"/>
      <c r="AK15" s="680"/>
      <c r="AL15" s="1271"/>
      <c r="AM15" s="1047"/>
    </row>
    <row r="16" spans="1:39" ht="15" customHeight="1">
      <c r="A16" s="275">
        <v>1</v>
      </c>
      <c r="B16" s="275">
        <v>93172200</v>
      </c>
      <c r="C16" s="275" t="s">
        <v>17</v>
      </c>
      <c r="D16" s="275" t="s">
        <v>1158</v>
      </c>
      <c r="E16" s="159" t="s">
        <v>578</v>
      </c>
      <c r="F16" s="275" t="s">
        <v>1221</v>
      </c>
      <c r="G16" s="680" t="s">
        <v>1223</v>
      </c>
      <c r="H16" s="1216" t="s">
        <v>1224</v>
      </c>
      <c r="I16" s="680" t="s">
        <v>83</v>
      </c>
      <c r="J16" s="1219" t="s">
        <v>1225</v>
      </c>
      <c r="K16" s="1220" t="s">
        <v>1226</v>
      </c>
      <c r="L16" s="1221">
        <v>44573</v>
      </c>
      <c r="M16" s="1221"/>
      <c r="N16" s="680"/>
      <c r="O16" s="12" t="s">
        <v>496</v>
      </c>
      <c r="P16" s="10"/>
      <c r="Q16" s="449"/>
      <c r="R16" s="449"/>
      <c r="S16" s="449"/>
      <c r="V16" s="680">
        <v>1</v>
      </c>
      <c r="W16" s="676">
        <v>93172390</v>
      </c>
      <c r="X16" s="678" t="s">
        <v>17</v>
      </c>
      <c r="Y16" s="665" t="s">
        <v>2325</v>
      </c>
      <c r="Z16" s="677" t="s">
        <v>2326</v>
      </c>
      <c r="AA16" s="664"/>
      <c r="AB16" s="664"/>
      <c r="AC16" s="664" t="s">
        <v>2323</v>
      </c>
      <c r="AD16" s="130" t="s">
        <v>24</v>
      </c>
      <c r="AE16" s="1259" t="s">
        <v>2273</v>
      </c>
      <c r="AF16" s="1260" t="s">
        <v>2324</v>
      </c>
      <c r="AG16" s="1262">
        <v>1009</v>
      </c>
      <c r="AH16" s="680"/>
      <c r="AI16" s="680"/>
      <c r="AJ16" s="664"/>
      <c r="AK16" s="664"/>
      <c r="AL16" s="1045"/>
      <c r="AM16" s="165"/>
    </row>
    <row r="17" spans="1:39" ht="15" customHeight="1">
      <c r="A17" s="275">
        <v>1</v>
      </c>
      <c r="B17" s="275">
        <v>60905051</v>
      </c>
      <c r="C17" s="275" t="s">
        <v>39</v>
      </c>
      <c r="D17" s="275" t="s">
        <v>508</v>
      </c>
      <c r="E17" s="159" t="s">
        <v>1576</v>
      </c>
      <c r="F17" s="275" t="s">
        <v>1577</v>
      </c>
      <c r="G17" s="680" t="s">
        <v>1578</v>
      </c>
      <c r="H17" s="1216" t="s">
        <v>1579</v>
      </c>
      <c r="I17" s="680" t="s">
        <v>83</v>
      </c>
      <c r="J17" s="1219" t="s">
        <v>1580</v>
      </c>
      <c r="K17" s="1220" t="s">
        <v>898</v>
      </c>
      <c r="L17" s="1221">
        <v>44595</v>
      </c>
      <c r="M17" s="1221"/>
      <c r="N17" s="680"/>
      <c r="O17" s="12" t="s">
        <v>69</v>
      </c>
      <c r="P17" s="449"/>
      <c r="Q17" s="449"/>
      <c r="R17" s="449"/>
      <c r="S17" s="449"/>
      <c r="V17" s="669">
        <v>1</v>
      </c>
      <c r="W17" s="669">
        <v>83140658</v>
      </c>
      <c r="X17" s="668" t="s">
        <v>863</v>
      </c>
      <c r="Y17" s="670" t="s">
        <v>195</v>
      </c>
      <c r="Z17" s="677" t="s">
        <v>1202</v>
      </c>
      <c r="AA17" s="680"/>
      <c r="AB17" s="680"/>
      <c r="AC17" s="664" t="s">
        <v>2327</v>
      </c>
      <c r="AD17" s="130" t="s">
        <v>24</v>
      </c>
      <c r="AE17" s="1270" t="s">
        <v>2092</v>
      </c>
      <c r="AF17" s="1260" t="s">
        <v>2328</v>
      </c>
      <c r="AG17" s="1262">
        <v>997</v>
      </c>
      <c r="AH17" s="680"/>
      <c r="AI17" s="680"/>
      <c r="AJ17" s="680"/>
      <c r="AK17" s="680"/>
      <c r="AL17" s="1271"/>
      <c r="AM17" s="449"/>
    </row>
    <row r="18" spans="1:39" ht="15" customHeight="1">
      <c r="A18" s="275">
        <v>1</v>
      </c>
      <c r="B18" s="275">
        <v>60905051</v>
      </c>
      <c r="C18" s="275" t="s">
        <v>39</v>
      </c>
      <c r="D18" s="275" t="s">
        <v>508</v>
      </c>
      <c r="E18" s="159" t="s">
        <v>1388</v>
      </c>
      <c r="F18" s="275" t="s">
        <v>1679</v>
      </c>
      <c r="G18" s="680" t="s">
        <v>1680</v>
      </c>
      <c r="H18" s="1216" t="s">
        <v>1681</v>
      </c>
      <c r="I18" s="680" t="s">
        <v>419</v>
      </c>
      <c r="J18" s="1219" t="s">
        <v>1594</v>
      </c>
      <c r="K18" s="1220" t="s">
        <v>1682</v>
      </c>
      <c r="L18" s="1221">
        <v>44595</v>
      </c>
      <c r="M18" s="1221"/>
      <c r="N18" s="680"/>
      <c r="O18" s="12" t="s">
        <v>69</v>
      </c>
      <c r="P18" s="449"/>
      <c r="Q18" s="449"/>
      <c r="R18" s="449"/>
      <c r="S18" s="449"/>
      <c r="V18" s="669">
        <v>1</v>
      </c>
      <c r="W18" s="676">
        <v>83140301</v>
      </c>
      <c r="X18" s="678" t="s">
        <v>863</v>
      </c>
      <c r="Y18" s="665" t="s">
        <v>168</v>
      </c>
      <c r="Z18" s="677" t="s">
        <v>1202</v>
      </c>
      <c r="AA18" s="664"/>
      <c r="AB18" s="664"/>
      <c r="AC18" s="664" t="s">
        <v>2327</v>
      </c>
      <c r="AD18" s="130" t="s">
        <v>24</v>
      </c>
      <c r="AE18" s="1270" t="s">
        <v>2092</v>
      </c>
      <c r="AF18" s="1260" t="s">
        <v>2328</v>
      </c>
      <c r="AG18" s="1262">
        <v>997</v>
      </c>
      <c r="AH18" s="676"/>
      <c r="AI18" s="677"/>
      <c r="AJ18" s="664"/>
      <c r="AK18" s="677"/>
      <c r="AL18" s="1045"/>
      <c r="AM18" s="1047"/>
    </row>
    <row r="19" spans="1:39">
      <c r="A19" s="275">
        <v>1</v>
      </c>
      <c r="B19" s="275">
        <v>81722067</v>
      </c>
      <c r="C19" s="275" t="s">
        <v>254</v>
      </c>
      <c r="D19" s="275" t="s">
        <v>1026</v>
      </c>
      <c r="E19" s="159" t="s">
        <v>1927</v>
      </c>
      <c r="F19" s="275" t="s">
        <v>1928</v>
      </c>
      <c r="G19" s="680" t="s">
        <v>1892</v>
      </c>
      <c r="H19" s="1216" t="s">
        <v>1929</v>
      </c>
      <c r="I19" s="680" t="s">
        <v>419</v>
      </c>
      <c r="J19" s="1219" t="s">
        <v>587</v>
      </c>
      <c r="K19" s="1220" t="s">
        <v>1930</v>
      </c>
      <c r="L19" s="1221">
        <v>44609</v>
      </c>
      <c r="M19" s="1221"/>
      <c r="N19" s="680"/>
      <c r="O19" s="12" t="s">
        <v>69</v>
      </c>
      <c r="P19" s="449"/>
      <c r="Q19" s="449"/>
      <c r="R19" s="449"/>
      <c r="S19" s="449"/>
      <c r="V19" s="669">
        <v>1</v>
      </c>
      <c r="W19" s="669">
        <v>81026066</v>
      </c>
      <c r="X19" s="560"/>
      <c r="Y19" s="668" t="s">
        <v>2350</v>
      </c>
      <c r="Z19" s="559"/>
      <c r="AA19" s="559"/>
      <c r="AB19" s="1273" t="s">
        <v>2320</v>
      </c>
      <c r="AC19" s="559"/>
      <c r="AD19" s="559"/>
      <c r="AE19" s="559"/>
      <c r="AF19" s="559"/>
      <c r="AG19" s="559"/>
      <c r="AH19" s="559"/>
      <c r="AI19" s="559"/>
      <c r="AJ19" s="559"/>
      <c r="AK19" s="559"/>
      <c r="AL19" s="1271"/>
      <c r="AM19" s="449"/>
    </row>
    <row r="20" spans="1:39">
      <c r="A20" s="275">
        <v>1</v>
      </c>
      <c r="B20" s="275">
        <v>83340201</v>
      </c>
      <c r="C20" s="275" t="s">
        <v>40</v>
      </c>
      <c r="D20" s="275" t="s">
        <v>156</v>
      </c>
      <c r="E20" s="159" t="s">
        <v>395</v>
      </c>
      <c r="F20" s="275" t="s">
        <v>1586</v>
      </c>
      <c r="G20" s="680" t="s">
        <v>1587</v>
      </c>
      <c r="H20" s="1216" t="s">
        <v>1588</v>
      </c>
      <c r="I20" s="680" t="s">
        <v>419</v>
      </c>
      <c r="J20" s="1219" t="s">
        <v>1589</v>
      </c>
      <c r="K20" s="1220" t="s">
        <v>1590</v>
      </c>
      <c r="L20" s="1221">
        <v>44594</v>
      </c>
      <c r="M20" s="1221"/>
      <c r="N20" s="680"/>
      <c r="O20" s="12" t="s">
        <v>496</v>
      </c>
      <c r="P20" s="57"/>
      <c r="Q20" s="449"/>
      <c r="R20" s="449"/>
      <c r="S20" s="449"/>
      <c r="V20" s="664">
        <v>1</v>
      </c>
      <c r="W20" s="676">
        <v>81468067</v>
      </c>
      <c r="X20" s="678" t="s">
        <v>39</v>
      </c>
      <c r="Y20" s="665" t="s">
        <v>2109</v>
      </c>
      <c r="Z20" s="1209" t="s">
        <v>2110</v>
      </c>
      <c r="AA20" s="841"/>
      <c r="AB20" s="841" t="s">
        <v>2132</v>
      </c>
      <c r="AC20" s="665" t="s">
        <v>2112</v>
      </c>
      <c r="AD20" s="1272" t="s">
        <v>56</v>
      </c>
      <c r="AE20" s="1259" t="s">
        <v>2111</v>
      </c>
      <c r="AF20" s="1275" t="s">
        <v>2113</v>
      </c>
      <c r="AG20" s="1276" t="s">
        <v>2114</v>
      </c>
      <c r="AH20" s="664"/>
      <c r="AI20" s="1274"/>
      <c r="AJ20" s="841"/>
      <c r="AK20" s="841"/>
      <c r="AL20" s="1045"/>
    </row>
    <row r="21" spans="1:39">
      <c r="A21" s="275">
        <v>1</v>
      </c>
      <c r="B21" s="275">
        <v>83340600</v>
      </c>
      <c r="C21" s="275" t="s">
        <v>40</v>
      </c>
      <c r="D21" s="275" t="s">
        <v>879</v>
      </c>
      <c r="E21" s="159" t="s">
        <v>513</v>
      </c>
      <c r="F21" s="275" t="s">
        <v>1683</v>
      </c>
      <c r="G21" s="680" t="s">
        <v>1684</v>
      </c>
      <c r="H21" s="1216" t="s">
        <v>1685</v>
      </c>
      <c r="I21" s="680" t="s">
        <v>419</v>
      </c>
      <c r="J21" s="1219" t="s">
        <v>1603</v>
      </c>
      <c r="K21" s="1220" t="s">
        <v>1686</v>
      </c>
      <c r="L21" s="1221">
        <v>44595</v>
      </c>
      <c r="M21" s="1221"/>
      <c r="N21" s="680"/>
      <c r="O21" s="12" t="s">
        <v>69</v>
      </c>
      <c r="P21" s="57"/>
      <c r="Q21" s="449"/>
      <c r="R21" s="449"/>
      <c r="S21" s="449"/>
      <c r="V21" s="669">
        <v>2</v>
      </c>
      <c r="W21" s="669">
        <v>93163018</v>
      </c>
      <c r="X21" s="668" t="s">
        <v>17</v>
      </c>
      <c r="Y21" s="561" t="s">
        <v>911</v>
      </c>
      <c r="Z21" s="841" t="s">
        <v>1922</v>
      </c>
      <c r="AA21" s="559"/>
      <c r="AB21" s="559" t="s">
        <v>2132</v>
      </c>
      <c r="AC21" s="562" t="s">
        <v>1923</v>
      </c>
      <c r="AD21" s="562" t="s">
        <v>24</v>
      </c>
      <c r="AE21" s="1277" t="s">
        <v>1924</v>
      </c>
      <c r="AF21" s="559"/>
      <c r="AG21" s="562" t="s">
        <v>1925</v>
      </c>
      <c r="AH21" s="559"/>
      <c r="AI21" s="559"/>
      <c r="AJ21" s="559"/>
      <c r="AK21" s="559"/>
      <c r="AL21" s="1045"/>
    </row>
    <row r="22" spans="1:39">
      <c r="A22" s="275">
        <v>1</v>
      </c>
      <c r="B22" s="275">
        <v>81672510</v>
      </c>
      <c r="C22" s="275" t="s">
        <v>122</v>
      </c>
      <c r="D22" s="275" t="s">
        <v>123</v>
      </c>
      <c r="E22" s="159" t="s">
        <v>124</v>
      </c>
      <c r="F22" s="275" t="s">
        <v>2126</v>
      </c>
      <c r="G22" s="680" t="s">
        <v>2128</v>
      </c>
      <c r="H22" s="1216" t="s">
        <v>2129</v>
      </c>
      <c r="I22" s="680" t="s">
        <v>126</v>
      </c>
      <c r="J22" s="1219" t="s">
        <v>2130</v>
      </c>
      <c r="K22" s="1220" t="s">
        <v>2131</v>
      </c>
      <c r="L22" s="1221">
        <v>44622</v>
      </c>
      <c r="M22" s="1221"/>
      <c r="N22" s="680"/>
      <c r="O22" s="12" t="s">
        <v>69</v>
      </c>
      <c r="P22" s="449"/>
      <c r="Q22" s="57"/>
      <c r="R22" s="449"/>
      <c r="S22" s="449"/>
      <c r="V22" s="1075"/>
      <c r="W22" s="1065"/>
      <c r="Y22" s="1047"/>
      <c r="Z22" s="1047"/>
      <c r="AA22" s="1065"/>
      <c r="AB22" s="1044"/>
      <c r="AC22" s="1068"/>
      <c r="AD22" s="1079"/>
      <c r="AE22" s="1080"/>
      <c r="AF22" s="1068"/>
      <c r="AG22" s="1073"/>
      <c r="AH22" s="1047"/>
      <c r="AI22" s="1047"/>
      <c r="AJ22" s="1047"/>
      <c r="AK22" s="165"/>
      <c r="AL22" s="165"/>
    </row>
    <row r="23" spans="1:39">
      <c r="A23" s="275">
        <v>1</v>
      </c>
      <c r="B23" s="275">
        <v>81672511</v>
      </c>
      <c r="C23" s="275" t="s">
        <v>122</v>
      </c>
      <c r="D23" s="275" t="s">
        <v>2127</v>
      </c>
      <c r="E23" s="159" t="s">
        <v>124</v>
      </c>
      <c r="F23" s="275" t="s">
        <v>2126</v>
      </c>
      <c r="G23" s="680" t="s">
        <v>2128</v>
      </c>
      <c r="H23" s="1216" t="s">
        <v>2129</v>
      </c>
      <c r="I23" s="680" t="s">
        <v>126</v>
      </c>
      <c r="J23" s="1219" t="s">
        <v>2130</v>
      </c>
      <c r="K23" s="1220" t="s">
        <v>2131</v>
      </c>
      <c r="L23" s="1221">
        <v>44622</v>
      </c>
      <c r="M23" s="1221"/>
      <c r="N23" s="680"/>
      <c r="O23" s="12" t="s">
        <v>69</v>
      </c>
      <c r="P23" s="449"/>
      <c r="Q23" s="58"/>
      <c r="R23" s="57"/>
      <c r="S23" s="449"/>
      <c r="V23" s="1074"/>
      <c r="W23" s="1075"/>
      <c r="X23" s="1065"/>
      <c r="Y23" s="1046"/>
      <c r="Z23" s="1047"/>
      <c r="AA23" s="1047"/>
      <c r="AB23" s="1065"/>
      <c r="AC23" s="1044"/>
      <c r="AD23" s="1068"/>
      <c r="AE23" s="1079"/>
      <c r="AF23" s="1080"/>
      <c r="AG23" s="1068"/>
      <c r="AH23" s="1073"/>
      <c r="AI23" s="1047"/>
      <c r="AJ23" s="1047"/>
      <c r="AK23" s="1047"/>
      <c r="AL23" s="165"/>
      <c r="AM23" s="165"/>
    </row>
    <row r="24" spans="1:39">
      <c r="A24" s="275">
        <v>1</v>
      </c>
      <c r="B24" s="275">
        <v>89120023</v>
      </c>
      <c r="C24" s="275" t="s">
        <v>39</v>
      </c>
      <c r="D24" s="275" t="s">
        <v>718</v>
      </c>
      <c r="E24" s="159" t="s">
        <v>2183</v>
      </c>
      <c r="F24" s="275" t="s">
        <v>2184</v>
      </c>
      <c r="G24" s="680" t="s">
        <v>2185</v>
      </c>
      <c r="H24" s="1216" t="s">
        <v>2186</v>
      </c>
      <c r="I24" s="680" t="s">
        <v>83</v>
      </c>
      <c r="J24" s="1219" t="s">
        <v>2187</v>
      </c>
      <c r="K24" s="1220" t="s">
        <v>2188</v>
      </c>
      <c r="L24" s="1221">
        <v>44624</v>
      </c>
      <c r="M24" s="1221"/>
      <c r="N24" s="680"/>
      <c r="O24" s="12" t="s">
        <v>1043</v>
      </c>
      <c r="P24" s="449"/>
      <c r="Q24" s="449"/>
      <c r="R24" s="58"/>
      <c r="S24" s="58"/>
      <c r="V24" s="449"/>
      <c r="W24" s="449"/>
      <c r="X24" s="449"/>
      <c r="Y24" s="449"/>
      <c r="Z24" s="449"/>
      <c r="AA24" s="1047"/>
      <c r="AB24" s="1047"/>
      <c r="AC24" s="1065"/>
      <c r="AD24" s="1044"/>
      <c r="AE24" s="1068"/>
      <c r="AF24" s="1079"/>
      <c r="AG24" s="1080"/>
      <c r="AH24" s="1068"/>
      <c r="AI24" s="1073"/>
      <c r="AJ24" s="1047"/>
      <c r="AK24" s="1047"/>
      <c r="AL24" s="1047"/>
      <c r="AM24" s="165"/>
    </row>
    <row r="25" spans="1:39">
      <c r="A25" s="275">
        <v>1</v>
      </c>
      <c r="B25" s="275">
        <v>93172200</v>
      </c>
      <c r="C25" s="275" t="s">
        <v>17</v>
      </c>
      <c r="D25" s="275" t="s">
        <v>1158</v>
      </c>
      <c r="E25" s="159" t="s">
        <v>472</v>
      </c>
      <c r="F25" s="275" t="s">
        <v>2189</v>
      </c>
      <c r="G25" s="680" t="s">
        <v>2190</v>
      </c>
      <c r="H25" s="1216" t="s">
        <v>2191</v>
      </c>
      <c r="I25" s="680" t="s">
        <v>419</v>
      </c>
      <c r="J25" s="1219" t="s">
        <v>2162</v>
      </c>
      <c r="K25" s="1220" t="s">
        <v>2192</v>
      </c>
      <c r="L25" s="1221">
        <v>44624</v>
      </c>
      <c r="M25" s="1221"/>
      <c r="N25" s="680"/>
      <c r="O25" s="12" t="s">
        <v>1043</v>
      </c>
      <c r="P25" s="449"/>
      <c r="Q25" s="449"/>
      <c r="R25" s="449"/>
      <c r="S25" s="449"/>
      <c r="V25" s="449"/>
      <c r="W25" s="1074"/>
      <c r="X25" s="1075"/>
      <c r="Y25" s="1047"/>
      <c r="Z25" s="1046"/>
      <c r="AA25" s="1047"/>
      <c r="AB25" s="1047"/>
      <c r="AC25" s="1065"/>
      <c r="AD25" s="1044"/>
      <c r="AE25" s="1068"/>
      <c r="AF25" s="1079"/>
      <c r="AG25" s="1080"/>
      <c r="AH25" s="1068"/>
      <c r="AI25" s="1073"/>
      <c r="AJ25" s="1047"/>
      <c r="AK25" s="1047"/>
      <c r="AL25" s="1047"/>
      <c r="AM25" s="165"/>
    </row>
    <row r="26" spans="1:39">
      <c r="A26" s="275">
        <v>1</v>
      </c>
      <c r="B26" s="275">
        <v>93172390</v>
      </c>
      <c r="C26" s="275" t="s">
        <v>17</v>
      </c>
      <c r="D26" s="275" t="s">
        <v>548</v>
      </c>
      <c r="E26" s="159" t="s">
        <v>472</v>
      </c>
      <c r="F26" s="275" t="s">
        <v>2189</v>
      </c>
      <c r="G26" s="680" t="s">
        <v>2190</v>
      </c>
      <c r="H26" s="1216" t="s">
        <v>2191</v>
      </c>
      <c r="I26" s="680" t="s">
        <v>419</v>
      </c>
      <c r="J26" s="1219" t="s">
        <v>2162</v>
      </c>
      <c r="K26" s="1220" t="s">
        <v>2192</v>
      </c>
      <c r="L26" s="1221">
        <v>44624</v>
      </c>
      <c r="M26" s="1221"/>
      <c r="N26" s="680"/>
      <c r="O26" s="12" t="s">
        <v>1043</v>
      </c>
      <c r="P26" s="449"/>
      <c r="Q26" s="449"/>
      <c r="R26" s="449"/>
      <c r="S26" s="165"/>
      <c r="V26" s="165"/>
      <c r="W26" s="1074"/>
      <c r="X26" s="1075"/>
      <c r="Y26" s="1065"/>
      <c r="Z26" s="1046"/>
      <c r="AA26" s="1047"/>
      <c r="AB26" s="1047"/>
      <c r="AC26" s="1065"/>
      <c r="AD26" s="1044"/>
      <c r="AE26" s="1068"/>
      <c r="AF26" s="1079"/>
      <c r="AG26" s="1080"/>
      <c r="AH26" s="1068"/>
      <c r="AI26" s="1073"/>
      <c r="AJ26" s="1047"/>
      <c r="AK26" s="1047"/>
      <c r="AL26" s="1047"/>
      <c r="AM26" s="165"/>
    </row>
    <row r="27" spans="1:39">
      <c r="A27" s="275">
        <v>1</v>
      </c>
      <c r="B27" s="275">
        <v>93172390</v>
      </c>
      <c r="C27" s="275" t="s">
        <v>17</v>
      </c>
      <c r="D27" s="275" t="s">
        <v>471</v>
      </c>
      <c r="E27" s="159" t="s">
        <v>472</v>
      </c>
      <c r="F27" s="275" t="s">
        <v>2193</v>
      </c>
      <c r="G27" s="680" t="s">
        <v>2196</v>
      </c>
      <c r="H27" s="1216" t="s">
        <v>2194</v>
      </c>
      <c r="I27" s="680" t="s">
        <v>419</v>
      </c>
      <c r="J27" s="1219" t="s">
        <v>2167</v>
      </c>
      <c r="K27" s="1220" t="s">
        <v>2195</v>
      </c>
      <c r="L27" s="1221">
        <v>44624</v>
      </c>
      <c r="M27" s="1221"/>
      <c r="N27" s="680"/>
      <c r="O27" s="12" t="s">
        <v>1043</v>
      </c>
      <c r="P27" s="449"/>
      <c r="Q27" s="449"/>
      <c r="R27" s="449"/>
      <c r="S27" s="449"/>
      <c r="V27" s="165"/>
      <c r="W27" s="1074"/>
      <c r="X27" s="1075"/>
      <c r="Y27" s="1047"/>
      <c r="Z27" s="1046"/>
      <c r="AA27" s="1047"/>
      <c r="AB27" s="1047"/>
      <c r="AC27" s="1065"/>
      <c r="AD27" s="1044"/>
      <c r="AE27" s="1068"/>
      <c r="AF27" s="1079"/>
      <c r="AG27" s="1080"/>
      <c r="AH27" s="1068"/>
      <c r="AI27" s="1073"/>
      <c r="AJ27" s="1047"/>
      <c r="AK27" s="1047"/>
      <c r="AL27" s="1047"/>
      <c r="AM27" s="165"/>
    </row>
    <row r="28" spans="1:39">
      <c r="A28" s="275">
        <v>1</v>
      </c>
      <c r="B28" s="275">
        <v>83130681</v>
      </c>
      <c r="C28" s="275" t="s">
        <v>40</v>
      </c>
      <c r="D28" s="275" t="s">
        <v>84</v>
      </c>
      <c r="E28" s="159" t="s">
        <v>85</v>
      </c>
      <c r="F28" s="275" t="s">
        <v>2235</v>
      </c>
      <c r="G28" s="680" t="s">
        <v>2239</v>
      </c>
      <c r="H28" s="1216" t="s">
        <v>2236</v>
      </c>
      <c r="I28" s="680" t="s">
        <v>126</v>
      </c>
      <c r="J28" s="1219" t="s">
        <v>2237</v>
      </c>
      <c r="K28" s="1220" t="s">
        <v>2238</v>
      </c>
      <c r="L28" s="1221">
        <v>44627</v>
      </c>
      <c r="M28" s="1221"/>
      <c r="N28" s="680"/>
      <c r="O28" s="12" t="s">
        <v>1043</v>
      </c>
      <c r="P28" s="449"/>
      <c r="Q28" s="449"/>
      <c r="R28" s="449"/>
      <c r="S28" s="449"/>
      <c r="V28" s="1074"/>
      <c r="W28" s="1075"/>
      <c r="X28" s="1065"/>
      <c r="Y28" s="1046"/>
      <c r="Z28" s="1047"/>
      <c r="AA28" s="1047"/>
      <c r="AB28" s="1065"/>
      <c r="AC28" s="1044"/>
      <c r="AD28" s="1068"/>
      <c r="AE28" s="1077"/>
      <c r="AF28" s="1071"/>
      <c r="AG28" s="1068"/>
      <c r="AH28" s="1078"/>
      <c r="AI28" s="1047"/>
      <c r="AJ28" s="1047"/>
      <c r="AK28" s="1047"/>
      <c r="AL28" s="165"/>
      <c r="AM28" s="165"/>
    </row>
    <row r="29" spans="1:39">
      <c r="A29" s="275">
        <v>1</v>
      </c>
      <c r="B29" s="275">
        <v>81672313</v>
      </c>
      <c r="C29" s="275" t="s">
        <v>122</v>
      </c>
      <c r="D29" s="275" t="s">
        <v>2240</v>
      </c>
      <c r="E29" s="159" t="s">
        <v>600</v>
      </c>
      <c r="F29" s="275" t="s">
        <v>2241</v>
      </c>
      <c r="G29" s="680" t="s">
        <v>2242</v>
      </c>
      <c r="H29" s="1216" t="s">
        <v>2243</v>
      </c>
      <c r="I29" s="680" t="s">
        <v>126</v>
      </c>
      <c r="J29" s="1219" t="s">
        <v>2244</v>
      </c>
      <c r="K29" s="1220" t="s">
        <v>2245</v>
      </c>
      <c r="L29" s="1221">
        <v>44627</v>
      </c>
      <c r="M29" s="1221"/>
      <c r="N29" s="680"/>
      <c r="O29" s="12" t="s">
        <v>1043</v>
      </c>
      <c r="P29" s="449"/>
      <c r="Q29" s="449"/>
      <c r="R29" s="449"/>
      <c r="S29" s="449"/>
      <c r="V29" s="449" t="s">
        <v>2027</v>
      </c>
      <c r="W29" s="1075"/>
      <c r="X29" s="1065"/>
      <c r="Y29" s="1046"/>
      <c r="Z29" s="1047"/>
      <c r="AA29" s="1047"/>
      <c r="AB29" s="1065"/>
      <c r="AC29" s="1044"/>
      <c r="AD29" s="1068"/>
      <c r="AE29" s="1079"/>
      <c r="AF29" s="1080"/>
      <c r="AG29" s="1068"/>
      <c r="AH29" s="1073"/>
      <c r="AI29" s="1047"/>
      <c r="AJ29" s="1047"/>
      <c r="AK29" s="1047"/>
      <c r="AL29" s="165"/>
      <c r="AM29" s="165"/>
    </row>
    <row r="30" spans="1:39">
      <c r="R30" s="449"/>
      <c r="S30" s="165"/>
      <c r="V30" s="1074"/>
      <c r="W30" s="1075"/>
      <c r="X30" s="1065"/>
      <c r="Y30" s="1046"/>
      <c r="Z30" s="1047"/>
      <c r="AA30" s="1047"/>
      <c r="AB30" s="1065"/>
      <c r="AC30" s="1044"/>
      <c r="AD30" s="1068"/>
      <c r="AE30" s="1079"/>
      <c r="AF30" s="1080"/>
      <c r="AG30" s="1068"/>
      <c r="AH30" s="1073"/>
      <c r="AI30" s="1047"/>
      <c r="AJ30" s="1047"/>
      <c r="AK30" s="1047"/>
      <c r="AL30" s="165"/>
      <c r="AM30" s="165"/>
    </row>
    <row r="31" spans="1:39">
      <c r="R31" s="449"/>
      <c r="S31" s="165"/>
      <c r="V31" s="1074"/>
      <c r="W31" s="1075"/>
      <c r="X31" s="1047"/>
      <c r="Y31" s="1046"/>
      <c r="Z31" s="1047"/>
      <c r="AA31" s="1047"/>
      <c r="AB31" s="1065"/>
      <c r="AC31" s="1044"/>
      <c r="AD31" s="1068"/>
      <c r="AE31" s="1079"/>
      <c r="AF31" s="1080"/>
      <c r="AG31" s="1068"/>
      <c r="AH31" s="1073"/>
      <c r="AI31" s="1047"/>
      <c r="AJ31" s="1047"/>
      <c r="AK31" s="1047"/>
      <c r="AL31" s="165"/>
      <c r="AM31" s="165"/>
    </row>
    <row r="32" spans="1:39">
      <c r="A32" s="449"/>
      <c r="B32" s="449"/>
      <c r="C32" s="449"/>
      <c r="D32" s="449"/>
      <c r="E32" s="449"/>
      <c r="F32" s="449"/>
      <c r="G32" s="449"/>
      <c r="H32" s="5"/>
      <c r="I32" s="449"/>
      <c r="J32" s="449"/>
      <c r="K32" s="449"/>
      <c r="L32" s="449"/>
      <c r="M32" s="449"/>
      <c r="N32" s="449"/>
      <c r="O32" s="449"/>
      <c r="P32" s="449"/>
      <c r="Q32" s="449"/>
      <c r="R32" s="449"/>
      <c r="S32" s="165"/>
      <c r="V32" s="1074"/>
      <c r="W32" s="1075"/>
      <c r="X32" s="1065"/>
      <c r="Y32" s="1046"/>
      <c r="Z32" s="1047"/>
      <c r="AA32" s="1047"/>
      <c r="AB32" s="1065"/>
      <c r="AC32" s="1044"/>
      <c r="AD32" s="1068"/>
      <c r="AE32" s="1079"/>
      <c r="AF32" s="1080"/>
      <c r="AG32" s="1068"/>
      <c r="AH32" s="1073"/>
      <c r="AI32" s="1047"/>
      <c r="AJ32" s="1047"/>
      <c r="AK32" s="1047"/>
      <c r="AL32" s="165"/>
      <c r="AM32" s="165"/>
    </row>
    <row r="33" spans="1:39">
      <c r="R33" s="449"/>
      <c r="S33" s="165"/>
      <c r="V33" s="1074"/>
      <c r="W33" s="1075"/>
      <c r="X33" s="1065"/>
      <c r="Y33" s="1046"/>
      <c r="Z33" s="1047"/>
      <c r="AA33" s="1047"/>
      <c r="AB33" s="1065"/>
      <c r="AC33" s="1044"/>
      <c r="AD33" s="1068"/>
      <c r="AE33" s="1079"/>
      <c r="AF33" s="1080"/>
      <c r="AG33" s="1068"/>
      <c r="AH33" s="1073"/>
      <c r="AI33" s="1047"/>
      <c r="AJ33" s="1047"/>
      <c r="AK33" s="1047"/>
      <c r="AL33" s="165"/>
      <c r="AM33" s="165"/>
    </row>
    <row r="34" spans="1:39">
      <c r="Q34" s="449"/>
      <c r="R34" s="449"/>
      <c r="S34" s="165"/>
    </row>
    <row r="35" spans="1:39">
      <c r="A35" s="449"/>
      <c r="B35" s="449"/>
      <c r="C35" s="449"/>
      <c r="D35" s="449"/>
      <c r="E35" s="449"/>
      <c r="F35" s="449"/>
      <c r="G35" s="449"/>
      <c r="H35" s="449"/>
      <c r="I35" s="449"/>
      <c r="J35" s="449"/>
      <c r="K35" s="449"/>
      <c r="L35" s="449"/>
      <c r="M35" s="449"/>
      <c r="N35" s="449"/>
      <c r="O35" s="449"/>
      <c r="P35" s="449"/>
      <c r="Q35" s="449"/>
      <c r="R35" s="449"/>
      <c r="S35" s="165"/>
    </row>
    <row r="36" spans="1:39">
      <c r="A36" s="449"/>
      <c r="B36" s="449"/>
      <c r="C36" s="449"/>
      <c r="D36" s="449"/>
      <c r="E36" s="449"/>
      <c r="F36" s="449"/>
      <c r="G36" s="449"/>
      <c r="H36" s="449"/>
      <c r="I36" s="449"/>
      <c r="J36" s="449"/>
      <c r="K36" s="449"/>
      <c r="L36" s="449"/>
      <c r="M36" s="449"/>
      <c r="N36" s="449"/>
      <c r="O36" s="449"/>
      <c r="P36" s="449"/>
      <c r="Q36" s="449"/>
      <c r="R36" s="449"/>
      <c r="S36" s="449"/>
    </row>
    <row r="37" spans="1:39">
      <c r="A37" s="449"/>
      <c r="B37" s="449"/>
      <c r="C37" s="449"/>
      <c r="D37" s="449"/>
      <c r="E37" s="449"/>
      <c r="F37" s="449"/>
      <c r="G37" s="449"/>
      <c r="H37" s="449"/>
      <c r="I37" s="449"/>
      <c r="J37" s="449"/>
      <c r="K37" s="449"/>
      <c r="L37" s="449"/>
      <c r="M37" s="449"/>
      <c r="N37" s="449"/>
      <c r="O37" s="449"/>
      <c r="P37" s="449"/>
      <c r="Q37" s="449"/>
      <c r="R37" s="449"/>
      <c r="S37" s="449"/>
    </row>
    <row r="38" spans="1:39">
      <c r="Q38" s="449"/>
      <c r="R38" s="449"/>
      <c r="S38" s="165"/>
    </row>
  </sheetData>
  <mergeCells count="4">
    <mergeCell ref="A2:F2"/>
    <mergeCell ref="A3:F3"/>
    <mergeCell ref="V3:AA3"/>
    <mergeCell ref="V4:AA4"/>
  </mergeCells>
  <pageMargins left="0.7" right="0.7" top="0.75" bottom="0.75" header="0.3" footer="0.3"/>
  <pageSetup paperSize="9" orientation="landscape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1071A-5B74-4B3A-9C58-1A2E49B8B760}">
  <sheetPr>
    <tabColor theme="0"/>
  </sheetPr>
  <dimension ref="A1:AQ180"/>
  <sheetViews>
    <sheetView topLeftCell="P32" zoomScale="64" zoomScaleNormal="64" workbookViewId="0">
      <selection activeCell="V43" sqref="V43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17" width="11.42578125" style="449"/>
    <col min="18" max="18" width="4" style="449" customWidth="1"/>
    <col min="19" max="19" width="7.42578125" style="449" customWidth="1"/>
    <col min="20" max="20" width="11.42578125" style="449"/>
    <col min="21" max="21" width="11" style="449" customWidth="1"/>
    <col min="22" max="22" width="29.5703125" style="449" customWidth="1"/>
    <col min="23" max="23" width="21.5703125" style="449" customWidth="1"/>
    <col min="24" max="24" width="0.42578125" style="449" hidden="1" customWidth="1"/>
    <col min="25" max="25" width="10.28515625" style="449" customWidth="1"/>
    <col min="26" max="26" width="19.7109375" style="449" customWidth="1"/>
    <col min="27" max="27" width="7.42578125" style="449" customWidth="1"/>
    <col min="28" max="34" width="11.42578125" style="449"/>
    <col min="35" max="35" width="27.85546875" style="449" bestFit="1" customWidth="1"/>
    <col min="36" max="16384" width="11.42578125" style="449"/>
  </cols>
  <sheetData>
    <row r="1" spans="1:40">
      <c r="A1" s="152"/>
      <c r="B1" s="152"/>
      <c r="C1" s="152"/>
      <c r="D1" s="152"/>
      <c r="E1" s="152"/>
      <c r="F1" s="152"/>
      <c r="R1" s="58"/>
      <c r="S1" s="420"/>
      <c r="T1" s="420"/>
      <c r="U1" s="420"/>
      <c r="V1" s="420"/>
      <c r="W1" s="420"/>
      <c r="X1" s="420"/>
      <c r="Y1" s="58"/>
      <c r="Z1" s="58"/>
      <c r="AA1" s="58"/>
      <c r="AB1" s="58"/>
    </row>
    <row r="2" spans="1:40" ht="26.25">
      <c r="A2" s="1569" t="s">
        <v>0</v>
      </c>
      <c r="B2" s="1569"/>
      <c r="C2" s="1569"/>
      <c r="D2" s="1569"/>
      <c r="E2" s="1569"/>
      <c r="F2" s="1569"/>
      <c r="R2" s="58"/>
      <c r="S2" s="1571" t="s">
        <v>0</v>
      </c>
      <c r="T2" s="1571"/>
      <c r="U2" s="1571"/>
      <c r="V2" s="1571"/>
      <c r="W2" s="1571"/>
      <c r="X2" s="1571"/>
      <c r="Y2" s="58"/>
      <c r="Z2" s="58"/>
      <c r="AA2" s="58"/>
      <c r="AB2" s="58"/>
    </row>
    <row r="3" spans="1:40" ht="21">
      <c r="A3" s="1570" t="s">
        <v>1</v>
      </c>
      <c r="B3" s="1570"/>
      <c r="C3" s="1570"/>
      <c r="D3" s="1570"/>
      <c r="E3" s="1570"/>
      <c r="F3" s="1570"/>
      <c r="R3" s="58"/>
      <c r="S3" s="1572" t="s">
        <v>1</v>
      </c>
      <c r="T3" s="1572"/>
      <c r="U3" s="1572"/>
      <c r="V3" s="1572"/>
      <c r="W3" s="1572"/>
      <c r="X3" s="1572"/>
      <c r="Y3" s="58"/>
      <c r="Z3" s="58"/>
      <c r="AA3" s="58"/>
      <c r="AB3" s="58"/>
    </row>
    <row r="4" spans="1:40">
      <c r="A4" s="152"/>
      <c r="B4" s="152"/>
      <c r="C4" s="152"/>
      <c r="D4" s="152"/>
      <c r="E4" s="152"/>
      <c r="F4" s="152"/>
      <c r="R4" s="58"/>
      <c r="S4" s="420"/>
      <c r="T4" s="420"/>
      <c r="U4" s="420"/>
      <c r="V4" s="420"/>
      <c r="W4" s="420"/>
      <c r="X4" s="420"/>
      <c r="Y4" s="58"/>
      <c r="Z4" s="58"/>
      <c r="AA4" s="58"/>
      <c r="AB4" s="58"/>
    </row>
    <row r="5" spans="1:40">
      <c r="A5" s="152" t="s">
        <v>2</v>
      </c>
      <c r="B5" s="152"/>
      <c r="C5" s="152"/>
      <c r="D5" s="152"/>
      <c r="E5" s="152" t="s">
        <v>3</v>
      </c>
      <c r="F5" s="2"/>
      <c r="R5" s="58"/>
      <c r="S5" s="420" t="s">
        <v>2</v>
      </c>
      <c r="T5" s="420"/>
      <c r="U5" s="420"/>
      <c r="V5" s="420"/>
      <c r="W5" s="420" t="s">
        <v>3</v>
      </c>
      <c r="X5" s="421"/>
      <c r="Y5" s="58"/>
      <c r="Z5" s="58"/>
      <c r="AA5" s="58"/>
      <c r="AB5" s="58"/>
    </row>
    <row r="6" spans="1:40">
      <c r="A6" s="152" t="s">
        <v>4</v>
      </c>
      <c r="B6" s="152"/>
      <c r="C6" s="152"/>
      <c r="D6" s="152"/>
      <c r="E6" s="152" t="s">
        <v>5</v>
      </c>
      <c r="F6" s="3"/>
      <c r="R6" s="58"/>
      <c r="S6" s="420" t="s">
        <v>4</v>
      </c>
      <c r="T6" s="420"/>
      <c r="U6" s="420"/>
      <c r="V6" s="420"/>
      <c r="W6" s="420" t="s">
        <v>5</v>
      </c>
      <c r="X6" s="422"/>
      <c r="Y6" s="58"/>
      <c r="Z6" s="58"/>
      <c r="AA6" s="58"/>
      <c r="AB6" s="58"/>
    </row>
    <row r="7" spans="1:40">
      <c r="A7" s="152" t="s">
        <v>6</v>
      </c>
      <c r="B7" s="152"/>
      <c r="C7" s="153">
        <v>44516</v>
      </c>
      <c r="D7" s="152"/>
      <c r="E7" s="152" t="s">
        <v>7</v>
      </c>
      <c r="F7" s="5"/>
      <c r="R7" s="58"/>
      <c r="S7" s="420" t="s">
        <v>6</v>
      </c>
      <c r="T7" s="420"/>
      <c r="U7" s="423"/>
      <c r="V7" s="424">
        <v>44637</v>
      </c>
      <c r="W7" s="420" t="s">
        <v>7</v>
      </c>
      <c r="X7" s="425"/>
      <c r="Y7" s="58"/>
      <c r="Z7" s="58"/>
      <c r="AA7" s="58"/>
      <c r="AB7" s="58"/>
    </row>
    <row r="8" spans="1:40" ht="15.75" thickBot="1">
      <c r="A8" s="152" t="s">
        <v>8</v>
      </c>
      <c r="B8" s="154"/>
      <c r="C8" s="155"/>
      <c r="D8" s="152"/>
      <c r="E8" s="152"/>
      <c r="F8" s="8"/>
      <c r="R8" s="58"/>
      <c r="S8" s="420" t="s">
        <v>8</v>
      </c>
      <c r="T8" s="426"/>
      <c r="U8" s="427"/>
      <c r="V8" s="428" t="s">
        <v>2439</v>
      </c>
      <c r="W8" s="420"/>
      <c r="X8" s="429"/>
      <c r="Y8" s="58"/>
      <c r="Z8" s="58"/>
      <c r="AA8" s="58"/>
      <c r="AB8" s="58"/>
    </row>
    <row r="9" spans="1:40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R9" s="58"/>
      <c r="S9" s="430" t="s">
        <v>9</v>
      </c>
      <c r="T9" s="430" t="s">
        <v>10</v>
      </c>
      <c r="U9" s="430" t="s">
        <v>11</v>
      </c>
      <c r="V9" s="430" t="s">
        <v>12</v>
      </c>
      <c r="W9" s="430" t="s">
        <v>13</v>
      </c>
      <c r="X9" s="430" t="s">
        <v>14</v>
      </c>
      <c r="Y9" s="430" t="s">
        <v>21</v>
      </c>
      <c r="Z9" s="430" t="s">
        <v>19</v>
      </c>
      <c r="AA9" s="430" t="s">
        <v>23</v>
      </c>
      <c r="AB9" s="430" t="s">
        <v>20</v>
      </c>
      <c r="AC9" s="47" t="s">
        <v>22</v>
      </c>
      <c r="AD9" s="47" t="s">
        <v>50</v>
      </c>
      <c r="AE9" s="47" t="s">
        <v>26</v>
      </c>
      <c r="AF9" s="47" t="s">
        <v>46</v>
      </c>
      <c r="AG9" s="47" t="s">
        <v>27</v>
      </c>
      <c r="AH9" s="47" t="s">
        <v>28</v>
      </c>
    </row>
    <row r="10" spans="1:40" ht="30">
      <c r="A10" s="275">
        <v>1</v>
      </c>
      <c r="B10" s="275">
        <v>81214249</v>
      </c>
      <c r="C10" s="275" t="s">
        <v>38</v>
      </c>
      <c r="D10" s="275" t="s">
        <v>59</v>
      </c>
      <c r="E10" s="159" t="s">
        <v>584</v>
      </c>
      <c r="F10" s="1214" t="s">
        <v>2384</v>
      </c>
      <c r="G10" s="215" t="s">
        <v>2385</v>
      </c>
      <c r="H10" s="663" t="s">
        <v>2386</v>
      </c>
      <c r="I10" s="669" t="s">
        <v>419</v>
      </c>
      <c r="J10" s="1341" t="s">
        <v>2313</v>
      </c>
      <c r="K10" s="1338" t="s">
        <v>2387</v>
      </c>
      <c r="S10" s="215">
        <v>1</v>
      </c>
      <c r="T10" s="215">
        <v>81227139</v>
      </c>
      <c r="U10" s="215" t="s">
        <v>38</v>
      </c>
      <c r="V10" s="275" t="s">
        <v>59</v>
      </c>
      <c r="W10" s="130" t="s">
        <v>2365</v>
      </c>
      <c r="X10" s="275"/>
      <c r="Y10" s="129"/>
      <c r="Z10" s="395" t="s">
        <v>2366</v>
      </c>
      <c r="AA10" s="129" t="s">
        <v>24</v>
      </c>
      <c r="AB10" s="146" t="s">
        <v>2261</v>
      </c>
      <c r="AC10" s="1296" t="s">
        <v>2367</v>
      </c>
      <c r="AD10" s="129">
        <v>1008</v>
      </c>
      <c r="AE10" s="275"/>
      <c r="AF10" s="275"/>
      <c r="AG10" s="275"/>
      <c r="AH10" s="130"/>
      <c r="AI10" s="1047"/>
    </row>
    <row r="11" spans="1:40">
      <c r="A11" s="275">
        <v>1</v>
      </c>
      <c r="B11" s="275">
        <v>83340204</v>
      </c>
      <c r="C11" s="275" t="s">
        <v>40</v>
      </c>
      <c r="D11" s="275" t="s">
        <v>156</v>
      </c>
      <c r="E11" s="159" t="s">
        <v>498</v>
      </c>
      <c r="F11" s="1294" t="s">
        <v>2458</v>
      </c>
      <c r="G11" s="564" t="s">
        <v>2439</v>
      </c>
      <c r="H11" s="663" t="s">
        <v>2460</v>
      </c>
      <c r="I11" s="669" t="s">
        <v>419</v>
      </c>
      <c r="J11" s="1340" t="s">
        <v>2444</v>
      </c>
      <c r="K11" s="1339" t="s">
        <v>2461</v>
      </c>
      <c r="S11" s="215">
        <v>1</v>
      </c>
      <c r="T11" s="215">
        <v>83115919</v>
      </c>
      <c r="U11" s="215" t="s">
        <v>40</v>
      </c>
      <c r="V11" s="275" t="s">
        <v>2465</v>
      </c>
      <c r="W11" s="130" t="s">
        <v>2463</v>
      </c>
      <c r="X11" s="275"/>
      <c r="Y11" s="129"/>
      <c r="Z11" s="395" t="s">
        <v>2467</v>
      </c>
      <c r="AA11" s="129" t="s">
        <v>24</v>
      </c>
      <c r="AB11" s="1295" t="s">
        <v>2422</v>
      </c>
      <c r="AC11" s="1342" t="s">
        <v>2466</v>
      </c>
      <c r="AD11" s="129">
        <v>1021</v>
      </c>
      <c r="AE11" s="275"/>
      <c r="AF11" s="275"/>
      <c r="AG11" s="275"/>
      <c r="AH11" s="129"/>
      <c r="AI11" s="165"/>
    </row>
    <row r="12" spans="1:40" ht="20.25" customHeight="1">
      <c r="S12" s="215">
        <v>1</v>
      </c>
      <c r="T12" s="215">
        <v>83140957</v>
      </c>
      <c r="U12" s="215" t="s">
        <v>40</v>
      </c>
      <c r="V12" s="275" t="s">
        <v>2464</v>
      </c>
      <c r="W12" s="130" t="s">
        <v>2463</v>
      </c>
      <c r="X12" s="275"/>
      <c r="Y12" s="129"/>
      <c r="Z12" s="395" t="s">
        <v>2467</v>
      </c>
      <c r="AA12" s="129" t="s">
        <v>24</v>
      </c>
      <c r="AB12" s="1295" t="s">
        <v>2422</v>
      </c>
      <c r="AC12" s="1342" t="s">
        <v>2466</v>
      </c>
      <c r="AD12" s="129">
        <v>1021</v>
      </c>
      <c r="AE12" s="275"/>
      <c r="AF12" s="275"/>
      <c r="AG12" s="275"/>
      <c r="AH12" s="129"/>
      <c r="AL12" s="165"/>
      <c r="AM12" s="165"/>
      <c r="AN12" s="165"/>
    </row>
    <row r="13" spans="1:40" ht="15" customHeight="1">
      <c r="S13" s="215">
        <v>1</v>
      </c>
      <c r="T13" s="733">
        <v>60803164</v>
      </c>
      <c r="U13" s="130" t="s">
        <v>38</v>
      </c>
      <c r="V13" s="129" t="s">
        <v>2477</v>
      </c>
      <c r="W13" s="130" t="s">
        <v>2478</v>
      </c>
      <c r="X13" s="129"/>
      <c r="Y13" s="129"/>
      <c r="Z13" s="395" t="s">
        <v>2479</v>
      </c>
      <c r="AA13" s="129" t="s">
        <v>24</v>
      </c>
      <c r="AB13" s="1295" t="s">
        <v>2454</v>
      </c>
      <c r="AC13" s="1296" t="s">
        <v>2480</v>
      </c>
      <c r="AD13" s="129">
        <v>1022</v>
      </c>
      <c r="AE13" s="733"/>
      <c r="AF13" s="130"/>
      <c r="AG13" s="129"/>
      <c r="AH13" s="275"/>
      <c r="AL13" s="165"/>
      <c r="AM13" s="165"/>
      <c r="AN13" s="165"/>
    </row>
    <row r="14" spans="1:40" ht="15" customHeight="1">
      <c r="AL14" s="165"/>
      <c r="AM14" s="165"/>
      <c r="AN14" s="165"/>
    </row>
    <row r="15" spans="1:40" ht="15" customHeight="1">
      <c r="T15" s="1075"/>
      <c r="U15" s="1065"/>
      <c r="W15" s="1047"/>
      <c r="X15" s="1047"/>
      <c r="Y15" s="1065"/>
      <c r="Z15" s="1044"/>
      <c r="AA15" s="1068"/>
      <c r="AB15" s="1079"/>
      <c r="AC15" s="1080"/>
      <c r="AD15" s="1068"/>
      <c r="AE15" s="1073"/>
      <c r="AF15" s="1047"/>
      <c r="AG15" s="1047"/>
      <c r="AH15" s="1047"/>
      <c r="AI15" s="165"/>
    </row>
    <row r="16" spans="1:40" ht="15" customHeight="1">
      <c r="S16" s="449" t="s">
        <v>2700</v>
      </c>
      <c r="AL16" s="165"/>
      <c r="AM16" s="165"/>
      <c r="AN16" s="165"/>
    </row>
    <row r="17" spans="14:43" ht="15" customHeight="1">
      <c r="T17" s="1075"/>
      <c r="U17" s="1065"/>
      <c r="W17" s="1047"/>
      <c r="X17" s="1047"/>
      <c r="Y17" s="1065"/>
      <c r="Z17" s="1044"/>
      <c r="AA17" s="1068"/>
      <c r="AB17" s="1079"/>
      <c r="AC17" s="1080"/>
      <c r="AD17" s="1068"/>
      <c r="AE17" s="1073"/>
      <c r="AF17" s="1047"/>
      <c r="AG17" s="1047"/>
      <c r="AH17" s="1047"/>
      <c r="AI17" s="165"/>
      <c r="AL17" s="1044"/>
      <c r="AM17" s="1068"/>
      <c r="AN17" s="1079"/>
      <c r="AO17" s="1080"/>
      <c r="AP17" s="1068"/>
      <c r="AQ17" s="1073"/>
    </row>
    <row r="18" spans="14:43" ht="15" customHeight="1">
      <c r="R18" s="165"/>
      <c r="AJ18" s="165"/>
      <c r="AK18" s="165"/>
      <c r="AL18" s="165"/>
    </row>
    <row r="19" spans="14:43" ht="15" customHeight="1">
      <c r="R19" s="165"/>
      <c r="AJ19" s="165"/>
      <c r="AK19" s="165"/>
      <c r="AL19" s="165"/>
      <c r="AM19" s="165"/>
      <c r="AN19" s="165"/>
    </row>
    <row r="20" spans="14:43" ht="15" customHeight="1">
      <c r="R20" s="165"/>
      <c r="AJ20" s="165"/>
      <c r="AK20" s="165"/>
      <c r="AL20" s="165"/>
      <c r="AM20" s="165"/>
      <c r="AN20" s="165"/>
    </row>
    <row r="21" spans="14:43" ht="15" customHeight="1">
      <c r="Q21" s="165"/>
      <c r="AK21" s="165"/>
      <c r="AL21" s="165"/>
      <c r="AM21" s="165"/>
      <c r="AN21" s="165"/>
    </row>
    <row r="22" spans="14:43" ht="15" customHeight="1">
      <c r="AK22" s="165"/>
      <c r="AL22" s="165"/>
      <c r="AM22" s="165"/>
      <c r="AN22" s="165"/>
    </row>
    <row r="23" spans="14:43" ht="15" customHeight="1">
      <c r="Q23" s="165"/>
      <c r="AK23" s="165"/>
      <c r="AL23" s="165"/>
      <c r="AM23" s="165"/>
      <c r="AN23" s="165"/>
    </row>
    <row r="24" spans="14:43" ht="15" customHeight="1">
      <c r="Q24" s="165"/>
      <c r="AK24" s="165"/>
      <c r="AL24" s="165"/>
      <c r="AM24" s="165"/>
      <c r="AN24" s="165"/>
    </row>
    <row r="25" spans="14:43" ht="15" customHeight="1">
      <c r="N25" s="58"/>
      <c r="O25" s="58"/>
      <c r="Q25" s="165"/>
      <c r="AK25" s="165"/>
      <c r="AL25" s="165"/>
      <c r="AM25" s="165"/>
      <c r="AN25" s="165"/>
    </row>
    <row r="26" spans="14:43" ht="15" customHeight="1">
      <c r="Q26" s="165"/>
      <c r="AK26" s="165"/>
      <c r="AL26" s="165"/>
      <c r="AM26" s="165"/>
      <c r="AN26" s="165"/>
    </row>
    <row r="27" spans="14:43" ht="15" customHeight="1">
      <c r="O27" s="165"/>
      <c r="Q27" s="165"/>
      <c r="R27" s="165"/>
      <c r="T27" s="1075"/>
      <c r="U27" s="1065"/>
      <c r="W27" s="1047"/>
      <c r="X27" s="1047"/>
      <c r="Y27" s="1065"/>
      <c r="Z27" s="1044"/>
      <c r="AA27" s="1068"/>
      <c r="AB27" s="1079"/>
      <c r="AC27" s="1080"/>
      <c r="AD27" s="1068"/>
      <c r="AE27" s="1073"/>
      <c r="AF27" s="1047"/>
      <c r="AG27" s="1047"/>
      <c r="AH27" s="1047"/>
      <c r="AI27" s="165"/>
      <c r="AJ27" s="165"/>
      <c r="AK27" s="165"/>
      <c r="AL27" s="165"/>
      <c r="AM27" s="165"/>
    </row>
    <row r="28" spans="14:43" ht="15" customHeight="1">
      <c r="AI28" s="165"/>
      <c r="AJ28" s="165"/>
      <c r="AK28" s="165"/>
      <c r="AL28" s="165"/>
      <c r="AM28" s="165"/>
    </row>
    <row r="29" spans="14:43" ht="15" customHeight="1">
      <c r="AI29" s="1047"/>
      <c r="AJ29" s="165"/>
      <c r="AK29" s="165"/>
      <c r="AL29" s="165"/>
      <c r="AM29" s="165"/>
    </row>
    <row r="30" spans="14:43" ht="15" customHeight="1">
      <c r="AI30" s="1047"/>
      <c r="AJ30" s="165"/>
      <c r="AK30" s="165"/>
      <c r="AL30" s="165"/>
      <c r="AM30" s="165"/>
    </row>
    <row r="31" spans="14:43" ht="15" customHeight="1">
      <c r="O31" s="165"/>
      <c r="P31" s="165"/>
      <c r="AI31" s="1047"/>
      <c r="AJ31" s="165"/>
      <c r="AK31" s="165"/>
      <c r="AL31" s="165"/>
      <c r="AM31" s="165"/>
    </row>
    <row r="32" spans="14:43" ht="15" customHeight="1">
      <c r="O32" s="165"/>
      <c r="P32" s="165"/>
      <c r="AI32" s="1047"/>
      <c r="AJ32" s="165"/>
      <c r="AK32" s="165"/>
      <c r="AL32" s="165"/>
      <c r="AM32" s="165"/>
    </row>
    <row r="33" spans="1:39" ht="15" customHeight="1">
      <c r="O33" s="165"/>
      <c r="P33" s="165"/>
      <c r="AI33" s="165"/>
      <c r="AJ33" s="165"/>
      <c r="AK33" s="165"/>
      <c r="AL33" s="165"/>
      <c r="AM33" s="165"/>
    </row>
    <row r="34" spans="1:39" ht="15" customHeight="1">
      <c r="O34" s="165"/>
      <c r="P34" s="165"/>
      <c r="AI34" s="165"/>
      <c r="AJ34" s="165"/>
      <c r="AK34" s="165"/>
      <c r="AL34" s="165"/>
      <c r="AM34" s="165"/>
    </row>
    <row r="35" spans="1:39" ht="15" customHeight="1">
      <c r="O35" s="165"/>
      <c r="P35" s="165"/>
      <c r="AI35" s="165"/>
      <c r="AJ35" s="165"/>
      <c r="AK35" s="165"/>
      <c r="AL35" s="165"/>
      <c r="AM35" s="165"/>
    </row>
    <row r="36" spans="1:39" ht="15" customHeight="1">
      <c r="A36" s="10"/>
      <c r="P36" s="165"/>
      <c r="AI36" s="165"/>
      <c r="AJ36" s="165"/>
      <c r="AK36" s="165"/>
      <c r="AL36" s="165"/>
      <c r="AM36" s="165"/>
    </row>
    <row r="37" spans="1:39" ht="15" customHeight="1">
      <c r="O37" s="165"/>
      <c r="P37" s="165"/>
      <c r="AI37" s="165"/>
      <c r="AJ37" s="165"/>
      <c r="AK37" s="165"/>
      <c r="AL37" s="165"/>
      <c r="AM37" s="165"/>
    </row>
    <row r="38" spans="1:39" ht="15" customHeight="1">
      <c r="AI38" s="165"/>
      <c r="AJ38" s="165"/>
      <c r="AK38" s="165"/>
      <c r="AL38" s="165"/>
      <c r="AM38" s="165"/>
    </row>
    <row r="39" spans="1:39" ht="15" customHeight="1">
      <c r="AI39" s="165"/>
      <c r="AJ39" s="165"/>
      <c r="AK39" s="165"/>
      <c r="AL39" s="165"/>
      <c r="AM39" s="165"/>
    </row>
    <row r="40" spans="1:39" ht="15" customHeight="1">
      <c r="O40" s="165"/>
      <c r="P40" s="165"/>
      <c r="AI40" s="165"/>
      <c r="AJ40" s="165"/>
      <c r="AK40" s="165"/>
      <c r="AL40" s="165"/>
      <c r="AM40" s="165"/>
    </row>
    <row r="41" spans="1:39" ht="15" customHeight="1">
      <c r="S41" s="996">
        <v>1</v>
      </c>
      <c r="T41" s="1279">
        <v>83130670</v>
      </c>
      <c r="U41" s="397" t="s">
        <v>40</v>
      </c>
      <c r="V41" s="1279" t="s">
        <v>84</v>
      </c>
      <c r="W41" s="1261" t="s">
        <v>2248</v>
      </c>
      <c r="X41" s="397"/>
      <c r="Y41" s="664" t="s">
        <v>2385</v>
      </c>
      <c r="Z41" s="1281" t="s">
        <v>2249</v>
      </c>
      <c r="AA41" s="397" t="s">
        <v>56</v>
      </c>
      <c r="AB41" s="1280" t="s">
        <v>2250</v>
      </c>
      <c r="AC41" s="397" t="s">
        <v>2251</v>
      </c>
      <c r="AD41" s="397">
        <v>1005</v>
      </c>
      <c r="AE41" s="397"/>
      <c r="AF41" s="397"/>
      <c r="AG41" s="397"/>
      <c r="AH41" s="397"/>
      <c r="AL41" s="165"/>
      <c r="AM41" s="165"/>
    </row>
    <row r="42" spans="1:39" ht="15" customHeight="1">
      <c r="S42" s="398">
        <v>1</v>
      </c>
      <c r="T42" s="676"/>
      <c r="U42" s="677" t="s">
        <v>38</v>
      </c>
      <c r="V42" s="664" t="s">
        <v>1326</v>
      </c>
      <c r="W42" s="677" t="s">
        <v>2252</v>
      </c>
      <c r="X42" s="664"/>
      <c r="Y42" s="664" t="s">
        <v>2385</v>
      </c>
      <c r="Z42" s="665" t="s">
        <v>2253</v>
      </c>
      <c r="AA42" s="395" t="s">
        <v>2255</v>
      </c>
      <c r="AB42" s="664"/>
      <c r="AC42" s="397"/>
      <c r="AD42" s="398" t="s">
        <v>2254</v>
      </c>
      <c r="AE42" s="676"/>
      <c r="AF42" s="677"/>
      <c r="AG42" s="664"/>
      <c r="AH42" s="677"/>
      <c r="AI42" s="1047"/>
      <c r="AJ42" s="1047"/>
      <c r="AL42" s="165"/>
      <c r="AM42" s="165"/>
    </row>
    <row r="43" spans="1:39" ht="15" customHeight="1">
      <c r="O43" s="165"/>
      <c r="P43" s="165"/>
      <c r="R43" s="165"/>
      <c r="S43" s="398">
        <v>1</v>
      </c>
      <c r="T43" s="676">
        <v>83310400</v>
      </c>
      <c r="U43" s="677" t="s">
        <v>40</v>
      </c>
      <c r="V43" s="664" t="s">
        <v>2322</v>
      </c>
      <c r="W43" s="677" t="s">
        <v>169</v>
      </c>
      <c r="X43" s="664"/>
      <c r="Y43" s="664" t="s">
        <v>2385</v>
      </c>
      <c r="Z43" s="665" t="s">
        <v>2323</v>
      </c>
      <c r="AA43" s="129" t="s">
        <v>24</v>
      </c>
      <c r="AB43" s="1259" t="s">
        <v>2273</v>
      </c>
      <c r="AC43" s="1260" t="s">
        <v>2324</v>
      </c>
      <c r="AD43" s="1262">
        <v>1009</v>
      </c>
      <c r="AE43" s="664"/>
      <c r="AF43" s="1224"/>
      <c r="AG43" s="664"/>
      <c r="AH43" s="397"/>
      <c r="AK43" s="165"/>
      <c r="AL43" s="165"/>
      <c r="AM43" s="165"/>
    </row>
    <row r="44" spans="1:39" ht="15" customHeight="1">
      <c r="O44" s="165"/>
      <c r="P44" s="165"/>
      <c r="R44" s="165"/>
      <c r="S44" s="397">
        <v>1</v>
      </c>
      <c r="T44" s="397">
        <v>83130679</v>
      </c>
      <c r="U44" s="397" t="s">
        <v>863</v>
      </c>
      <c r="V44" s="397" t="s">
        <v>84</v>
      </c>
      <c r="W44" s="677" t="s">
        <v>169</v>
      </c>
      <c r="X44" s="397"/>
      <c r="Y44" s="664" t="s">
        <v>2385</v>
      </c>
      <c r="Z44" s="665" t="s">
        <v>2323</v>
      </c>
      <c r="AA44" s="130" t="s">
        <v>24</v>
      </c>
      <c r="AB44" s="1259" t="s">
        <v>2273</v>
      </c>
      <c r="AC44" s="1260" t="s">
        <v>2324</v>
      </c>
      <c r="AD44" s="1262">
        <v>1009</v>
      </c>
      <c r="AE44" s="397"/>
      <c r="AF44" s="397"/>
      <c r="AG44" s="397"/>
      <c r="AH44" s="664"/>
      <c r="AI44" s="1047"/>
      <c r="AJ44" s="165"/>
      <c r="AK44" s="165"/>
      <c r="AL44" s="165"/>
      <c r="AM44" s="165"/>
    </row>
    <row r="45" spans="1:39" ht="15" customHeight="1">
      <c r="O45" s="165"/>
      <c r="P45" s="165"/>
      <c r="R45" s="165"/>
      <c r="S45" s="397">
        <v>1</v>
      </c>
      <c r="T45" s="676">
        <v>93172390</v>
      </c>
      <c r="U45" s="677" t="s">
        <v>17</v>
      </c>
      <c r="V45" s="664" t="s">
        <v>2325</v>
      </c>
      <c r="W45" s="677" t="s">
        <v>2326</v>
      </c>
      <c r="X45" s="664"/>
      <c r="Y45" s="664" t="s">
        <v>2385</v>
      </c>
      <c r="Z45" s="665" t="s">
        <v>2323</v>
      </c>
      <c r="AA45" s="130" t="s">
        <v>24</v>
      </c>
      <c r="AB45" s="1259" t="s">
        <v>2273</v>
      </c>
      <c r="AC45" s="1260" t="s">
        <v>2324</v>
      </c>
      <c r="AD45" s="1262">
        <v>1009</v>
      </c>
      <c r="AE45" s="397"/>
      <c r="AF45" s="397"/>
      <c r="AG45" s="664"/>
      <c r="AH45" s="397"/>
      <c r="AJ45" s="1047"/>
      <c r="AK45" s="165"/>
      <c r="AL45" s="165"/>
      <c r="AM45" s="165"/>
    </row>
    <row r="46" spans="1:39" ht="15" customHeight="1">
      <c r="O46" s="165"/>
      <c r="P46" s="165"/>
      <c r="R46" s="165"/>
      <c r="S46" s="402">
        <v>1</v>
      </c>
      <c r="T46" s="402">
        <v>83140658</v>
      </c>
      <c r="U46" s="402" t="s">
        <v>863</v>
      </c>
      <c r="V46" s="397" t="s">
        <v>195</v>
      </c>
      <c r="W46" s="677" t="s">
        <v>1202</v>
      </c>
      <c r="X46" s="397"/>
      <c r="Y46" s="664" t="s">
        <v>2385</v>
      </c>
      <c r="Z46" s="665" t="s">
        <v>2327</v>
      </c>
      <c r="AA46" s="130" t="s">
        <v>24</v>
      </c>
      <c r="AB46" s="1280" t="s">
        <v>2092</v>
      </c>
      <c r="AC46" s="1260" t="s">
        <v>2328</v>
      </c>
      <c r="AD46" s="1262">
        <v>997</v>
      </c>
      <c r="AE46" s="397"/>
      <c r="AF46" s="397"/>
      <c r="AG46" s="397"/>
      <c r="AH46" s="664"/>
      <c r="AI46" s="1047"/>
      <c r="AJ46" s="165"/>
      <c r="AL46" s="165"/>
      <c r="AM46" s="165"/>
    </row>
    <row r="47" spans="1:39" ht="15" customHeight="1">
      <c r="O47" s="165"/>
      <c r="P47" s="165"/>
      <c r="R47" s="165"/>
      <c r="S47" s="402">
        <v>1</v>
      </c>
      <c r="T47" s="676">
        <v>83140301</v>
      </c>
      <c r="U47" s="677" t="s">
        <v>863</v>
      </c>
      <c r="V47" s="664" t="s">
        <v>168</v>
      </c>
      <c r="W47" s="677" t="s">
        <v>1202</v>
      </c>
      <c r="X47" s="664"/>
      <c r="Y47" s="664" t="s">
        <v>2385</v>
      </c>
      <c r="Z47" s="665" t="s">
        <v>2327</v>
      </c>
      <c r="AA47" s="130" t="s">
        <v>24</v>
      </c>
      <c r="AB47" s="1280" t="s">
        <v>2092</v>
      </c>
      <c r="AC47" s="1260" t="s">
        <v>2328</v>
      </c>
      <c r="AD47" s="1262">
        <v>997</v>
      </c>
      <c r="AE47" s="676"/>
      <c r="AF47" s="677"/>
      <c r="AG47" s="664"/>
      <c r="AH47" s="397"/>
      <c r="AK47" s="165"/>
      <c r="AL47" s="165"/>
      <c r="AM47" s="165"/>
    </row>
    <row r="48" spans="1:39" ht="30">
      <c r="O48" s="165"/>
      <c r="P48" s="165"/>
      <c r="R48" s="165"/>
      <c r="S48" s="402">
        <v>1</v>
      </c>
      <c r="T48" s="402">
        <v>81227139</v>
      </c>
      <c r="U48" s="402" t="s">
        <v>38</v>
      </c>
      <c r="V48" s="397" t="s">
        <v>59</v>
      </c>
      <c r="W48" s="677" t="s">
        <v>2365</v>
      </c>
      <c r="X48" s="397"/>
      <c r="Y48" s="664" t="s">
        <v>2385</v>
      </c>
      <c r="Z48" s="665" t="s">
        <v>2366</v>
      </c>
      <c r="AA48" s="130" t="s">
        <v>24</v>
      </c>
      <c r="AB48" s="1259" t="s">
        <v>2261</v>
      </c>
      <c r="AC48" s="1260" t="s">
        <v>2367</v>
      </c>
      <c r="AD48" s="1262">
        <v>1008</v>
      </c>
      <c r="AE48" s="397"/>
      <c r="AF48" s="397"/>
      <c r="AG48" s="397"/>
      <c r="AH48" s="677"/>
      <c r="AI48" s="1047"/>
      <c r="AJ48" s="1047"/>
      <c r="AK48" s="1065"/>
      <c r="AL48" s="165"/>
      <c r="AM48" s="165"/>
    </row>
    <row r="49" spans="15:39">
      <c r="O49" s="165"/>
      <c r="P49" s="165"/>
      <c r="Q49" s="165"/>
      <c r="R49" s="165"/>
      <c r="S49" s="163"/>
      <c r="T49" s="164"/>
      <c r="U49" s="165"/>
      <c r="V49" s="166"/>
      <c r="W49" s="1040"/>
      <c r="X49" s="165"/>
      <c r="Y49" s="165"/>
      <c r="Z49" s="1062"/>
      <c r="AA49" s="165"/>
      <c r="AB49" s="1063"/>
      <c r="AC49" s="1051"/>
      <c r="AD49" s="165"/>
      <c r="AE49" s="1064"/>
      <c r="AF49" s="165"/>
      <c r="AG49" s="165"/>
      <c r="AH49" s="165"/>
      <c r="AI49" s="165"/>
      <c r="AJ49" s="165"/>
      <c r="AK49" s="165"/>
      <c r="AL49" s="165"/>
      <c r="AM49" s="165"/>
    </row>
    <row r="50" spans="15:39"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D50" s="165"/>
      <c r="AE50" s="165"/>
      <c r="AF50" s="165"/>
      <c r="AG50" s="165"/>
      <c r="AH50" s="165"/>
      <c r="AI50" s="165"/>
      <c r="AJ50" s="165"/>
      <c r="AK50" s="165"/>
      <c r="AL50" s="165"/>
      <c r="AM50" s="165"/>
    </row>
    <row r="51" spans="15:39">
      <c r="O51" s="165"/>
      <c r="P51" s="165"/>
      <c r="Q51" s="165"/>
      <c r="R51" s="165"/>
      <c r="S51" s="165"/>
      <c r="T51" s="165"/>
      <c r="U51" s="1074"/>
      <c r="V51" s="1075"/>
      <c r="W51" s="1065"/>
      <c r="X51" s="1046"/>
      <c r="Y51" s="1047"/>
      <c r="Z51" s="1047"/>
      <c r="AA51" s="1065"/>
      <c r="AB51" s="1044"/>
      <c r="AC51" s="1068"/>
      <c r="AD51" s="1079"/>
      <c r="AE51" s="1080"/>
      <c r="AF51" s="1068"/>
      <c r="AG51" s="1073"/>
      <c r="AH51" s="1047"/>
      <c r="AI51" s="1047"/>
      <c r="AJ51" s="1047"/>
      <c r="AK51" s="165"/>
      <c r="AL51" s="165"/>
      <c r="AM51" s="165"/>
    </row>
    <row r="52" spans="15:39">
      <c r="O52" s="165"/>
      <c r="P52" s="165"/>
      <c r="Q52" s="165"/>
      <c r="R52" s="165"/>
      <c r="S52" s="165"/>
      <c r="T52" s="165"/>
      <c r="Z52" s="1047"/>
      <c r="AA52" s="1047"/>
      <c r="AB52" s="1065"/>
      <c r="AC52" s="1044"/>
      <c r="AD52" s="1068"/>
      <c r="AE52" s="1079"/>
      <c r="AF52" s="1080"/>
      <c r="AG52" s="1068"/>
      <c r="AH52" s="1073"/>
      <c r="AI52" s="1047"/>
      <c r="AJ52" s="1047"/>
      <c r="AK52" s="165"/>
      <c r="AL52" s="165"/>
      <c r="AM52" s="165"/>
    </row>
    <row r="53" spans="15:39">
      <c r="O53" s="165"/>
      <c r="P53" s="165"/>
      <c r="Q53" s="165"/>
      <c r="R53" s="165"/>
      <c r="S53" s="165"/>
      <c r="T53" s="165"/>
      <c r="V53" s="1074"/>
      <c r="W53" s="1075"/>
      <c r="X53" s="1047"/>
      <c r="Y53" s="1046"/>
      <c r="Z53" s="1047"/>
      <c r="AA53" s="1047"/>
      <c r="AB53" s="1065"/>
      <c r="AC53" s="1044"/>
      <c r="AD53" s="1068"/>
      <c r="AE53" s="1079"/>
      <c r="AF53" s="1080"/>
      <c r="AG53" s="1068"/>
      <c r="AH53" s="1073"/>
      <c r="AI53" s="1047"/>
      <c r="AJ53" s="1047"/>
      <c r="AK53" s="165"/>
      <c r="AL53" s="165"/>
      <c r="AM53" s="165"/>
    </row>
    <row r="54" spans="15:39">
      <c r="O54" s="165"/>
      <c r="P54" s="165"/>
      <c r="Q54" s="165"/>
      <c r="R54" s="165"/>
      <c r="S54" s="165"/>
      <c r="T54" s="165"/>
      <c r="U54" s="165"/>
      <c r="V54" s="1074"/>
      <c r="W54" s="1075"/>
      <c r="X54" s="1065"/>
      <c r="Y54" s="1080" t="s">
        <v>2320</v>
      </c>
      <c r="Z54" s="1047"/>
      <c r="AA54" s="1047"/>
      <c r="AB54" s="1065"/>
      <c r="AC54" s="1044"/>
      <c r="AD54" s="1068"/>
      <c r="AE54" s="1079"/>
      <c r="AF54" s="1080"/>
      <c r="AG54" s="1068"/>
      <c r="AH54" s="1073"/>
      <c r="AI54" s="1047"/>
      <c r="AJ54" s="1047"/>
      <c r="AK54" s="165"/>
      <c r="AL54" s="165"/>
      <c r="AM54" s="165"/>
    </row>
    <row r="55" spans="15:39">
      <c r="O55" s="165"/>
      <c r="P55" s="165"/>
      <c r="Q55" s="165"/>
      <c r="R55" s="165"/>
      <c r="S55" s="165"/>
      <c r="T55" s="165"/>
      <c r="U55" s="165"/>
      <c r="V55" s="1074"/>
      <c r="W55" s="1075"/>
      <c r="X55" s="1047"/>
      <c r="Y55" s="1046"/>
      <c r="Z55" s="1047"/>
      <c r="AA55" s="1047"/>
      <c r="AB55" s="1065"/>
      <c r="AC55" s="1044"/>
      <c r="AD55" s="1068"/>
      <c r="AE55" s="1079"/>
      <c r="AF55" s="1080"/>
      <c r="AG55" s="1068"/>
      <c r="AH55" s="1073"/>
      <c r="AI55" s="1047"/>
      <c r="AJ55" s="1047"/>
      <c r="AK55" s="165"/>
      <c r="AL55" s="165"/>
      <c r="AM55" s="165"/>
    </row>
    <row r="56" spans="15:39">
      <c r="O56" s="165"/>
      <c r="P56" s="165"/>
      <c r="Q56" s="165"/>
      <c r="R56" s="165"/>
      <c r="S56" s="165"/>
      <c r="T56" s="165"/>
      <c r="V56" s="1075"/>
      <c r="W56" s="1065"/>
      <c r="X56" s="1046"/>
      <c r="Y56" s="1047"/>
      <c r="Z56" s="1047"/>
      <c r="AA56" s="1065"/>
      <c r="AB56" s="1044"/>
      <c r="AC56" s="1068"/>
      <c r="AD56" s="1077"/>
      <c r="AE56" s="1071"/>
      <c r="AF56" s="1068"/>
      <c r="AG56" s="1078"/>
      <c r="AH56" s="1047"/>
      <c r="AI56" s="1047"/>
      <c r="AJ56" s="1047"/>
      <c r="AK56" s="165"/>
      <c r="AL56" s="165"/>
      <c r="AM56" s="165"/>
    </row>
    <row r="57" spans="15:39">
      <c r="O57" s="165"/>
      <c r="P57" s="165"/>
      <c r="Q57" s="165"/>
      <c r="R57" s="165"/>
      <c r="S57" s="165"/>
      <c r="T57" s="165"/>
      <c r="U57" s="1074"/>
      <c r="V57" s="1075"/>
      <c r="W57" s="1065"/>
      <c r="X57" s="1046"/>
      <c r="Y57" s="1047"/>
      <c r="Z57" s="1047"/>
      <c r="AA57" s="1065"/>
      <c r="AB57" s="1044"/>
      <c r="AC57" s="1068"/>
      <c r="AD57" s="1079"/>
      <c r="AE57" s="1080"/>
      <c r="AF57" s="1068"/>
      <c r="AG57" s="1073"/>
      <c r="AH57" s="1047"/>
      <c r="AI57" s="1047"/>
      <c r="AJ57" s="1047"/>
      <c r="AK57" s="165"/>
      <c r="AL57" s="165"/>
      <c r="AM57" s="165"/>
    </row>
    <row r="58" spans="15:39">
      <c r="O58" s="165"/>
      <c r="P58" s="165"/>
      <c r="Q58" s="165"/>
      <c r="R58" s="165"/>
      <c r="S58" s="165"/>
      <c r="T58" s="165"/>
      <c r="U58" s="1074"/>
      <c r="V58" s="1075"/>
      <c r="W58" s="1065"/>
      <c r="X58" s="1046"/>
      <c r="Y58" s="1047"/>
      <c r="Z58" s="1047"/>
      <c r="AA58" s="1065"/>
      <c r="AB58" s="1044"/>
      <c r="AC58" s="1068"/>
      <c r="AD58" s="1079"/>
      <c r="AE58" s="1080"/>
      <c r="AF58" s="1068"/>
      <c r="AG58" s="1073"/>
      <c r="AH58" s="1047"/>
      <c r="AI58" s="1047"/>
      <c r="AJ58" s="1047"/>
      <c r="AK58" s="165"/>
      <c r="AL58" s="165"/>
      <c r="AM58" s="165"/>
    </row>
    <row r="59" spans="15:39">
      <c r="O59" s="165"/>
      <c r="P59" s="165"/>
      <c r="Q59" s="165"/>
      <c r="R59" s="165"/>
      <c r="S59" s="165"/>
      <c r="T59" s="165"/>
      <c r="U59" s="1074"/>
      <c r="V59" s="1075"/>
      <c r="W59" s="1047"/>
      <c r="X59" s="1046"/>
      <c r="Y59" s="1047"/>
      <c r="Z59" s="1047"/>
      <c r="AA59" s="1065"/>
      <c r="AB59" s="1044"/>
      <c r="AC59" s="1068"/>
      <c r="AD59" s="1079"/>
      <c r="AE59" s="1080"/>
      <c r="AF59" s="1068"/>
      <c r="AG59" s="1073"/>
      <c r="AH59" s="1047"/>
      <c r="AI59" s="1047"/>
      <c r="AJ59" s="1047"/>
      <c r="AK59" s="165"/>
      <c r="AL59" s="165"/>
      <c r="AM59" s="165"/>
    </row>
    <row r="60" spans="15:39">
      <c r="O60" s="165"/>
      <c r="P60" s="165"/>
      <c r="Q60" s="165"/>
      <c r="R60" s="165"/>
      <c r="S60" s="165"/>
      <c r="T60" s="165"/>
      <c r="U60" s="1074"/>
      <c r="V60" s="1075"/>
      <c r="W60" s="1065"/>
      <c r="X60" s="1046"/>
      <c r="Y60" s="1047"/>
      <c r="Z60" s="1047"/>
      <c r="AA60" s="1065"/>
      <c r="AB60" s="1044"/>
      <c r="AC60" s="1068"/>
      <c r="AD60" s="1079"/>
      <c r="AE60" s="1080"/>
      <c r="AF60" s="1068"/>
      <c r="AG60" s="1073"/>
      <c r="AH60" s="1047"/>
      <c r="AI60" s="1047"/>
      <c r="AJ60" s="1047"/>
      <c r="AK60" s="165"/>
      <c r="AL60" s="165"/>
      <c r="AM60" s="165"/>
    </row>
    <row r="61" spans="15:39">
      <c r="O61" s="165"/>
      <c r="P61" s="165"/>
      <c r="Q61" s="165"/>
      <c r="R61" s="165"/>
      <c r="S61" s="165"/>
      <c r="T61" s="165"/>
      <c r="U61" s="1074"/>
      <c r="V61" s="1075"/>
      <c r="W61" s="1065"/>
      <c r="X61" s="1046"/>
      <c r="Y61" s="1047"/>
      <c r="Z61" s="1047"/>
      <c r="AA61" s="1065"/>
      <c r="AB61" s="1044"/>
      <c r="AC61" s="1068"/>
      <c r="AD61" s="1079"/>
      <c r="AE61" s="1080"/>
      <c r="AF61" s="1068"/>
      <c r="AG61" s="1073"/>
      <c r="AH61" s="1047"/>
      <c r="AI61" s="1047"/>
      <c r="AJ61" s="1047"/>
      <c r="AK61" s="165"/>
      <c r="AL61" s="165"/>
      <c r="AM61" s="165"/>
    </row>
    <row r="62" spans="15:39">
      <c r="O62" s="165"/>
      <c r="P62" s="165"/>
      <c r="Q62" s="165"/>
      <c r="R62" s="165"/>
      <c r="S62" s="165"/>
      <c r="T62" s="165"/>
      <c r="U62" s="1074"/>
      <c r="V62" s="1075"/>
      <c r="W62" s="1047"/>
      <c r="X62" s="1046"/>
      <c r="Y62" s="1047"/>
      <c r="Z62" s="1047"/>
      <c r="AA62" s="1065"/>
      <c r="AB62" s="1044"/>
      <c r="AC62" s="1068"/>
      <c r="AD62" s="1079"/>
      <c r="AE62" s="1080"/>
      <c r="AF62" s="1068"/>
      <c r="AG62" s="1073"/>
      <c r="AH62" s="1047"/>
      <c r="AI62" s="1047"/>
      <c r="AJ62" s="1047"/>
      <c r="AK62" s="165"/>
      <c r="AL62" s="165"/>
      <c r="AM62" s="165"/>
    </row>
    <row r="63" spans="15:39">
      <c r="O63" s="165"/>
      <c r="P63" s="165"/>
      <c r="Q63" s="165"/>
      <c r="R63" s="165"/>
      <c r="S63" s="165"/>
      <c r="T63" s="165"/>
      <c r="U63" s="1074"/>
      <c r="V63" s="1075"/>
      <c r="W63" s="1065"/>
      <c r="X63" s="1046"/>
      <c r="Y63" s="1047"/>
      <c r="Z63" s="1047"/>
      <c r="AA63" s="1065"/>
      <c r="AB63" s="1081"/>
      <c r="AC63" s="1068"/>
      <c r="AD63" s="1079"/>
      <c r="AE63" s="1080"/>
      <c r="AF63" s="1068"/>
      <c r="AG63" s="1073"/>
      <c r="AH63" s="1047"/>
      <c r="AI63" s="1047"/>
      <c r="AJ63" s="1047"/>
      <c r="AK63" s="165"/>
      <c r="AL63" s="165"/>
      <c r="AM63" s="165"/>
    </row>
    <row r="64" spans="15:39">
      <c r="O64" s="165"/>
      <c r="P64" s="165"/>
      <c r="Q64" s="165"/>
      <c r="R64" s="165"/>
      <c r="S64" s="1074"/>
      <c r="T64" s="1075"/>
      <c r="U64" s="1047"/>
      <c r="V64" s="1046"/>
      <c r="W64" s="1047"/>
      <c r="X64" s="1047"/>
      <c r="Y64" s="1065"/>
      <c r="Z64" s="1044"/>
      <c r="AA64" s="1068"/>
      <c r="AB64" s="1079"/>
      <c r="AC64" s="1080"/>
      <c r="AD64" s="1068"/>
      <c r="AE64" s="1073"/>
      <c r="AF64" s="1047"/>
      <c r="AG64" s="1047"/>
      <c r="AH64" s="1047"/>
      <c r="AI64" s="165"/>
      <c r="AJ64" s="165"/>
      <c r="AK64" s="165"/>
      <c r="AL64" s="165"/>
      <c r="AM64" s="165"/>
    </row>
    <row r="65" spans="15:39">
      <c r="O65" s="165"/>
      <c r="P65" s="165"/>
      <c r="Q65" s="165"/>
      <c r="R65" s="165"/>
      <c r="S65" s="1074"/>
      <c r="T65" s="1075"/>
      <c r="U65" s="1065"/>
      <c r="V65" s="1046"/>
      <c r="W65" s="1047"/>
      <c r="X65" s="1047"/>
      <c r="Y65" s="1065"/>
      <c r="Z65" s="1044"/>
      <c r="AA65" s="1068"/>
      <c r="AB65" s="1079"/>
      <c r="AC65" s="1080"/>
      <c r="AD65" s="1068"/>
      <c r="AE65" s="1073"/>
      <c r="AF65" s="1047"/>
      <c r="AG65" s="1047"/>
      <c r="AH65" s="1047"/>
      <c r="AI65" s="165"/>
      <c r="AJ65" s="165"/>
      <c r="AK65" s="165"/>
      <c r="AL65" s="165"/>
      <c r="AM65" s="165"/>
    </row>
    <row r="66" spans="15:39">
      <c r="O66" s="165"/>
      <c r="P66" s="165"/>
      <c r="Q66" s="165"/>
      <c r="R66" s="165"/>
      <c r="S66" s="1074"/>
      <c r="T66" s="1075"/>
      <c r="U66" s="1065"/>
      <c r="V66" s="1046"/>
      <c r="W66" s="1047"/>
      <c r="X66" s="1047"/>
      <c r="Y66" s="1065"/>
      <c r="Z66" s="1044"/>
      <c r="AA66" s="1068"/>
      <c r="AB66" s="1079"/>
      <c r="AC66" s="1080"/>
      <c r="AD66" s="1068"/>
      <c r="AE66" s="1073"/>
      <c r="AF66" s="1047"/>
      <c r="AG66" s="1047"/>
      <c r="AH66" s="1047"/>
      <c r="AI66" s="165"/>
      <c r="AJ66" s="165"/>
      <c r="AK66" s="165"/>
      <c r="AL66" s="165"/>
      <c r="AM66" s="165"/>
    </row>
    <row r="67" spans="15:39">
      <c r="O67" s="165"/>
      <c r="P67" s="165"/>
      <c r="Q67" s="165"/>
      <c r="R67" s="165"/>
      <c r="S67" s="1074"/>
      <c r="T67" s="1075"/>
      <c r="U67" s="1047"/>
      <c r="V67" s="1046"/>
      <c r="W67" s="1047"/>
      <c r="X67" s="1047"/>
      <c r="Y67" s="1065"/>
      <c r="Z67" s="1044"/>
      <c r="AA67" s="1068"/>
      <c r="AB67" s="1079"/>
      <c r="AC67" s="1080"/>
      <c r="AD67" s="1068"/>
      <c r="AE67" s="1073"/>
      <c r="AF67" s="1047"/>
      <c r="AG67" s="1047"/>
      <c r="AH67" s="1047"/>
      <c r="AI67" s="165"/>
      <c r="AJ67" s="165"/>
      <c r="AK67" s="165"/>
      <c r="AL67" s="165"/>
      <c r="AM67" s="165"/>
    </row>
    <row r="68" spans="15:39">
      <c r="O68" s="165"/>
      <c r="P68" s="165"/>
      <c r="Q68" s="165"/>
      <c r="R68" s="165"/>
      <c r="S68" s="1074"/>
      <c r="T68" s="1075"/>
      <c r="U68" s="1065"/>
      <c r="V68" s="1046"/>
      <c r="W68" s="1047"/>
      <c r="X68" s="1047"/>
      <c r="Y68" s="1065"/>
      <c r="Z68" s="1044"/>
      <c r="AA68" s="1068"/>
      <c r="AB68" s="1079"/>
      <c r="AC68" s="1080"/>
      <c r="AD68" s="1068"/>
      <c r="AE68" s="1073"/>
      <c r="AF68" s="1047"/>
      <c r="AG68" s="1047"/>
      <c r="AH68" s="1047"/>
      <c r="AI68" s="165"/>
      <c r="AJ68" s="165"/>
      <c r="AK68" s="165"/>
      <c r="AL68" s="165"/>
      <c r="AM68" s="165"/>
    </row>
    <row r="69" spans="15:39">
      <c r="O69" s="165"/>
      <c r="P69" s="165"/>
      <c r="Q69" s="165"/>
      <c r="R69" s="165"/>
      <c r="S69" s="1074"/>
      <c r="T69" s="1075"/>
      <c r="U69" s="1065"/>
      <c r="V69" s="1046"/>
      <c r="W69" s="1047"/>
      <c r="X69" s="1047"/>
      <c r="Y69" s="1065"/>
      <c r="Z69" s="1081"/>
      <c r="AA69" s="1068"/>
      <c r="AB69" s="1079"/>
      <c r="AC69" s="1080"/>
      <c r="AD69" s="1068"/>
      <c r="AE69" s="1073"/>
      <c r="AF69" s="1047"/>
      <c r="AG69" s="1047"/>
      <c r="AH69" s="1047"/>
      <c r="AI69" s="165"/>
      <c r="AJ69" s="165"/>
      <c r="AK69" s="165"/>
      <c r="AL69" s="165"/>
      <c r="AM69" s="165"/>
    </row>
    <row r="70" spans="15:39">
      <c r="O70" s="165"/>
      <c r="P70" s="165"/>
      <c r="Q70" s="165"/>
      <c r="R70" s="165"/>
      <c r="S70" s="1074"/>
      <c r="T70" s="1075"/>
      <c r="U70" s="1047"/>
      <c r="V70" s="1046"/>
      <c r="W70" s="1047"/>
      <c r="X70" s="1047"/>
      <c r="Y70" s="1065"/>
      <c r="Z70" s="1081"/>
      <c r="AA70" s="1068"/>
      <c r="AB70" s="1079"/>
      <c r="AC70" s="1080"/>
      <c r="AD70" s="1068"/>
      <c r="AE70" s="1073"/>
      <c r="AF70" s="1047"/>
      <c r="AG70" s="1047"/>
      <c r="AH70" s="1047"/>
      <c r="AI70" s="165"/>
      <c r="AJ70" s="165"/>
      <c r="AK70" s="165"/>
      <c r="AL70" s="165"/>
      <c r="AM70" s="165"/>
    </row>
    <row r="71" spans="15:39">
      <c r="O71" s="165"/>
      <c r="P71" s="165"/>
      <c r="Q71" s="165"/>
      <c r="R71" s="165"/>
      <c r="S71" s="1074"/>
      <c r="T71" s="1075"/>
      <c r="U71" s="1065"/>
      <c r="V71" s="1046"/>
      <c r="W71" s="1047"/>
      <c r="X71" s="1047"/>
      <c r="Y71" s="1065"/>
      <c r="Z71" s="1044"/>
      <c r="AA71" s="1068"/>
      <c r="AB71" s="1082"/>
      <c r="AC71" s="1080"/>
      <c r="AD71" s="1068"/>
      <c r="AE71" s="1073"/>
      <c r="AF71" s="1047"/>
      <c r="AG71" s="1047"/>
      <c r="AH71" s="1047"/>
      <c r="AI71" s="165"/>
      <c r="AJ71" s="165"/>
      <c r="AK71" s="165"/>
      <c r="AL71" s="165"/>
      <c r="AM71" s="165"/>
    </row>
    <row r="72" spans="15:39">
      <c r="O72" s="165"/>
      <c r="P72" s="165"/>
      <c r="Q72" s="165"/>
      <c r="R72" s="165"/>
      <c r="S72" s="1074"/>
      <c r="T72" s="1075"/>
      <c r="U72" s="1065"/>
      <c r="V72" s="1046"/>
      <c r="W72" s="1047"/>
      <c r="X72" s="1047"/>
      <c r="Y72" s="1065"/>
      <c r="Z72" s="1044"/>
      <c r="AA72" s="1068"/>
      <c r="AB72" s="1082"/>
      <c r="AC72" s="1080"/>
      <c r="AD72" s="1068"/>
      <c r="AE72" s="1073"/>
      <c r="AF72" s="1047"/>
      <c r="AG72" s="1047"/>
      <c r="AH72" s="1047"/>
      <c r="AI72" s="165"/>
      <c r="AJ72" s="165"/>
      <c r="AK72" s="165"/>
      <c r="AL72" s="165"/>
      <c r="AM72" s="165"/>
    </row>
    <row r="73" spans="15:39">
      <c r="O73" s="165"/>
      <c r="P73" s="165"/>
      <c r="Q73" s="165"/>
      <c r="R73" s="165"/>
      <c r="S73" s="1074"/>
      <c r="T73" s="1075"/>
      <c r="U73" s="1065"/>
      <c r="V73" s="1046"/>
      <c r="W73" s="1047"/>
      <c r="X73" s="1047"/>
      <c r="Y73" s="1065"/>
      <c r="Z73" s="1044"/>
      <c r="AA73" s="1068"/>
      <c r="AB73" s="1082"/>
      <c r="AC73" s="1080"/>
      <c r="AD73" s="1068"/>
      <c r="AE73" s="1073"/>
      <c r="AF73" s="1047"/>
      <c r="AG73" s="1047"/>
      <c r="AH73" s="1047"/>
      <c r="AI73" s="165"/>
      <c r="AJ73" s="165"/>
      <c r="AK73" s="165"/>
      <c r="AL73" s="165"/>
      <c r="AM73" s="165"/>
    </row>
    <row r="74" spans="15:39">
      <c r="O74" s="165"/>
      <c r="P74" s="165"/>
      <c r="Q74" s="165"/>
      <c r="R74" s="165"/>
      <c r="S74" s="1074"/>
      <c r="T74" s="1075"/>
      <c r="U74" s="1047"/>
      <c r="V74" s="1046"/>
      <c r="W74" s="1047"/>
      <c r="X74" s="1047"/>
      <c r="Y74" s="1065"/>
      <c r="Z74" s="1044"/>
      <c r="AA74" s="1068"/>
      <c r="AB74" s="1082"/>
      <c r="AC74" s="1080"/>
      <c r="AD74" s="1068"/>
      <c r="AE74" s="1073"/>
      <c r="AF74" s="1047"/>
      <c r="AG74" s="1047"/>
      <c r="AH74" s="1047"/>
      <c r="AI74" s="165"/>
      <c r="AJ74" s="165"/>
      <c r="AK74" s="165"/>
      <c r="AL74" s="165"/>
      <c r="AM74" s="165"/>
    </row>
    <row r="75" spans="15:39">
      <c r="O75" s="165"/>
      <c r="P75" s="165"/>
      <c r="Q75" s="165"/>
      <c r="R75" s="165"/>
      <c r="S75" s="1074"/>
      <c r="T75" s="1075"/>
      <c r="U75" s="1065"/>
      <c r="V75" s="1046"/>
      <c r="W75" s="1047"/>
      <c r="X75" s="1047"/>
      <c r="Y75" s="1065"/>
      <c r="Z75" s="1044"/>
      <c r="AA75" s="1068"/>
      <c r="AB75" s="1082"/>
      <c r="AC75" s="1080"/>
      <c r="AD75" s="1068"/>
      <c r="AE75" s="1073"/>
      <c r="AF75" s="1047"/>
      <c r="AG75" s="1047"/>
      <c r="AH75" s="1047"/>
      <c r="AI75" s="165"/>
      <c r="AJ75" s="165"/>
      <c r="AK75" s="165"/>
      <c r="AL75" s="165"/>
      <c r="AM75" s="165"/>
    </row>
    <row r="76" spans="15:39">
      <c r="O76" s="165"/>
      <c r="P76" s="165"/>
      <c r="Q76" s="165"/>
      <c r="R76" s="165"/>
      <c r="S76" s="1074"/>
      <c r="T76" s="1075"/>
      <c r="U76" s="1065"/>
      <c r="V76" s="1046"/>
      <c r="W76" s="1047"/>
      <c r="X76" s="1047"/>
      <c r="Y76" s="1065"/>
      <c r="Z76" s="1044"/>
      <c r="AA76" s="1068"/>
      <c r="AB76" s="1082"/>
      <c r="AC76" s="1080"/>
      <c r="AD76" s="1068"/>
      <c r="AE76" s="1073"/>
      <c r="AF76" s="1047"/>
      <c r="AG76" s="1047"/>
      <c r="AH76" s="1047"/>
      <c r="AI76" s="165"/>
      <c r="AJ76" s="165"/>
      <c r="AK76" s="165"/>
      <c r="AL76" s="165"/>
      <c r="AM76" s="165"/>
    </row>
    <row r="77" spans="15:39">
      <c r="O77" s="165"/>
      <c r="P77" s="165"/>
      <c r="Q77" s="165"/>
      <c r="R77" s="165"/>
      <c r="S77" s="1074"/>
      <c r="T77" s="1075"/>
      <c r="U77" s="1065"/>
      <c r="V77" s="1046"/>
      <c r="W77" s="1047"/>
      <c r="X77" s="1047"/>
      <c r="Y77" s="1065"/>
      <c r="Z77" s="1044"/>
      <c r="AA77" s="1068"/>
      <c r="AB77" s="1082"/>
      <c r="AC77" s="1080"/>
      <c r="AD77" s="1068"/>
      <c r="AE77" s="1073"/>
      <c r="AF77" s="1047"/>
      <c r="AG77" s="1047"/>
      <c r="AH77" s="1047"/>
      <c r="AI77" s="165"/>
      <c r="AJ77" s="165"/>
      <c r="AK77" s="165"/>
      <c r="AL77" s="165"/>
      <c r="AM77" s="165"/>
    </row>
    <row r="78" spans="15:39">
      <c r="O78" s="165"/>
      <c r="P78" s="165"/>
      <c r="Q78" s="165"/>
      <c r="R78" s="165"/>
      <c r="S78" s="1074"/>
      <c r="T78" s="1045"/>
      <c r="U78" s="464"/>
      <c r="V78" s="1046"/>
      <c r="W78" s="464"/>
      <c r="X78" s="1047"/>
      <c r="Y78" s="1065"/>
      <c r="Z78" s="1047"/>
      <c r="AA78" s="1047"/>
      <c r="AB78" s="1083"/>
      <c r="AC78" s="1084"/>
      <c r="AD78" s="1047"/>
      <c r="AE78" s="1073"/>
      <c r="AF78" s="1047"/>
      <c r="AG78" s="1047"/>
      <c r="AH78" s="1047"/>
      <c r="AI78" s="165"/>
      <c r="AJ78" s="165"/>
      <c r="AK78" s="165"/>
      <c r="AL78" s="165"/>
      <c r="AM78" s="165"/>
    </row>
    <row r="79" spans="15:39">
      <c r="O79" s="165"/>
      <c r="P79" s="165"/>
      <c r="Q79" s="165"/>
      <c r="R79" s="165"/>
      <c r="S79" s="1074"/>
      <c r="T79" s="1045"/>
      <c r="U79" s="464"/>
      <c r="V79" s="1046"/>
      <c r="W79" s="1047"/>
      <c r="X79" s="1047"/>
      <c r="Y79" s="1065"/>
      <c r="Z79" s="1047"/>
      <c r="AA79" s="1047"/>
      <c r="AB79" s="1083"/>
      <c r="AC79" s="1047"/>
      <c r="AD79" s="1047"/>
      <c r="AE79" s="1073"/>
      <c r="AF79" s="1047"/>
      <c r="AG79" s="1047"/>
      <c r="AH79" s="1047"/>
      <c r="AI79" s="165"/>
      <c r="AJ79" s="165"/>
      <c r="AK79" s="165"/>
      <c r="AL79" s="165"/>
      <c r="AM79" s="165"/>
    </row>
    <row r="80" spans="15:39">
      <c r="O80" s="165"/>
      <c r="P80" s="165"/>
      <c r="Q80" s="165"/>
      <c r="R80" s="165"/>
      <c r="S80" s="1074"/>
      <c r="T80" s="1045"/>
      <c r="U80" s="1047"/>
      <c r="V80" s="1046"/>
      <c r="W80" s="1047"/>
      <c r="X80" s="1047"/>
      <c r="Y80" s="1065"/>
      <c r="Z80" s="1047"/>
      <c r="AA80" s="1068"/>
      <c r="AB80" s="1083"/>
      <c r="AC80" s="1047"/>
      <c r="AD80" s="1047"/>
      <c r="AE80" s="1073"/>
      <c r="AF80" s="1047"/>
      <c r="AG80" s="1047"/>
      <c r="AH80" s="1047"/>
      <c r="AI80" s="165"/>
      <c r="AJ80" s="165"/>
      <c r="AK80" s="165"/>
      <c r="AL80" s="165"/>
      <c r="AM80" s="165"/>
    </row>
    <row r="81" spans="15:39">
      <c r="O81" s="165"/>
      <c r="P81" s="165"/>
      <c r="Q81" s="165"/>
      <c r="R81" s="165"/>
      <c r="S81" s="1043"/>
      <c r="T81" s="1043"/>
      <c r="U81" s="1043"/>
      <c r="V81" s="1049"/>
      <c r="W81" s="1049"/>
      <c r="X81" s="1085"/>
      <c r="Y81" s="1065"/>
      <c r="Z81" s="1049"/>
      <c r="AA81" s="1043"/>
      <c r="AB81" s="1086"/>
      <c r="AC81" s="712"/>
      <c r="AD81" s="1047"/>
      <c r="AE81" s="1047"/>
      <c r="AF81" s="1047"/>
      <c r="AG81" s="1047"/>
      <c r="AH81" s="1047"/>
      <c r="AI81" s="165"/>
      <c r="AJ81" s="165"/>
      <c r="AK81" s="165"/>
      <c r="AL81" s="165"/>
      <c r="AM81" s="165"/>
    </row>
    <row r="82" spans="15:39">
      <c r="O82" s="165"/>
      <c r="P82" s="165"/>
      <c r="Q82" s="165"/>
      <c r="R82" s="165"/>
      <c r="S82" s="165"/>
      <c r="T82" s="165"/>
      <c r="U82" s="165"/>
      <c r="V82" s="165"/>
      <c r="W82" s="165"/>
      <c r="X82" s="165"/>
      <c r="Y82" s="165"/>
      <c r="Z82" s="165"/>
      <c r="AA82" s="165"/>
      <c r="AB82" s="165"/>
      <c r="AC82" s="165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</row>
    <row r="83" spans="15:39">
      <c r="O83" s="165"/>
      <c r="P83" s="165"/>
      <c r="Q83" s="165"/>
      <c r="R83" s="165"/>
      <c r="S83" s="1074"/>
      <c r="T83" s="165"/>
      <c r="U83" s="165"/>
      <c r="V83" s="165"/>
      <c r="W83" s="165"/>
      <c r="X83" s="165"/>
      <c r="Y83" s="1065"/>
      <c r="Z83" s="1047"/>
      <c r="AA83" s="165"/>
      <c r="AB83" s="165"/>
      <c r="AC83" s="165"/>
      <c r="AD83" s="165"/>
      <c r="AE83" s="165"/>
      <c r="AF83" s="165"/>
      <c r="AG83" s="165"/>
      <c r="AH83" s="165"/>
      <c r="AI83" s="165"/>
      <c r="AJ83" s="165"/>
      <c r="AK83" s="165"/>
      <c r="AL83" s="165"/>
      <c r="AM83" s="165"/>
    </row>
    <row r="84" spans="15:39">
      <c r="O84" s="165"/>
      <c r="P84" s="165"/>
      <c r="Q84" s="165"/>
      <c r="R84" s="165"/>
      <c r="S84" s="1074"/>
      <c r="T84" s="165"/>
      <c r="U84" s="165"/>
      <c r="V84" s="165"/>
      <c r="W84" s="165"/>
      <c r="X84" s="165"/>
      <c r="Y84" s="1065"/>
      <c r="Z84" s="165"/>
      <c r="AA84" s="165"/>
      <c r="AB84" s="165"/>
      <c r="AC84" s="165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</row>
    <row r="85" spans="15:39">
      <c r="O85" s="165"/>
      <c r="P85" s="165"/>
      <c r="Q85" s="165"/>
      <c r="R85" s="165"/>
      <c r="S85" s="1074"/>
      <c r="T85" s="165"/>
      <c r="U85" s="165"/>
      <c r="V85" s="165"/>
      <c r="W85" s="165"/>
      <c r="X85" s="165"/>
      <c r="Y85" s="1065"/>
      <c r="Z85" s="165"/>
      <c r="AA85" s="165"/>
      <c r="AB85" s="165"/>
      <c r="AC85" s="1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</row>
    <row r="86" spans="15:39">
      <c r="O86" s="165"/>
      <c r="P86" s="165"/>
      <c r="Q86" s="165"/>
      <c r="R86" s="165"/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</row>
    <row r="87" spans="15:39">
      <c r="O87" s="165"/>
      <c r="P87" s="165"/>
      <c r="Q87" s="165"/>
      <c r="R87" s="165"/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</row>
    <row r="88" spans="15:39">
      <c r="O88" s="165"/>
      <c r="P88" s="165"/>
      <c r="Q88" s="165"/>
      <c r="R88" s="165"/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</row>
    <row r="89" spans="15:39">
      <c r="O89" s="165"/>
      <c r="P89" s="165"/>
      <c r="Q89" s="165"/>
      <c r="R89" s="165"/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</row>
    <row r="90" spans="15:39">
      <c r="O90" s="165"/>
      <c r="P90" s="165"/>
      <c r="Q90" s="165"/>
      <c r="R90" s="165"/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</row>
    <row r="91" spans="15:39">
      <c r="O91" s="165"/>
      <c r="P91" s="165"/>
      <c r="Q91" s="165"/>
      <c r="R91" s="165"/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</row>
    <row r="92" spans="15:39">
      <c r="O92" s="165"/>
      <c r="P92" s="165"/>
      <c r="Q92" s="165"/>
      <c r="R92" s="165"/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</row>
    <row r="93" spans="15:39">
      <c r="O93" s="165"/>
      <c r="P93" s="165"/>
      <c r="Q93" s="165"/>
      <c r="R93" s="165"/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</row>
    <row r="94" spans="15:39">
      <c r="O94" s="165"/>
      <c r="P94" s="165"/>
      <c r="Q94" s="165"/>
      <c r="R94" s="165"/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</row>
    <row r="95" spans="15:39">
      <c r="O95" s="165"/>
      <c r="P95" s="165"/>
      <c r="Q95" s="165"/>
      <c r="R95" s="165"/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</row>
    <row r="96" spans="15:39">
      <c r="O96" s="165"/>
      <c r="P96" s="165"/>
      <c r="Q96" s="165"/>
      <c r="R96" s="165"/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</row>
    <row r="97" spans="15:39">
      <c r="O97" s="165"/>
      <c r="P97" s="165"/>
      <c r="Q97" s="165"/>
      <c r="R97" s="165"/>
      <c r="S97" s="163"/>
      <c r="T97" s="164"/>
      <c r="U97" s="1087"/>
      <c r="V97" s="164"/>
      <c r="W97" s="1087"/>
      <c r="X97" s="1087"/>
      <c r="Y97" s="1087"/>
      <c r="Z97" s="1087"/>
      <c r="AA97" s="1087"/>
      <c r="AB97" s="1088"/>
      <c r="AC97" s="1089"/>
      <c r="AD97" s="1087"/>
      <c r="AE97" s="1087"/>
      <c r="AF97" s="1090"/>
      <c r="AG97" s="1087"/>
      <c r="AH97" s="1087"/>
      <c r="AI97" s="165"/>
      <c r="AJ97" s="165"/>
      <c r="AK97" s="165"/>
      <c r="AL97" s="165"/>
      <c r="AM97" s="165"/>
    </row>
    <row r="98" spans="15:39">
      <c r="O98" s="165"/>
      <c r="P98" s="165"/>
      <c r="Q98" s="165"/>
      <c r="R98" s="165"/>
      <c r="S98" s="163"/>
      <c r="T98" s="164"/>
      <c r="U98" s="1087"/>
      <c r="V98" s="164"/>
      <c r="W98" s="1087"/>
      <c r="X98" s="1087"/>
      <c r="Y98" s="1087"/>
      <c r="Z98" s="1087"/>
      <c r="AA98" s="1087"/>
      <c r="AB98" s="1088"/>
      <c r="AC98" s="1089"/>
      <c r="AD98" s="1087"/>
      <c r="AE98" s="1087"/>
      <c r="AF98" s="1090"/>
      <c r="AG98" s="1087"/>
      <c r="AH98" s="1087"/>
      <c r="AI98" s="165"/>
      <c r="AJ98" s="165"/>
      <c r="AK98" s="165"/>
      <c r="AL98" s="165"/>
      <c r="AM98" s="165"/>
    </row>
    <row r="99" spans="15:39">
      <c r="O99" s="165"/>
      <c r="P99" s="165"/>
      <c r="Q99" s="165"/>
      <c r="R99" s="165"/>
      <c r="S99" s="165"/>
      <c r="T99" s="165"/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</row>
    <row r="100" spans="15:39">
      <c r="O100" s="165"/>
      <c r="P100" s="165"/>
      <c r="Q100" s="165"/>
      <c r="R100" s="165"/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</row>
    <row r="101" spans="15:39">
      <c r="O101" s="165"/>
      <c r="P101" s="165"/>
      <c r="Q101" s="165"/>
      <c r="R101" s="165"/>
      <c r="S101" s="464"/>
      <c r="T101" s="165"/>
      <c r="U101" s="165"/>
      <c r="V101" s="165"/>
      <c r="W101" s="165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</row>
    <row r="102" spans="15:39">
      <c r="O102" s="165"/>
      <c r="P102" s="165"/>
      <c r="Q102" s="165"/>
      <c r="R102" s="165"/>
      <c r="S102" s="1091"/>
      <c r="T102" s="1092"/>
      <c r="U102" s="1093"/>
      <c r="V102" s="1094"/>
      <c r="W102" s="1095"/>
      <c r="X102" s="1095"/>
      <c r="Y102" s="1096"/>
      <c r="Z102" s="1096"/>
      <c r="AA102" s="1093"/>
      <c r="AB102" s="1097"/>
      <c r="AC102" s="1093"/>
      <c r="AD102" s="1096"/>
      <c r="AE102" s="1095"/>
      <c r="AF102" s="1095"/>
      <c r="AG102" s="1095"/>
      <c r="AH102" s="1095"/>
      <c r="AI102" s="165"/>
      <c r="AJ102" s="165"/>
      <c r="AK102" s="165"/>
      <c r="AL102" s="165"/>
      <c r="AM102" s="165"/>
    </row>
    <row r="103" spans="15:39">
      <c r="O103" s="165"/>
      <c r="P103" s="165"/>
      <c r="Q103" s="165"/>
      <c r="R103" s="165"/>
      <c r="S103" s="1098"/>
      <c r="T103" s="1066"/>
      <c r="U103" s="1093"/>
      <c r="V103" s="1067"/>
      <c r="W103" s="1095"/>
      <c r="X103" s="1095"/>
      <c r="Y103" s="1096"/>
      <c r="Z103" s="1096"/>
      <c r="AA103" s="1093"/>
      <c r="AB103" s="1097"/>
      <c r="AC103" s="1093"/>
      <c r="AD103" s="1096"/>
      <c r="AE103" s="1095"/>
      <c r="AF103" s="1095"/>
      <c r="AG103" s="1095"/>
      <c r="AH103" s="1095"/>
      <c r="AI103" s="165"/>
      <c r="AJ103" s="165"/>
      <c r="AK103" s="165"/>
      <c r="AL103" s="165"/>
      <c r="AM103" s="165"/>
    </row>
    <row r="104" spans="15:39">
      <c r="O104" s="165"/>
      <c r="P104" s="165"/>
      <c r="Q104" s="165"/>
      <c r="R104" s="165"/>
      <c r="S104" s="1098"/>
      <c r="T104" s="1066"/>
      <c r="U104" s="1093"/>
      <c r="V104" s="1067"/>
      <c r="W104" s="1095"/>
      <c r="X104" s="1095"/>
      <c r="Y104" s="1096"/>
      <c r="Z104" s="1096"/>
      <c r="AA104" s="1093"/>
      <c r="AB104" s="1097"/>
      <c r="AC104" s="1093"/>
      <c r="AD104" s="1096"/>
      <c r="AE104" s="1095"/>
      <c r="AF104" s="1095"/>
      <c r="AG104" s="1095"/>
      <c r="AH104" s="1095"/>
      <c r="AI104" s="165"/>
      <c r="AJ104" s="165"/>
      <c r="AK104" s="165"/>
      <c r="AL104" s="165"/>
      <c r="AM104" s="165"/>
    </row>
    <row r="105" spans="15:39">
      <c r="O105" s="165"/>
      <c r="P105" s="165"/>
      <c r="Q105" s="165"/>
      <c r="R105" s="165"/>
      <c r="S105" s="1098"/>
      <c r="T105" s="1066"/>
      <c r="U105" s="1093"/>
      <c r="V105" s="1067"/>
      <c r="W105" s="1095"/>
      <c r="X105" s="1095"/>
      <c r="Y105" s="1096"/>
      <c r="Z105" s="1096"/>
      <c r="AA105" s="1093"/>
      <c r="AB105" s="1097"/>
      <c r="AC105" s="1093"/>
      <c r="AD105" s="1096"/>
      <c r="AE105" s="1095"/>
      <c r="AF105" s="1095"/>
      <c r="AG105" s="1095"/>
      <c r="AH105" s="1095"/>
      <c r="AI105" s="165"/>
      <c r="AJ105" s="165"/>
      <c r="AK105" s="165"/>
      <c r="AL105" s="165"/>
      <c r="AM105" s="165"/>
    </row>
    <row r="106" spans="15:39">
      <c r="O106" s="165"/>
      <c r="P106" s="165"/>
      <c r="Q106" s="165"/>
      <c r="R106" s="165"/>
      <c r="S106" s="1098"/>
      <c r="T106" s="1066"/>
      <c r="U106" s="1093"/>
      <c r="V106" s="1067"/>
      <c r="W106" s="1095"/>
      <c r="X106" s="1095"/>
      <c r="Y106" s="1096"/>
      <c r="Z106" s="1096"/>
      <c r="AA106" s="1093"/>
      <c r="AB106" s="1097"/>
      <c r="AC106" s="1093"/>
      <c r="AD106" s="1096"/>
      <c r="AE106" s="1095"/>
      <c r="AF106" s="1095"/>
      <c r="AG106" s="1095"/>
      <c r="AH106" s="1095"/>
      <c r="AI106" s="165"/>
      <c r="AJ106" s="165"/>
      <c r="AK106" s="165"/>
      <c r="AL106" s="165"/>
      <c r="AM106" s="165"/>
    </row>
    <row r="107" spans="15:39">
      <c r="O107" s="165"/>
      <c r="P107" s="165"/>
      <c r="Q107" s="165"/>
      <c r="R107" s="165"/>
      <c r="S107" s="1098"/>
      <c r="T107" s="1066"/>
      <c r="U107" s="1093"/>
      <c r="V107" s="1067"/>
      <c r="W107" s="1095"/>
      <c r="X107" s="1095"/>
      <c r="Y107" s="1096"/>
      <c r="Z107" s="1096"/>
      <c r="AA107" s="1093"/>
      <c r="AB107" s="1097"/>
      <c r="AC107" s="1093"/>
      <c r="AD107" s="1096"/>
      <c r="AE107" s="1095"/>
      <c r="AF107" s="1095"/>
      <c r="AG107" s="1095"/>
      <c r="AH107" s="1095"/>
      <c r="AI107" s="165"/>
      <c r="AJ107" s="165"/>
      <c r="AK107" s="165"/>
      <c r="AL107" s="165"/>
      <c r="AM107" s="165"/>
    </row>
    <row r="108" spans="15:39">
      <c r="O108" s="165"/>
      <c r="P108" s="165"/>
      <c r="Q108" s="165"/>
      <c r="R108" s="165"/>
      <c r="S108" s="1098"/>
      <c r="T108" s="1066"/>
      <c r="U108" s="1093"/>
      <c r="V108" s="1067"/>
      <c r="W108" s="1095"/>
      <c r="X108" s="1095"/>
      <c r="Y108" s="1096"/>
      <c r="Z108" s="1096"/>
      <c r="AA108" s="1093"/>
      <c r="AB108" s="1097"/>
      <c r="AC108" s="1093"/>
      <c r="AD108" s="1096"/>
      <c r="AE108" s="1095"/>
      <c r="AF108" s="1095"/>
      <c r="AG108" s="1095"/>
      <c r="AH108" s="1095"/>
      <c r="AI108" s="165"/>
      <c r="AJ108" s="165"/>
      <c r="AK108" s="165"/>
      <c r="AL108" s="165"/>
      <c r="AM108" s="165"/>
    </row>
    <row r="109" spans="15:39">
      <c r="O109" s="165"/>
      <c r="P109" s="165"/>
      <c r="Q109" s="165"/>
      <c r="R109" s="165"/>
      <c r="S109" s="1098"/>
      <c r="T109" s="1066"/>
      <c r="U109" s="1093"/>
      <c r="V109" s="1067"/>
      <c r="W109" s="1095"/>
      <c r="X109" s="1095"/>
      <c r="Y109" s="1096"/>
      <c r="Z109" s="1096"/>
      <c r="AA109" s="1093"/>
      <c r="AB109" s="1097"/>
      <c r="AC109" s="1093"/>
      <c r="AD109" s="1096"/>
      <c r="AE109" s="1095"/>
      <c r="AF109" s="1095"/>
      <c r="AG109" s="1095"/>
      <c r="AH109" s="1095"/>
      <c r="AI109" s="165"/>
      <c r="AJ109" s="165"/>
      <c r="AK109" s="165"/>
      <c r="AL109" s="165"/>
      <c r="AM109" s="165"/>
    </row>
    <row r="110" spans="15:39">
      <c r="O110" s="165"/>
      <c r="P110" s="165"/>
      <c r="Q110" s="165"/>
      <c r="R110" s="165"/>
      <c r="S110" s="1098"/>
      <c r="T110" s="1066"/>
      <c r="U110" s="1093"/>
      <c r="V110" s="1067"/>
      <c r="W110" s="1095"/>
      <c r="X110" s="1095"/>
      <c r="Y110" s="1096"/>
      <c r="Z110" s="1095"/>
      <c r="AA110" s="1093"/>
      <c r="AB110" s="1097"/>
      <c r="AC110" s="1093"/>
      <c r="AD110" s="1095"/>
      <c r="AE110" s="1095"/>
      <c r="AF110" s="1095"/>
      <c r="AG110" s="1095"/>
      <c r="AH110" s="1095"/>
      <c r="AI110" s="165"/>
      <c r="AJ110" s="165"/>
      <c r="AK110" s="165"/>
      <c r="AL110" s="165"/>
      <c r="AM110" s="165"/>
    </row>
    <row r="111" spans="15:39">
      <c r="O111" s="165"/>
      <c r="P111" s="165"/>
      <c r="Q111" s="165"/>
      <c r="R111" s="464"/>
      <c r="S111" s="1098"/>
      <c r="T111" s="1066"/>
      <c r="U111" s="1093"/>
      <c r="V111" s="1067"/>
      <c r="W111" s="1095"/>
      <c r="X111" s="1095"/>
      <c r="Y111" s="1096"/>
      <c r="Z111" s="1096"/>
      <c r="AA111" s="1093"/>
      <c r="AB111" s="1099"/>
      <c r="AC111" s="1093"/>
      <c r="AD111" s="1096"/>
      <c r="AE111" s="1100"/>
      <c r="AF111" s="1095"/>
      <c r="AG111" s="1095"/>
      <c r="AH111" s="1095"/>
      <c r="AI111" s="165"/>
      <c r="AJ111" s="165"/>
      <c r="AK111" s="165"/>
      <c r="AL111" s="165"/>
      <c r="AM111" s="165"/>
    </row>
    <row r="112" spans="15:39">
      <c r="O112" s="165"/>
      <c r="P112" s="165"/>
      <c r="Q112" s="165"/>
      <c r="R112" s="165"/>
      <c r="S112" s="1101"/>
      <c r="T112" s="1101"/>
      <c r="U112" s="1093"/>
      <c r="V112" s="1067"/>
      <c r="W112" s="1095"/>
      <c r="X112" s="1095"/>
      <c r="Y112" s="1096"/>
      <c r="Z112" s="1096"/>
      <c r="AA112" s="1093"/>
      <c r="AB112" s="1102"/>
      <c r="AC112" s="1103"/>
      <c r="AD112" s="1096"/>
      <c r="AE112" s="1100"/>
      <c r="AF112" s="1095"/>
      <c r="AG112" s="1095"/>
      <c r="AH112" s="1095"/>
      <c r="AI112" s="165"/>
      <c r="AJ112" s="165"/>
      <c r="AK112" s="165"/>
      <c r="AL112" s="165"/>
      <c r="AM112" s="165"/>
    </row>
    <row r="113" spans="15:39">
      <c r="O113" s="165"/>
      <c r="P113" s="165"/>
      <c r="Q113" s="165"/>
      <c r="R113" s="165"/>
      <c r="S113" s="1098"/>
      <c r="T113" s="1066"/>
      <c r="U113" s="1093"/>
      <c r="V113" s="1067"/>
      <c r="W113" s="1095"/>
      <c r="X113" s="1095"/>
      <c r="Y113" s="1096"/>
      <c r="Z113" s="1096"/>
      <c r="AA113" s="1093"/>
      <c r="AB113" s="1097"/>
      <c r="AC113" s="1093"/>
      <c r="AD113" s="1096"/>
      <c r="AE113" s="1100"/>
      <c r="AF113" s="1095"/>
      <c r="AG113" s="1095"/>
      <c r="AH113" s="1095"/>
      <c r="AI113" s="165"/>
      <c r="AJ113" s="165"/>
      <c r="AK113" s="165"/>
      <c r="AL113" s="165"/>
      <c r="AM113" s="165"/>
    </row>
    <row r="114" spans="15:39">
      <c r="O114" s="165"/>
      <c r="P114" s="165"/>
      <c r="Q114" s="165"/>
      <c r="R114" s="165"/>
      <c r="S114" s="1098"/>
      <c r="T114" s="1066"/>
      <c r="U114" s="1093"/>
      <c r="V114" s="1067"/>
      <c r="W114" s="1095"/>
      <c r="X114" s="1095"/>
      <c r="Y114" s="1096"/>
      <c r="Z114" s="1096"/>
      <c r="AA114" s="1093"/>
      <c r="AB114" s="1097"/>
      <c r="AC114" s="1093"/>
      <c r="AD114" s="1096"/>
      <c r="AE114" s="1100"/>
      <c r="AF114" s="1095"/>
      <c r="AG114" s="1095"/>
      <c r="AH114" s="1095"/>
      <c r="AI114" s="165"/>
      <c r="AJ114" s="165"/>
      <c r="AK114" s="165"/>
      <c r="AL114" s="165"/>
      <c r="AM114" s="165"/>
    </row>
    <row r="115" spans="15:39">
      <c r="O115" s="165"/>
      <c r="P115" s="165"/>
      <c r="Q115" s="165"/>
      <c r="R115" s="165"/>
      <c r="S115" s="1098"/>
      <c r="T115" s="1066"/>
      <c r="U115" s="1093"/>
      <c r="V115" s="1067"/>
      <c r="W115" s="1104"/>
      <c r="X115" s="1104"/>
      <c r="Y115" s="1096"/>
      <c r="Z115" s="1096"/>
      <c r="AA115" s="1093"/>
      <c r="AB115" s="1099"/>
      <c r="AC115" s="1093"/>
      <c r="AD115" s="1096"/>
      <c r="AE115" s="1100"/>
      <c r="AF115" s="1095"/>
      <c r="AG115" s="1095"/>
      <c r="AH115" s="1095"/>
      <c r="AI115" s="165"/>
      <c r="AJ115" s="165"/>
      <c r="AK115" s="165"/>
      <c r="AL115" s="165"/>
      <c r="AM115" s="165"/>
    </row>
    <row r="116" spans="15:39">
      <c r="O116" s="165"/>
      <c r="P116" s="165"/>
      <c r="Q116" s="165"/>
      <c r="R116" s="165"/>
      <c r="S116" s="1098"/>
      <c r="T116" s="1095"/>
      <c r="U116" s="1093"/>
      <c r="V116" s="1067"/>
      <c r="W116" s="1095"/>
      <c r="X116" s="1095"/>
      <c r="Y116" s="1096"/>
      <c r="Z116" s="1095"/>
      <c r="AA116" s="1093"/>
      <c r="AB116" s="1099"/>
      <c r="AC116" s="1095"/>
      <c r="AD116" s="1095"/>
      <c r="AE116" s="1095"/>
      <c r="AF116" s="1095"/>
      <c r="AG116" s="1095"/>
      <c r="AH116" s="1095"/>
      <c r="AI116" s="165"/>
      <c r="AJ116" s="165"/>
      <c r="AK116" s="165"/>
      <c r="AL116" s="165"/>
      <c r="AM116" s="165"/>
    </row>
    <row r="117" spans="15:39">
      <c r="O117" s="165"/>
      <c r="P117" s="165"/>
      <c r="Q117" s="165"/>
      <c r="R117" s="165"/>
      <c r="S117" s="165"/>
      <c r="T117" s="165"/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L117" s="165"/>
      <c r="AM117" s="165"/>
    </row>
    <row r="118" spans="15:39">
      <c r="O118" s="165"/>
      <c r="P118" s="165"/>
      <c r="Q118" s="165"/>
      <c r="R118" s="165"/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</row>
    <row r="119" spans="15:39">
      <c r="O119" s="165"/>
      <c r="P119" s="165"/>
      <c r="Q119" s="165"/>
      <c r="R119" s="165"/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</row>
    <row r="120" spans="15:39">
      <c r="O120" s="165"/>
      <c r="P120" s="165"/>
      <c r="Q120" s="165"/>
      <c r="R120" s="165"/>
      <c r="S120" s="165"/>
      <c r="T120" s="165"/>
      <c r="U120" s="165"/>
      <c r="V120" s="165"/>
      <c r="W120" s="166"/>
      <c r="X120" s="165"/>
      <c r="Y120" s="165"/>
      <c r="Z120" s="165"/>
      <c r="AA120" s="165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</row>
    <row r="121" spans="15:39">
      <c r="O121" s="165"/>
      <c r="P121" s="165"/>
      <c r="Q121" s="165"/>
      <c r="R121" s="165"/>
      <c r="S121" s="165"/>
      <c r="T121" s="165"/>
      <c r="U121" s="165"/>
      <c r="V121" s="464"/>
      <c r="W121" s="165"/>
      <c r="X121" s="165"/>
      <c r="Y121" s="165"/>
      <c r="Z121" s="165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</row>
    <row r="122" spans="15:39">
      <c r="O122" s="165"/>
      <c r="P122" s="165"/>
      <c r="Q122" s="165"/>
      <c r="R122" s="165"/>
      <c r="S122" s="165"/>
      <c r="T122" s="464"/>
      <c r="U122" s="165"/>
      <c r="V122" s="165"/>
      <c r="W122" s="165"/>
      <c r="X122" s="165"/>
      <c r="Y122" s="165"/>
      <c r="Z122" s="165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</row>
    <row r="123" spans="15:39">
      <c r="O123" s="165"/>
      <c r="P123" s="165"/>
      <c r="Q123" s="165"/>
      <c r="R123" s="165"/>
      <c r="S123" s="165"/>
      <c r="T123" s="165"/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</row>
    <row r="124" spans="15:39">
      <c r="O124" s="165"/>
      <c r="P124" s="165"/>
      <c r="Q124" s="165"/>
      <c r="R124" s="165"/>
      <c r="S124" s="165"/>
      <c r="T124" s="464"/>
      <c r="U124" s="165"/>
      <c r="V124" s="165"/>
      <c r="W124" s="165"/>
      <c r="X124" s="165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</row>
    <row r="125" spans="15:39">
      <c r="O125" s="165"/>
      <c r="P125" s="165"/>
      <c r="Q125" s="165"/>
      <c r="R125" s="165"/>
      <c r="S125" s="165"/>
      <c r="T125" s="1105"/>
      <c r="U125" s="1106"/>
      <c r="V125" s="464"/>
      <c r="W125" s="1107"/>
      <c r="X125" s="1108"/>
      <c r="Y125" s="464"/>
      <c r="Z125" s="464"/>
      <c r="AA125" s="464"/>
      <c r="AB125" s="464"/>
      <c r="AC125" s="464"/>
      <c r="AD125" s="464"/>
      <c r="AE125" s="464"/>
      <c r="AF125" s="1109"/>
      <c r="AG125" s="1109"/>
      <c r="AH125" s="464"/>
      <c r="AI125" s="464"/>
      <c r="AJ125" s="464"/>
      <c r="AK125" s="165"/>
      <c r="AL125" s="165"/>
      <c r="AM125" s="165"/>
    </row>
    <row r="126" spans="15:39">
      <c r="O126" s="165"/>
      <c r="P126" s="165"/>
      <c r="Q126" s="165"/>
      <c r="R126" s="165"/>
      <c r="S126" s="165"/>
      <c r="T126" s="1105"/>
      <c r="U126" s="1106"/>
      <c r="V126" s="464"/>
      <c r="W126" s="1107"/>
      <c r="X126" s="1108"/>
      <c r="Y126" s="464"/>
      <c r="Z126" s="464"/>
      <c r="AA126" s="464"/>
      <c r="AB126" s="464"/>
      <c r="AC126" s="464"/>
      <c r="AD126" s="464"/>
      <c r="AE126" s="464"/>
      <c r="AF126" s="1109"/>
      <c r="AG126" s="1109"/>
      <c r="AH126" s="464"/>
      <c r="AI126" s="464"/>
      <c r="AJ126" s="464"/>
      <c r="AK126" s="165"/>
      <c r="AL126" s="165"/>
      <c r="AM126" s="165"/>
    </row>
    <row r="127" spans="15:39">
      <c r="O127" s="165"/>
      <c r="P127" s="165"/>
      <c r="Q127" s="165"/>
      <c r="R127" s="165"/>
      <c r="S127" s="165"/>
      <c r="T127" s="1105"/>
      <c r="U127" s="1106"/>
      <c r="V127" s="464"/>
      <c r="W127" s="1107"/>
      <c r="X127" s="1108"/>
      <c r="Y127" s="464"/>
      <c r="Z127" s="464"/>
      <c r="AA127" s="464"/>
      <c r="AB127" s="464"/>
      <c r="AC127" s="464"/>
      <c r="AD127" s="464"/>
      <c r="AE127" s="464"/>
      <c r="AF127" s="1109"/>
      <c r="AG127" s="1109"/>
      <c r="AH127" s="464"/>
      <c r="AI127" s="464"/>
      <c r="AJ127" s="464"/>
      <c r="AK127" s="165"/>
      <c r="AL127" s="165"/>
      <c r="AM127" s="165"/>
    </row>
    <row r="128" spans="15:39">
      <c r="O128" s="165"/>
      <c r="P128" s="165"/>
      <c r="Q128" s="165"/>
      <c r="R128" s="165"/>
      <c r="S128" s="165"/>
      <c r="T128" s="1105"/>
      <c r="U128" s="1106"/>
      <c r="V128" s="464"/>
      <c r="W128" s="1107"/>
      <c r="X128" s="1108"/>
      <c r="Y128" s="464"/>
      <c r="Z128" s="464"/>
      <c r="AA128" s="464"/>
      <c r="AB128" s="464"/>
      <c r="AC128" s="464"/>
      <c r="AD128" s="464"/>
      <c r="AE128" s="464"/>
      <c r="AF128" s="1109"/>
      <c r="AG128" s="1109"/>
      <c r="AH128" s="464"/>
      <c r="AI128" s="464"/>
      <c r="AJ128" s="464"/>
      <c r="AK128" s="165"/>
      <c r="AL128" s="165"/>
      <c r="AM128" s="165"/>
    </row>
    <row r="129" spans="15:39">
      <c r="O129" s="165"/>
      <c r="P129" s="165"/>
      <c r="Q129" s="165"/>
      <c r="R129" s="165"/>
      <c r="S129" s="165"/>
      <c r="T129" s="464"/>
      <c r="U129" s="165"/>
      <c r="V129" s="165"/>
      <c r="W129" s="165"/>
      <c r="X129" s="165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L129" s="165"/>
      <c r="AM129" s="165"/>
    </row>
    <row r="130" spans="15:39">
      <c r="O130" s="165"/>
      <c r="P130" s="165"/>
      <c r="Q130" s="165"/>
      <c r="R130" s="165"/>
      <c r="S130" s="165"/>
      <c r="T130" s="1043"/>
      <c r="U130" s="1043"/>
      <c r="V130" s="1043"/>
      <c r="W130" s="1043"/>
      <c r="X130" s="1043"/>
      <c r="Y130" s="1110"/>
      <c r="Z130" s="1043"/>
      <c r="AA130" s="1043"/>
      <c r="AB130" s="1043"/>
      <c r="AC130" s="165"/>
      <c r="AD130" s="165"/>
      <c r="AE130" s="165"/>
      <c r="AF130" s="165"/>
      <c r="AG130" s="165"/>
      <c r="AH130" s="165"/>
      <c r="AI130" s="165"/>
      <c r="AJ130" s="165"/>
      <c r="AK130" s="165"/>
      <c r="AL130" s="165"/>
      <c r="AM130" s="165"/>
    </row>
    <row r="131" spans="15:39">
      <c r="O131" s="165"/>
      <c r="P131" s="165"/>
      <c r="Q131" s="165"/>
      <c r="R131" s="165"/>
      <c r="S131" s="165"/>
      <c r="T131" s="1111"/>
      <c r="U131" s="1112"/>
      <c r="V131" s="1043"/>
      <c r="W131" s="1113"/>
      <c r="X131" s="1114"/>
      <c r="Y131" s="1040"/>
      <c r="Z131" s="1043"/>
      <c r="AA131" s="1114"/>
      <c r="AB131" s="712"/>
      <c r="AC131" s="1115"/>
      <c r="AD131" s="1040"/>
      <c r="AE131" s="712"/>
      <c r="AF131" s="165"/>
      <c r="AG131" s="165"/>
      <c r="AH131" s="165"/>
      <c r="AI131" s="165"/>
      <c r="AJ131" s="165"/>
      <c r="AK131" s="165"/>
      <c r="AL131" s="165"/>
      <c r="AM131" s="165"/>
    </row>
    <row r="132" spans="15:39">
      <c r="O132" s="165"/>
      <c r="P132" s="165"/>
      <c r="Q132" s="165"/>
      <c r="R132" s="165"/>
      <c r="S132" s="165"/>
      <c r="T132" s="1111"/>
      <c r="U132" s="1116"/>
      <c r="V132" s="1043"/>
      <c r="W132" s="1062"/>
      <c r="X132" s="1114"/>
      <c r="Y132" s="1040"/>
      <c r="Z132" s="712"/>
      <c r="AA132" s="1114"/>
      <c r="AB132" s="712"/>
      <c r="AC132" s="1115"/>
      <c r="AD132" s="1040"/>
      <c r="AE132" s="712"/>
      <c r="AF132" s="165"/>
      <c r="AG132" s="165"/>
      <c r="AH132" s="165"/>
      <c r="AI132" s="165"/>
      <c r="AJ132" s="165"/>
      <c r="AK132" s="165"/>
      <c r="AL132" s="165"/>
      <c r="AM132" s="165"/>
    </row>
    <row r="133" spans="15:39">
      <c r="O133" s="165"/>
      <c r="P133" s="165"/>
      <c r="Q133" s="165"/>
      <c r="R133" s="165"/>
      <c r="S133" s="165"/>
      <c r="T133" s="1111"/>
      <c r="U133" s="1116"/>
      <c r="V133" s="1043"/>
      <c r="W133" s="1062"/>
      <c r="X133" s="1114"/>
      <c r="Y133" s="1040"/>
      <c r="Z133" s="1043"/>
      <c r="AA133" s="1114"/>
      <c r="AB133" s="712"/>
      <c r="AC133" s="1086"/>
      <c r="AD133" s="1040"/>
      <c r="AE133" s="712"/>
      <c r="AF133" s="165"/>
      <c r="AG133" s="165"/>
      <c r="AH133" s="165"/>
      <c r="AI133" s="165"/>
      <c r="AJ133" s="165"/>
      <c r="AK133" s="165"/>
      <c r="AL133" s="165"/>
      <c r="AM133" s="165"/>
    </row>
    <row r="134" spans="15:39">
      <c r="O134" s="165"/>
      <c r="P134" s="165"/>
      <c r="Q134" s="165"/>
      <c r="R134" s="165"/>
      <c r="S134" s="165"/>
      <c r="T134" s="165"/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L134" s="165"/>
      <c r="AM134" s="165"/>
    </row>
    <row r="135" spans="15:39">
      <c r="O135" s="165"/>
      <c r="P135" s="165"/>
      <c r="Q135" s="165"/>
      <c r="R135" s="165"/>
      <c r="S135" s="165"/>
      <c r="T135" s="464"/>
      <c r="U135" s="165"/>
      <c r="V135" s="165"/>
      <c r="W135" s="165"/>
      <c r="X135" s="165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</row>
    <row r="136" spans="15:39">
      <c r="O136" s="165"/>
      <c r="P136" s="165"/>
      <c r="Q136" s="165"/>
      <c r="R136" s="165"/>
      <c r="S136" s="165"/>
      <c r="T136" s="1043"/>
      <c r="U136" s="1043"/>
      <c r="V136" s="1043"/>
      <c r="W136" s="712"/>
      <c r="X136" s="1114"/>
      <c r="Y136" s="712"/>
      <c r="Z136" s="712"/>
      <c r="AA136" s="1114"/>
      <c r="AB136" s="712"/>
      <c r="AC136" s="1115"/>
      <c r="AD136" s="712"/>
      <c r="AE136" s="712"/>
      <c r="AF136" s="1117"/>
      <c r="AG136" s="1117"/>
      <c r="AH136" s="165"/>
      <c r="AI136" s="165"/>
      <c r="AJ136" s="165"/>
      <c r="AK136" s="165"/>
      <c r="AL136" s="165"/>
      <c r="AM136" s="165"/>
    </row>
    <row r="137" spans="15:39">
      <c r="O137" s="165"/>
      <c r="P137" s="165"/>
      <c r="Q137" s="165"/>
      <c r="R137" s="165"/>
      <c r="S137" s="165"/>
      <c r="T137" s="1043"/>
      <c r="U137" s="1043"/>
      <c r="V137" s="1043"/>
      <c r="W137" s="1042"/>
      <c r="X137" s="1049"/>
      <c r="Y137" s="1085"/>
      <c r="Z137" s="1043"/>
      <c r="AA137" s="1049"/>
      <c r="AB137" s="1043"/>
      <c r="AC137" s="1086"/>
      <c r="AD137" s="712"/>
      <c r="AE137" s="165"/>
      <c r="AF137" s="165"/>
      <c r="AG137" s="165"/>
      <c r="AH137" s="165"/>
      <c r="AI137" s="165"/>
      <c r="AJ137" s="165"/>
      <c r="AK137" s="165"/>
      <c r="AL137" s="165"/>
      <c r="AM137" s="165"/>
    </row>
    <row r="138" spans="15:39">
      <c r="O138" s="165"/>
      <c r="P138" s="165"/>
      <c r="Q138" s="165"/>
      <c r="R138" s="165"/>
      <c r="S138" s="165"/>
      <c r="T138" s="1111"/>
      <c r="U138" s="1116"/>
      <c r="V138" s="1043"/>
      <c r="W138" s="1062"/>
      <c r="X138" s="1114"/>
      <c r="Y138" s="1040"/>
      <c r="Z138" s="712"/>
      <c r="AA138" s="1114"/>
      <c r="AB138" s="712"/>
      <c r="AC138" s="1115"/>
      <c r="AD138" s="1040"/>
      <c r="AE138" s="712"/>
      <c r="AF138" s="165"/>
      <c r="AG138" s="165"/>
      <c r="AH138" s="165"/>
      <c r="AI138" s="165"/>
      <c r="AJ138" s="165"/>
      <c r="AK138" s="165"/>
      <c r="AL138" s="165"/>
      <c r="AM138" s="165"/>
    </row>
    <row r="139" spans="15:39">
      <c r="O139" s="165"/>
      <c r="P139" s="165"/>
      <c r="Q139" s="165"/>
      <c r="R139" s="165"/>
      <c r="S139" s="165"/>
      <c r="T139" s="1111"/>
      <c r="U139" s="1116"/>
      <c r="V139" s="1043"/>
      <c r="W139" s="1062"/>
      <c r="X139" s="1114"/>
      <c r="Y139" s="1040"/>
      <c r="Z139" s="1043"/>
      <c r="AA139" s="1114"/>
      <c r="AB139" s="712"/>
      <c r="AC139" s="1115"/>
      <c r="AD139" s="1040"/>
      <c r="AE139" s="712"/>
      <c r="AF139" s="165"/>
      <c r="AG139" s="165"/>
      <c r="AH139" s="165"/>
      <c r="AI139" s="165"/>
      <c r="AJ139" s="165"/>
      <c r="AK139" s="165"/>
      <c r="AL139" s="165"/>
      <c r="AM139" s="165"/>
    </row>
    <row r="140" spans="15:39">
      <c r="O140" s="165"/>
      <c r="P140" s="165"/>
      <c r="Q140" s="165"/>
      <c r="R140" s="165"/>
      <c r="S140" s="165"/>
      <c r="T140" s="1111"/>
      <c r="U140" s="1116"/>
      <c r="V140" s="1043"/>
      <c r="W140" s="1062"/>
      <c r="X140" s="1114"/>
      <c r="Y140" s="1040"/>
      <c r="Z140" s="712"/>
      <c r="AA140" s="1114"/>
      <c r="AB140" s="712"/>
      <c r="AC140" s="1115"/>
      <c r="AD140" s="1040"/>
      <c r="AE140" s="712"/>
      <c r="AF140" s="165"/>
      <c r="AG140" s="165"/>
      <c r="AH140" s="165"/>
      <c r="AI140" s="165"/>
      <c r="AJ140" s="165"/>
      <c r="AK140" s="165"/>
      <c r="AL140" s="165"/>
      <c r="AM140" s="165"/>
    </row>
    <row r="141" spans="15:39">
      <c r="O141" s="165"/>
      <c r="P141" s="165"/>
      <c r="Q141" s="165"/>
      <c r="R141" s="165"/>
      <c r="S141" s="165"/>
      <c r="T141" s="165"/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L141" s="165"/>
      <c r="AM141" s="165"/>
    </row>
    <row r="142" spans="15:39">
      <c r="O142" s="165"/>
      <c r="P142" s="165"/>
      <c r="Q142" s="165"/>
      <c r="R142" s="165"/>
      <c r="S142" s="165"/>
      <c r="T142" s="464"/>
      <c r="U142" s="165"/>
      <c r="V142" s="165"/>
      <c r="W142" s="165"/>
      <c r="X142" s="165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</row>
    <row r="143" spans="15:39">
      <c r="O143" s="165"/>
      <c r="P143" s="165"/>
      <c r="Q143" s="165"/>
      <c r="R143" s="165"/>
      <c r="S143" s="165"/>
      <c r="T143" s="443"/>
      <c r="U143" s="443"/>
      <c r="V143" s="443"/>
      <c r="W143" s="443"/>
      <c r="X143" s="1043"/>
      <c r="Y143" s="1043"/>
      <c r="Z143" s="1043"/>
      <c r="AA143" s="1043"/>
      <c r="AB143" s="1043"/>
      <c r="AC143" s="1048"/>
      <c r="AD143" s="1049"/>
      <c r="AE143" s="443"/>
      <c r="AF143" s="1050"/>
      <c r="AG143" s="443"/>
      <c r="AH143" s="443"/>
      <c r="AI143" s="443"/>
      <c r="AJ143" s="165"/>
      <c r="AK143" s="165"/>
      <c r="AL143" s="165"/>
      <c r="AM143" s="165"/>
    </row>
    <row r="144" spans="15:39">
      <c r="O144" s="165"/>
      <c r="P144" s="165"/>
      <c r="Q144" s="165"/>
      <c r="R144" s="165"/>
      <c r="S144" s="165"/>
      <c r="T144" s="443"/>
      <c r="U144" s="443"/>
      <c r="V144" s="443"/>
      <c r="W144" s="443"/>
      <c r="X144" s="1043"/>
      <c r="Y144" s="443"/>
      <c r="Z144" s="443"/>
      <c r="AA144" s="1043"/>
      <c r="AB144" s="1043"/>
      <c r="AC144" s="1118"/>
      <c r="AD144" s="1119"/>
      <c r="AE144" s="443"/>
      <c r="AF144" s="1050"/>
      <c r="AG144" s="443"/>
      <c r="AH144" s="443"/>
      <c r="AI144" s="443"/>
      <c r="AJ144" s="165"/>
      <c r="AK144" s="165"/>
      <c r="AL144" s="165"/>
      <c r="AM144" s="165"/>
    </row>
    <row r="145" spans="15:39"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</row>
    <row r="146" spans="15:39">
      <c r="O146" s="165"/>
      <c r="P146" s="165"/>
      <c r="Q146" s="165"/>
      <c r="R146" s="165"/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</row>
    <row r="147" spans="15:39">
      <c r="O147" s="165"/>
      <c r="P147" s="165"/>
      <c r="Q147" s="165"/>
      <c r="R147" s="165"/>
      <c r="S147" s="165"/>
      <c r="T147" s="443"/>
      <c r="U147" s="165"/>
      <c r="V147" s="165"/>
      <c r="W147" s="165"/>
      <c r="X147" s="165"/>
      <c r="Y147" s="165"/>
      <c r="Z147" s="165"/>
      <c r="AA147" s="165"/>
      <c r="AB147" s="1120"/>
      <c r="AC147" s="1052"/>
      <c r="AD147" s="165"/>
      <c r="AE147" s="165"/>
      <c r="AF147" s="1064"/>
      <c r="AG147" s="165"/>
      <c r="AH147" s="165"/>
      <c r="AI147" s="165"/>
      <c r="AJ147" s="165"/>
      <c r="AK147" s="165"/>
      <c r="AL147" s="165"/>
      <c r="AM147" s="165"/>
    </row>
    <row r="148" spans="15:39">
      <c r="O148" s="165"/>
      <c r="P148" s="165"/>
      <c r="Q148" s="165"/>
      <c r="R148" s="165"/>
      <c r="S148" s="165"/>
      <c r="T148" s="443"/>
      <c r="U148" s="165"/>
      <c r="V148" s="165"/>
      <c r="W148" s="165"/>
      <c r="X148" s="165"/>
      <c r="Y148" s="165"/>
      <c r="Z148" s="165"/>
      <c r="AA148" s="165"/>
      <c r="AB148" s="1120"/>
      <c r="AC148" s="1052"/>
      <c r="AD148" s="165"/>
      <c r="AE148" s="165"/>
      <c r="AF148" s="1064"/>
      <c r="AG148" s="165"/>
      <c r="AH148" s="165"/>
      <c r="AI148" s="165"/>
      <c r="AJ148" s="165"/>
      <c r="AK148" s="165"/>
      <c r="AL148" s="165"/>
      <c r="AM148" s="165"/>
    </row>
    <row r="149" spans="15:39">
      <c r="O149" s="165"/>
      <c r="P149" s="165"/>
      <c r="Q149" s="165"/>
      <c r="R149" s="165"/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</row>
    <row r="150" spans="15:39">
      <c r="O150" s="165"/>
      <c r="P150" s="165"/>
      <c r="Q150" s="165"/>
      <c r="R150" s="165"/>
      <c r="S150" s="1043"/>
      <c r="T150" s="1043"/>
      <c r="U150" s="1043"/>
      <c r="V150" s="1043"/>
      <c r="W150" s="1043"/>
      <c r="X150" s="1110"/>
      <c r="Y150" s="1043"/>
      <c r="Z150" s="1043"/>
      <c r="AA150" s="1043"/>
      <c r="AB150" s="165"/>
      <c r="AC150" s="165"/>
      <c r="AD150" s="165"/>
      <c r="AE150" s="165"/>
      <c r="AF150" s="165"/>
      <c r="AG150" s="165"/>
      <c r="AH150" s="165"/>
      <c r="AI150" s="165"/>
      <c r="AJ150" s="165"/>
      <c r="AK150" s="165"/>
      <c r="AL150" s="165"/>
      <c r="AM150" s="165"/>
    </row>
    <row r="151" spans="15:39">
      <c r="O151" s="165"/>
      <c r="P151" s="165"/>
      <c r="Q151" s="165"/>
      <c r="R151" s="165"/>
      <c r="S151" s="1111"/>
      <c r="T151" s="1112"/>
      <c r="U151" s="1043"/>
      <c r="V151" s="1113"/>
      <c r="W151" s="1114"/>
      <c r="X151" s="1040"/>
      <c r="Y151" s="1043"/>
      <c r="Z151" s="1114"/>
      <c r="AA151" s="712"/>
      <c r="AB151" s="1115"/>
      <c r="AC151" s="1040"/>
      <c r="AD151" s="712"/>
      <c r="AE151" s="165"/>
      <c r="AF151" s="165"/>
      <c r="AG151" s="165"/>
      <c r="AH151" s="165"/>
      <c r="AI151" s="165"/>
      <c r="AJ151" s="165"/>
      <c r="AK151" s="165"/>
      <c r="AL151" s="165"/>
      <c r="AM151" s="165"/>
    </row>
    <row r="152" spans="15:39">
      <c r="O152" s="165"/>
      <c r="P152" s="165"/>
      <c r="Q152" s="165"/>
      <c r="R152" s="165"/>
      <c r="S152" s="1111"/>
      <c r="T152" s="1116"/>
      <c r="U152" s="1043"/>
      <c r="V152" s="1062"/>
      <c r="W152" s="1114"/>
      <c r="X152" s="1040"/>
      <c r="Y152" s="712"/>
      <c r="Z152" s="1114"/>
      <c r="AA152" s="712"/>
      <c r="AB152" s="1115"/>
      <c r="AC152" s="1040"/>
      <c r="AD152" s="712"/>
      <c r="AE152" s="165"/>
      <c r="AF152" s="165"/>
      <c r="AG152" s="165"/>
      <c r="AH152" s="165"/>
      <c r="AI152" s="165"/>
      <c r="AJ152" s="165"/>
      <c r="AK152" s="165"/>
      <c r="AL152" s="165"/>
      <c r="AM152" s="165"/>
    </row>
    <row r="153" spans="15:39">
      <c r="O153" s="165"/>
      <c r="P153" s="165"/>
      <c r="Q153" s="165"/>
      <c r="R153" s="165"/>
      <c r="S153" s="1111"/>
      <c r="T153" s="1116"/>
      <c r="U153" s="1043"/>
      <c r="V153" s="1062"/>
      <c r="W153" s="1114"/>
      <c r="X153" s="1040"/>
      <c r="Y153" s="1043"/>
      <c r="Z153" s="1114"/>
      <c r="AA153" s="712"/>
      <c r="AB153" s="1086"/>
      <c r="AC153" s="1040"/>
      <c r="AD153" s="712"/>
      <c r="AE153" s="165"/>
      <c r="AF153" s="165"/>
      <c r="AG153" s="165"/>
      <c r="AH153" s="165"/>
      <c r="AI153" s="165"/>
      <c r="AJ153" s="165"/>
      <c r="AK153" s="165"/>
      <c r="AL153" s="165"/>
      <c r="AM153" s="165"/>
    </row>
    <row r="154" spans="15:39">
      <c r="O154" s="165"/>
      <c r="P154" s="165"/>
      <c r="Q154" s="165"/>
      <c r="R154" s="165"/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</row>
    <row r="155" spans="15:39">
      <c r="O155" s="165"/>
      <c r="P155" s="165"/>
      <c r="Q155" s="165"/>
      <c r="R155" s="165"/>
      <c r="S155" s="464"/>
      <c r="T155" s="165"/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</row>
    <row r="156" spans="15:39">
      <c r="O156" s="165"/>
      <c r="P156" s="165"/>
      <c r="Q156" s="165"/>
      <c r="R156" s="165"/>
      <c r="S156" s="1043"/>
      <c r="T156" s="1043"/>
      <c r="U156" s="1043"/>
      <c r="V156" s="712"/>
      <c r="W156" s="1114"/>
      <c r="X156" s="712"/>
      <c r="Y156" s="712"/>
      <c r="Z156" s="1114"/>
      <c r="AA156" s="712"/>
      <c r="AB156" s="1115"/>
      <c r="AC156" s="712"/>
      <c r="AD156" s="712"/>
      <c r="AE156" s="1117"/>
      <c r="AF156" s="1117"/>
      <c r="AG156" s="165"/>
      <c r="AH156" s="165"/>
      <c r="AI156" s="165"/>
      <c r="AJ156" s="165"/>
      <c r="AK156" s="165"/>
      <c r="AL156" s="165"/>
      <c r="AM156" s="165"/>
    </row>
    <row r="157" spans="15:39">
      <c r="O157" s="165"/>
      <c r="P157" s="165"/>
      <c r="Q157" s="165"/>
      <c r="R157" s="165"/>
      <c r="S157" s="1043"/>
      <c r="T157" s="1043"/>
      <c r="U157" s="1043"/>
      <c r="V157" s="1042"/>
      <c r="W157" s="1049"/>
      <c r="X157" s="1085"/>
      <c r="Y157" s="1043"/>
      <c r="Z157" s="1049"/>
      <c r="AA157" s="1043"/>
      <c r="AB157" s="1086"/>
      <c r="AC157" s="712"/>
      <c r="AD157" s="165"/>
      <c r="AE157" s="165"/>
      <c r="AF157" s="165"/>
      <c r="AG157" s="165"/>
      <c r="AH157" s="165"/>
      <c r="AI157" s="165"/>
      <c r="AJ157" s="165"/>
      <c r="AK157" s="165"/>
      <c r="AL157" s="165"/>
      <c r="AM157" s="165"/>
    </row>
    <row r="158" spans="15:39">
      <c r="O158" s="165"/>
      <c r="P158" s="165"/>
      <c r="Q158" s="165"/>
      <c r="R158" s="165"/>
      <c r="S158" s="1111"/>
      <c r="T158" s="1116"/>
      <c r="U158" s="1043"/>
      <c r="V158" s="1062"/>
      <c r="W158" s="1114"/>
      <c r="X158" s="1040"/>
      <c r="Y158" s="712"/>
      <c r="Z158" s="1114"/>
      <c r="AA158" s="712"/>
      <c r="AB158" s="1115"/>
      <c r="AC158" s="1040"/>
      <c r="AD158" s="712"/>
      <c r="AE158" s="165"/>
      <c r="AF158" s="165"/>
      <c r="AG158" s="165"/>
      <c r="AH158" s="165"/>
      <c r="AI158" s="165"/>
      <c r="AJ158" s="165"/>
      <c r="AK158" s="165"/>
      <c r="AL158" s="165"/>
      <c r="AM158" s="165"/>
    </row>
    <row r="159" spans="15:39">
      <c r="O159" s="165"/>
      <c r="P159" s="165"/>
      <c r="Q159" s="165"/>
      <c r="R159" s="165"/>
      <c r="S159" s="1111"/>
      <c r="T159" s="1116"/>
      <c r="U159" s="1043"/>
      <c r="V159" s="1062"/>
      <c r="W159" s="1114"/>
      <c r="X159" s="1040"/>
      <c r="Y159" s="1043"/>
      <c r="Z159" s="1114"/>
      <c r="AA159" s="712"/>
      <c r="AB159" s="1115"/>
      <c r="AC159" s="1040"/>
      <c r="AD159" s="712"/>
      <c r="AE159" s="165"/>
      <c r="AF159" s="165"/>
      <c r="AG159" s="165"/>
      <c r="AH159" s="165"/>
      <c r="AI159" s="165"/>
      <c r="AJ159" s="165"/>
      <c r="AK159" s="165"/>
      <c r="AL159" s="165"/>
      <c r="AM159" s="165"/>
    </row>
    <row r="160" spans="15:39">
      <c r="O160" s="165"/>
      <c r="P160" s="165"/>
      <c r="Q160" s="165"/>
      <c r="R160" s="165"/>
      <c r="S160" s="1111"/>
      <c r="T160" s="1116"/>
      <c r="U160" s="1043"/>
      <c r="V160" s="1062"/>
      <c r="W160" s="1114"/>
      <c r="X160" s="1040"/>
      <c r="Y160" s="712"/>
      <c r="Z160" s="1114"/>
      <c r="AA160" s="712"/>
      <c r="AB160" s="1115"/>
      <c r="AC160" s="1040"/>
      <c r="AD160" s="712"/>
      <c r="AE160" s="165"/>
      <c r="AF160" s="165"/>
      <c r="AG160" s="165"/>
      <c r="AH160" s="165"/>
      <c r="AI160" s="165"/>
      <c r="AJ160" s="165"/>
      <c r="AK160" s="165"/>
      <c r="AL160" s="165"/>
      <c r="AM160" s="165"/>
    </row>
    <row r="161" spans="15:39">
      <c r="O161" s="165"/>
      <c r="P161" s="165"/>
      <c r="Q161" s="165"/>
      <c r="R161" s="165"/>
      <c r="S161" s="165"/>
      <c r="T161" s="165"/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65"/>
      <c r="AE161" s="165"/>
      <c r="AF161" s="165"/>
      <c r="AG161" s="165"/>
      <c r="AH161" s="165"/>
      <c r="AI161" s="165"/>
      <c r="AJ161" s="165"/>
      <c r="AK161" s="165"/>
      <c r="AL161" s="165"/>
      <c r="AM161" s="165"/>
    </row>
    <row r="162" spans="15:39">
      <c r="O162" s="165"/>
      <c r="P162" s="165"/>
      <c r="Q162" s="165"/>
      <c r="R162" s="165"/>
      <c r="S162" s="464"/>
      <c r="T162" s="165"/>
      <c r="U162" s="165"/>
      <c r="V162" s="165"/>
      <c r="W162" s="165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</row>
    <row r="163" spans="15:39">
      <c r="O163" s="165"/>
      <c r="P163" s="165"/>
      <c r="Q163" s="165"/>
      <c r="R163" s="165"/>
      <c r="S163" s="443"/>
      <c r="T163" s="443"/>
      <c r="U163" s="443"/>
      <c r="V163" s="443"/>
      <c r="W163" s="1043"/>
      <c r="X163" s="1043"/>
      <c r="Y163" s="1043"/>
      <c r="Z163" s="1043"/>
      <c r="AA163" s="1043"/>
      <c r="AB163" s="1048"/>
      <c r="AC163" s="1049"/>
      <c r="AD163" s="443"/>
      <c r="AE163" s="1050"/>
      <c r="AF163" s="443"/>
      <c r="AG163" s="443"/>
      <c r="AH163" s="443"/>
      <c r="AI163" s="165"/>
      <c r="AJ163" s="165"/>
      <c r="AK163" s="165"/>
      <c r="AL163" s="165"/>
      <c r="AM163" s="165"/>
    </row>
    <row r="164" spans="15:39">
      <c r="O164" s="165"/>
      <c r="P164" s="165"/>
      <c r="Q164" s="165"/>
      <c r="R164" s="165"/>
      <c r="S164" s="443"/>
      <c r="T164" s="443"/>
      <c r="U164" s="443"/>
      <c r="V164" s="443"/>
      <c r="W164" s="1043"/>
      <c r="X164" s="443"/>
      <c r="Y164" s="443"/>
      <c r="Z164" s="1043"/>
      <c r="AA164" s="1043"/>
      <c r="AB164" s="1118"/>
      <c r="AC164" s="1119"/>
      <c r="AD164" s="443"/>
      <c r="AE164" s="1050"/>
      <c r="AF164" s="443"/>
      <c r="AG164" s="443"/>
      <c r="AH164" s="443"/>
      <c r="AI164" s="165"/>
      <c r="AJ164" s="165"/>
      <c r="AK164" s="165"/>
      <c r="AL164" s="165"/>
      <c r="AM164" s="165"/>
    </row>
    <row r="165" spans="15:39">
      <c r="O165" s="165"/>
      <c r="P165" s="165"/>
      <c r="Q165" s="165"/>
      <c r="R165" s="165"/>
      <c r="S165" s="165"/>
      <c r="T165" s="165"/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65"/>
      <c r="AE165" s="165"/>
      <c r="AF165" s="165"/>
      <c r="AG165" s="165"/>
      <c r="AH165" s="165"/>
      <c r="AI165" s="165"/>
      <c r="AJ165" s="165"/>
      <c r="AK165" s="165"/>
      <c r="AL165" s="165"/>
      <c r="AM165" s="165"/>
    </row>
    <row r="166" spans="15:39">
      <c r="O166" s="165"/>
      <c r="P166" s="165"/>
      <c r="Q166" s="165"/>
      <c r="R166" s="165"/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</row>
    <row r="167" spans="15:39">
      <c r="O167" s="165"/>
      <c r="P167" s="165"/>
      <c r="Q167" s="165"/>
      <c r="R167" s="165"/>
      <c r="S167" s="443"/>
      <c r="T167" s="165"/>
      <c r="U167" s="165"/>
      <c r="V167" s="165"/>
      <c r="W167" s="165"/>
      <c r="X167" s="165"/>
      <c r="Y167" s="165"/>
      <c r="Z167" s="165"/>
      <c r="AA167" s="1120"/>
      <c r="AB167" s="1052"/>
      <c r="AC167" s="165"/>
      <c r="AD167" s="165"/>
      <c r="AE167" s="1064"/>
      <c r="AF167" s="165"/>
      <c r="AG167" s="165"/>
      <c r="AH167" s="165"/>
      <c r="AI167" s="165"/>
      <c r="AJ167" s="165"/>
      <c r="AK167" s="165"/>
      <c r="AL167" s="165"/>
      <c r="AM167" s="165"/>
    </row>
    <row r="168" spans="15:39">
      <c r="O168" s="165"/>
      <c r="P168" s="165"/>
      <c r="Q168" s="165"/>
      <c r="R168" s="165"/>
      <c r="S168" s="443"/>
      <c r="T168" s="165"/>
      <c r="U168" s="165"/>
      <c r="V168" s="165"/>
      <c r="W168" s="165"/>
      <c r="X168" s="165"/>
      <c r="Y168" s="165"/>
      <c r="Z168" s="165"/>
      <c r="AA168" s="1120"/>
      <c r="AB168" s="1052"/>
      <c r="AC168" s="165"/>
      <c r="AD168" s="165"/>
      <c r="AE168" s="1064"/>
      <c r="AF168" s="165"/>
      <c r="AG168" s="165"/>
      <c r="AH168" s="165"/>
      <c r="AI168" s="165"/>
      <c r="AJ168" s="165"/>
      <c r="AK168" s="165"/>
      <c r="AL168" s="165"/>
      <c r="AM168" s="165"/>
    </row>
    <row r="169" spans="15:39">
      <c r="O169" s="165"/>
      <c r="P169" s="165"/>
      <c r="Q169" s="165"/>
      <c r="R169" s="165"/>
      <c r="S169" s="165"/>
      <c r="T169" s="165"/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65"/>
      <c r="AE169" s="165"/>
      <c r="AF169" s="165"/>
      <c r="AG169" s="165"/>
      <c r="AH169" s="165"/>
      <c r="AI169" s="165"/>
      <c r="AJ169" s="165"/>
      <c r="AK169" s="165"/>
      <c r="AL169" s="165"/>
      <c r="AM169" s="165"/>
    </row>
    <row r="170" spans="15:39">
      <c r="O170" s="165"/>
      <c r="P170" s="165"/>
      <c r="Q170" s="165"/>
      <c r="R170" s="165"/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</row>
    <row r="171" spans="15:39">
      <c r="O171" s="165"/>
      <c r="P171" s="165"/>
      <c r="Q171" s="165"/>
      <c r="R171" s="165"/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</row>
    <row r="172" spans="15:39">
      <c r="O172" s="165"/>
      <c r="P172" s="165"/>
      <c r="Q172" s="165"/>
      <c r="R172" s="165"/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</row>
    <row r="173" spans="15:39">
      <c r="O173" s="165"/>
      <c r="P173" s="165"/>
      <c r="Q173" s="165"/>
      <c r="R173" s="165"/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</row>
    <row r="174" spans="15:39">
      <c r="O174" s="165"/>
      <c r="P174" s="165"/>
      <c r="Q174" s="165"/>
      <c r="R174" s="165"/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</row>
    <row r="175" spans="15:39">
      <c r="O175" s="165"/>
      <c r="P175" s="165"/>
      <c r="Q175" s="165"/>
      <c r="R175" s="165"/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</row>
    <row r="176" spans="15:39">
      <c r="O176" s="165"/>
      <c r="P176" s="165"/>
      <c r="Q176" s="165"/>
      <c r="R176" s="165"/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</row>
    <row r="177" spans="15:39">
      <c r="O177" s="165"/>
      <c r="P177" s="165"/>
      <c r="Q177" s="165"/>
      <c r="R177" s="165"/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</row>
    <row r="178" spans="15:39">
      <c r="O178" s="165"/>
      <c r="P178" s="165"/>
      <c r="Q178" s="165"/>
      <c r="R178" s="165"/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</row>
    <row r="179" spans="15:39">
      <c r="O179" s="165"/>
      <c r="P179" s="165"/>
      <c r="Q179" s="165"/>
      <c r="R179" s="165"/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</row>
    <row r="180" spans="15:39">
      <c r="O180" s="165"/>
      <c r="P180" s="165"/>
      <c r="Q180" s="165"/>
      <c r="R180" s="165"/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</row>
  </sheetData>
  <mergeCells count="4">
    <mergeCell ref="A2:F2"/>
    <mergeCell ref="S2:X2"/>
    <mergeCell ref="A3:F3"/>
    <mergeCell ref="S3:X3"/>
  </mergeCells>
  <pageMargins left="0.33" right="0.61" top="0.22" bottom="0.16" header="0.16" footer="0.12"/>
  <pageSetup paperSize="9" orientation="landscape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7A7A5-D0E0-46C4-A699-D208EDAE425B}">
  <sheetPr>
    <tabColor rgb="FFFF0000"/>
  </sheetPr>
  <dimension ref="B2:U29"/>
  <sheetViews>
    <sheetView topLeftCell="A3" workbookViewId="0">
      <selection activeCell="D13" sqref="D13"/>
    </sheetView>
  </sheetViews>
  <sheetFormatPr baseColWidth="10" defaultRowHeight="15"/>
  <sheetData>
    <row r="2" spans="2:20">
      <c r="B2" s="27">
        <v>44623</v>
      </c>
    </row>
    <row r="4" spans="2:20">
      <c r="B4" s="464" t="s">
        <v>988</v>
      </c>
      <c r="C4" s="1310">
        <v>1</v>
      </c>
      <c r="D4" s="1311">
        <v>81216095</v>
      </c>
      <c r="E4" s="1310" t="s">
        <v>720</v>
      </c>
      <c r="F4" s="1312" t="s">
        <v>1392</v>
      </c>
      <c r="G4" s="1125" t="s">
        <v>1394</v>
      </c>
      <c r="H4" s="22"/>
      <c r="I4" s="22" t="s">
        <v>2132</v>
      </c>
      <c r="J4" s="22" t="s">
        <v>1391</v>
      </c>
      <c r="K4" s="22" t="s">
        <v>24</v>
      </c>
      <c r="L4" s="1247" t="s">
        <v>1390</v>
      </c>
      <c r="M4" s="22" t="s">
        <v>1389</v>
      </c>
      <c r="N4" s="22">
        <v>886</v>
      </c>
      <c r="O4" s="22"/>
      <c r="P4" s="946"/>
      <c r="Q4" s="67"/>
      <c r="R4" s="65"/>
      <c r="S4" s="464" t="s">
        <v>2661</v>
      </c>
    </row>
    <row r="5" spans="2:20">
      <c r="B5" s="464" t="s">
        <v>988</v>
      </c>
      <c r="C5" s="1310">
        <v>1</v>
      </c>
      <c r="D5" s="1311">
        <v>81216108</v>
      </c>
      <c r="E5" s="1310" t="s">
        <v>720</v>
      </c>
      <c r="F5" s="1312" t="s">
        <v>1393</v>
      </c>
      <c r="G5" s="1125" t="s">
        <v>1394</v>
      </c>
      <c r="H5" s="22"/>
      <c r="I5" s="22" t="s">
        <v>2132</v>
      </c>
      <c r="J5" s="22" t="s">
        <v>1391</v>
      </c>
      <c r="K5" s="904" t="s">
        <v>24</v>
      </c>
      <c r="L5" s="1313" t="s">
        <v>1390</v>
      </c>
      <c r="M5" s="1002" t="s">
        <v>1389</v>
      </c>
      <c r="N5" s="904">
        <v>886</v>
      </c>
      <c r="O5" s="22"/>
      <c r="P5" s="946"/>
      <c r="Q5" s="67"/>
      <c r="R5" s="65"/>
      <c r="S5" s="464" t="s">
        <v>2661</v>
      </c>
    </row>
    <row r="6" spans="2:20">
      <c r="B6" s="407" t="s">
        <v>988</v>
      </c>
      <c r="C6" s="943">
        <v>2</v>
      </c>
      <c r="D6" s="1314">
        <v>81460138</v>
      </c>
      <c r="E6" s="944" t="s">
        <v>39</v>
      </c>
      <c r="F6" s="1284" t="s">
        <v>2125</v>
      </c>
      <c r="G6" s="1321" t="s">
        <v>2116</v>
      </c>
      <c r="H6" s="65"/>
      <c r="I6" s="22" t="s">
        <v>2132</v>
      </c>
      <c r="J6" s="943" t="s">
        <v>2117</v>
      </c>
      <c r="K6" s="1316" t="s">
        <v>56</v>
      </c>
      <c r="L6" s="1317" t="s">
        <v>2118</v>
      </c>
      <c r="M6" s="1318" t="s">
        <v>2119</v>
      </c>
      <c r="N6" s="1319" t="s">
        <v>2120</v>
      </c>
      <c r="O6" s="946"/>
      <c r="P6" s="67"/>
      <c r="Q6" s="65"/>
      <c r="R6" s="65"/>
      <c r="S6" s="464" t="s">
        <v>2661</v>
      </c>
    </row>
    <row r="7" spans="2:20">
      <c r="B7" s="464" t="s">
        <v>988</v>
      </c>
      <c r="C7" s="943">
        <v>1</v>
      </c>
      <c r="D7" s="1347">
        <v>81297069</v>
      </c>
      <c r="E7" s="1288" t="s">
        <v>40</v>
      </c>
      <c r="F7" s="589" t="s">
        <v>1120</v>
      </c>
      <c r="G7" s="1321" t="s">
        <v>1889</v>
      </c>
      <c r="H7" s="22"/>
      <c r="I7" s="22" t="s">
        <v>2132</v>
      </c>
      <c r="J7" s="943" t="s">
        <v>2122</v>
      </c>
      <c r="K7" s="1316" t="s">
        <v>24</v>
      </c>
      <c r="L7" s="1317" t="s">
        <v>2123</v>
      </c>
      <c r="M7" s="1319" t="s">
        <v>2124</v>
      </c>
      <c r="N7" s="1321">
        <v>962</v>
      </c>
      <c r="O7" s="946"/>
      <c r="P7" s="22"/>
      <c r="Q7" s="22"/>
      <c r="R7" s="22"/>
      <c r="S7" s="464" t="s">
        <v>2661</v>
      </c>
    </row>
    <row r="9" spans="2:20">
      <c r="B9" s="27">
        <v>44615</v>
      </c>
    </row>
    <row r="10" spans="2:20">
      <c r="B10" s="10" t="s">
        <v>988</v>
      </c>
      <c r="C10" s="546">
        <v>1</v>
      </c>
      <c r="D10" s="546">
        <v>89720025</v>
      </c>
      <c r="E10" s="546" t="s">
        <v>17</v>
      </c>
      <c r="F10" s="22" t="s">
        <v>1708</v>
      </c>
      <c r="G10" s="65" t="s">
        <v>1709</v>
      </c>
      <c r="H10" s="22"/>
      <c r="I10" s="22" t="s">
        <v>2074</v>
      </c>
      <c r="J10" s="22" t="s">
        <v>1710</v>
      </c>
      <c r="K10" s="22" t="s">
        <v>24</v>
      </c>
      <c r="L10" s="1247" t="s">
        <v>1598</v>
      </c>
      <c r="M10" s="22" t="s">
        <v>1711</v>
      </c>
      <c r="N10" s="22">
        <v>966</v>
      </c>
      <c r="O10" s="22" t="s">
        <v>2662</v>
      </c>
      <c r="P10" s="22"/>
      <c r="Q10" s="22"/>
      <c r="R10" s="22"/>
      <c r="S10" s="10" t="s">
        <v>2661</v>
      </c>
    </row>
    <row r="11" spans="2:20">
      <c r="B11" s="464" t="s">
        <v>988</v>
      </c>
      <c r="C11" s="546">
        <v>1</v>
      </c>
      <c r="D11" s="546">
        <v>81222074</v>
      </c>
      <c r="E11" s="546" t="s">
        <v>38</v>
      </c>
      <c r="F11" s="22" t="s">
        <v>72</v>
      </c>
      <c r="G11" s="65" t="s">
        <v>2016</v>
      </c>
      <c r="H11" s="22"/>
      <c r="I11" s="22" t="s">
        <v>2074</v>
      </c>
      <c r="J11" s="22" t="s">
        <v>2017</v>
      </c>
      <c r="K11" s="22" t="s">
        <v>24</v>
      </c>
      <c r="L11" s="1247" t="s">
        <v>2018</v>
      </c>
      <c r="M11" s="22" t="s">
        <v>2019</v>
      </c>
      <c r="N11" s="22">
        <v>998</v>
      </c>
      <c r="O11" s="22"/>
      <c r="P11" s="22"/>
      <c r="Q11" s="22" t="s">
        <v>2264</v>
      </c>
      <c r="R11" s="22"/>
      <c r="S11" s="10" t="s">
        <v>2661</v>
      </c>
      <c r="T11" s="464">
        <v>16.55</v>
      </c>
    </row>
    <row r="12" spans="2:20">
      <c r="B12" s="464" t="s">
        <v>988</v>
      </c>
      <c r="C12" s="546">
        <v>2</v>
      </c>
      <c r="D12" s="546">
        <v>81214023</v>
      </c>
      <c r="E12" s="546" t="s">
        <v>38</v>
      </c>
      <c r="F12" s="22" t="s">
        <v>72</v>
      </c>
      <c r="G12" s="65" t="s">
        <v>2016</v>
      </c>
      <c r="H12" s="22"/>
      <c r="I12" s="22" t="s">
        <v>2074</v>
      </c>
      <c r="J12" s="22" t="s">
        <v>2017</v>
      </c>
      <c r="K12" s="22" t="s">
        <v>24</v>
      </c>
      <c r="L12" s="1247" t="s">
        <v>2018</v>
      </c>
      <c r="M12" s="22" t="s">
        <v>2019</v>
      </c>
      <c r="N12" s="22">
        <v>998</v>
      </c>
      <c r="O12" s="22"/>
      <c r="P12" s="22"/>
      <c r="Q12" s="22"/>
      <c r="R12" s="22"/>
      <c r="S12" s="10" t="s">
        <v>2661</v>
      </c>
    </row>
    <row r="13" spans="2:20">
      <c r="B13" s="165" t="s">
        <v>988</v>
      </c>
      <c r="C13" s="1248">
        <v>1</v>
      </c>
      <c r="D13" s="1248">
        <v>81552002</v>
      </c>
      <c r="E13" s="1248" t="s">
        <v>40</v>
      </c>
      <c r="F13" s="904" t="s">
        <v>174</v>
      </c>
      <c r="G13" s="65" t="s">
        <v>1031</v>
      </c>
      <c r="H13" s="22"/>
      <c r="I13" s="22" t="s">
        <v>2074</v>
      </c>
      <c r="J13" s="904" t="s">
        <v>2017</v>
      </c>
      <c r="K13" s="904" t="s">
        <v>24</v>
      </c>
      <c r="L13" s="1247" t="s">
        <v>2018</v>
      </c>
      <c r="M13" s="22" t="s">
        <v>2019</v>
      </c>
      <c r="N13" s="904">
        <v>998</v>
      </c>
      <c r="O13" s="22"/>
      <c r="P13" s="22"/>
      <c r="Q13" s="22" t="s">
        <v>2264</v>
      </c>
      <c r="R13" s="22"/>
      <c r="S13" s="10" t="s">
        <v>2661</v>
      </c>
      <c r="T13" s="10">
        <f>38.85*1.12</f>
        <v>43.512000000000008</v>
      </c>
    </row>
    <row r="15" spans="2:20">
      <c r="B15" s="27">
        <v>44635</v>
      </c>
    </row>
    <row r="16" spans="2:20">
      <c r="B16" s="10" t="s">
        <v>71</v>
      </c>
      <c r="C16" s="943">
        <v>1</v>
      </c>
      <c r="D16" s="1314">
        <v>81483059</v>
      </c>
      <c r="E16" s="944" t="s">
        <v>39</v>
      </c>
      <c r="F16" s="943" t="s">
        <v>140</v>
      </c>
      <c r="G16" s="1288" t="s">
        <v>2368</v>
      </c>
      <c r="H16" s="943"/>
      <c r="I16" s="943" t="s">
        <v>2385</v>
      </c>
      <c r="J16" s="1284" t="s">
        <v>2370</v>
      </c>
      <c r="K16" s="1285" t="s">
        <v>24</v>
      </c>
      <c r="L16" s="1286" t="s">
        <v>2359</v>
      </c>
      <c r="M16" s="1348" t="s">
        <v>2369</v>
      </c>
      <c r="N16" s="1288">
        <v>1016</v>
      </c>
      <c r="O16" s="943"/>
      <c r="P16" s="1329"/>
      <c r="Q16" s="943"/>
      <c r="R16" s="1330"/>
      <c r="S16" s="10" t="s">
        <v>2666</v>
      </c>
    </row>
    <row r="17" spans="2:21">
      <c r="B17" s="165" t="s">
        <v>71</v>
      </c>
      <c r="C17" s="10" t="s">
        <v>2403</v>
      </c>
      <c r="D17" s="449"/>
      <c r="E17" s="449"/>
      <c r="F17" s="449"/>
      <c r="G17" s="1288" t="s">
        <v>2368</v>
      </c>
      <c r="H17" s="943"/>
      <c r="I17" s="943" t="s">
        <v>2385</v>
      </c>
      <c r="J17" s="1284" t="s">
        <v>2370</v>
      </c>
      <c r="K17" s="1285" t="s">
        <v>24</v>
      </c>
      <c r="L17" s="1286" t="s">
        <v>2359</v>
      </c>
      <c r="M17" s="1348" t="s">
        <v>2369</v>
      </c>
      <c r="N17" s="1288">
        <v>1016</v>
      </c>
      <c r="O17" s="10" t="s">
        <v>2404</v>
      </c>
      <c r="P17" s="449"/>
      <c r="Q17" s="449"/>
      <c r="R17" s="1047"/>
      <c r="S17" s="1047"/>
    </row>
    <row r="21" spans="2:21">
      <c r="B21" s="27">
        <v>44642</v>
      </c>
    </row>
    <row r="22" spans="2:21">
      <c r="B22" s="10" t="s">
        <v>71</v>
      </c>
      <c r="C22" s="1335">
        <v>1</v>
      </c>
      <c r="D22" s="1335">
        <v>89730405</v>
      </c>
      <c r="E22" s="1337" t="s">
        <v>2600</v>
      </c>
      <c r="F22" s="407" t="s">
        <v>1120</v>
      </c>
      <c r="G22" s="1331" t="s">
        <v>2601</v>
      </c>
      <c r="H22" s="10"/>
      <c r="I22" s="1331" t="s">
        <v>2651</v>
      </c>
      <c r="J22" s="10"/>
      <c r="K22" s="1336" t="s">
        <v>836</v>
      </c>
      <c r="L22" s="10"/>
      <c r="M22" s="10"/>
      <c r="N22" s="10"/>
      <c r="O22" s="10"/>
      <c r="P22" s="10"/>
      <c r="Q22" s="10"/>
      <c r="R22" s="10"/>
      <c r="S22" s="10" t="s">
        <v>2667</v>
      </c>
      <c r="T22" s="449"/>
    </row>
    <row r="25" spans="2:21">
      <c r="B25" s="27">
        <v>44608</v>
      </c>
    </row>
    <row r="26" spans="2:21">
      <c r="B26" s="449" t="s">
        <v>71</v>
      </c>
      <c r="C26" s="431">
        <v>3</v>
      </c>
      <c r="D26" s="431">
        <v>60803001</v>
      </c>
      <c r="E26" s="431" t="s">
        <v>38</v>
      </c>
      <c r="F26" s="12" t="s">
        <v>1969</v>
      </c>
      <c r="G26" s="74" t="s">
        <v>1761</v>
      </c>
      <c r="H26" s="12"/>
      <c r="I26" s="12" t="s">
        <v>1926</v>
      </c>
      <c r="J26" s="12" t="s">
        <v>1763</v>
      </c>
      <c r="K26" s="12" t="s">
        <v>24</v>
      </c>
      <c r="L26" s="31" t="s">
        <v>1738</v>
      </c>
      <c r="M26" s="418" t="s">
        <v>1762</v>
      </c>
      <c r="N26" s="12">
        <v>973</v>
      </c>
      <c r="O26" s="12"/>
      <c r="P26" s="22" t="s">
        <v>413</v>
      </c>
      <c r="Q26" s="12"/>
      <c r="R26" s="12"/>
      <c r="S26" s="449" t="s">
        <v>1979</v>
      </c>
      <c r="T26" s="10" t="s">
        <v>2053</v>
      </c>
      <c r="U26" s="449"/>
    </row>
    <row r="27" spans="2:21">
      <c r="B27" s="449" t="s">
        <v>71</v>
      </c>
      <c r="C27" s="431">
        <v>1</v>
      </c>
      <c r="D27" s="432">
        <v>81597040</v>
      </c>
      <c r="E27" s="432" t="s">
        <v>40</v>
      </c>
      <c r="F27" s="418" t="s">
        <v>1970</v>
      </c>
      <c r="G27" s="74" t="s">
        <v>1889</v>
      </c>
      <c r="H27" s="12"/>
      <c r="I27" s="12" t="s">
        <v>1926</v>
      </c>
      <c r="J27" s="418" t="s">
        <v>1890</v>
      </c>
      <c r="K27" s="418" t="s">
        <v>24</v>
      </c>
      <c r="L27" s="419" t="s">
        <v>1796</v>
      </c>
      <c r="M27" s="418" t="s">
        <v>1891</v>
      </c>
      <c r="N27" s="418">
        <v>978</v>
      </c>
      <c r="O27" s="12"/>
      <c r="P27" s="22" t="s">
        <v>413</v>
      </c>
      <c r="Q27" s="12"/>
      <c r="R27" s="12"/>
      <c r="S27" s="449" t="s">
        <v>1979</v>
      </c>
      <c r="T27" s="449"/>
      <c r="U27" s="449"/>
    </row>
    <row r="28" spans="2:21">
      <c r="B28" s="240" t="s">
        <v>71</v>
      </c>
      <c r="C28" s="432">
        <v>1</v>
      </c>
      <c r="D28" s="432">
        <v>82033511</v>
      </c>
      <c r="E28" s="432" t="s">
        <v>40</v>
      </c>
      <c r="F28" s="418" t="s">
        <v>823</v>
      </c>
      <c r="G28" s="74" t="s">
        <v>169</v>
      </c>
      <c r="H28" s="12"/>
      <c r="I28" s="12" t="s">
        <v>1926</v>
      </c>
      <c r="J28" s="418" t="s">
        <v>1895</v>
      </c>
      <c r="K28" s="418" t="s">
        <v>56</v>
      </c>
      <c r="L28" s="419" t="s">
        <v>1894</v>
      </c>
      <c r="M28" s="418" t="s">
        <v>1896</v>
      </c>
      <c r="N28" s="418">
        <v>981</v>
      </c>
      <c r="O28" s="12"/>
      <c r="P28" s="22" t="s">
        <v>413</v>
      </c>
      <c r="Q28" s="12"/>
      <c r="R28" s="12"/>
      <c r="S28" s="449" t="s">
        <v>1979</v>
      </c>
      <c r="T28" s="449"/>
      <c r="U28" s="449"/>
    </row>
    <row r="29" spans="2:21">
      <c r="B29" s="240" t="s">
        <v>71</v>
      </c>
      <c r="C29" s="129">
        <v>1</v>
      </c>
      <c r="D29" s="129">
        <v>83130670</v>
      </c>
      <c r="E29" s="129" t="s">
        <v>40</v>
      </c>
      <c r="F29" s="395" t="s">
        <v>84</v>
      </c>
      <c r="G29" s="665" t="s">
        <v>915</v>
      </c>
      <c r="H29" s="12"/>
      <c r="I29" s="12" t="s">
        <v>1926</v>
      </c>
      <c r="J29" s="418" t="s">
        <v>1923</v>
      </c>
      <c r="K29" s="418" t="s">
        <v>24</v>
      </c>
      <c r="L29" s="31" t="s">
        <v>1924</v>
      </c>
      <c r="M29" s="12"/>
      <c r="N29" s="418" t="s">
        <v>24</v>
      </c>
      <c r="O29" s="12"/>
      <c r="P29" s="22" t="s">
        <v>413</v>
      </c>
      <c r="Q29" s="12"/>
      <c r="R29" s="12"/>
      <c r="S29" s="449" t="s">
        <v>1979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ECBBB-881D-4AF0-A81C-9D1DA7DA3CF8}">
  <sheetPr>
    <tabColor theme="0"/>
  </sheetPr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7B80A-89BF-4717-95FA-865F3E584733}">
  <sheetPr>
    <tabColor theme="0"/>
  </sheetPr>
  <dimension ref="A1:AU180"/>
  <sheetViews>
    <sheetView topLeftCell="A5" zoomScale="64" zoomScaleNormal="64" workbookViewId="0">
      <selection activeCell="H35" sqref="H35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38" width="11.42578125" style="449"/>
    <col min="39" max="39" width="27.85546875" style="449" bestFit="1" customWidth="1"/>
    <col min="40" max="16384" width="11.42578125" style="449"/>
  </cols>
  <sheetData>
    <row r="1" spans="1:44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4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4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4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4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4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4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44637</v>
      </c>
      <c r="AA7" s="420" t="s">
        <v>7</v>
      </c>
      <c r="AB7" s="425"/>
      <c r="AC7" s="58"/>
      <c r="AD7" s="58"/>
      <c r="AE7" s="58"/>
      <c r="AF7" s="58"/>
    </row>
    <row r="8" spans="1:44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2439</v>
      </c>
      <c r="AA8" s="420"/>
      <c r="AB8" s="429"/>
      <c r="AC8" s="58"/>
      <c r="AD8" s="58"/>
      <c r="AE8" s="58"/>
      <c r="AF8" s="58"/>
    </row>
    <row r="9" spans="1:44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4">
      <c r="A10" s="275">
        <v>1</v>
      </c>
      <c r="B10" s="275">
        <v>93162407</v>
      </c>
      <c r="C10" s="275" t="s">
        <v>17</v>
      </c>
      <c r="D10" s="275" t="s">
        <v>450</v>
      </c>
      <c r="E10" s="159" t="s">
        <v>210</v>
      </c>
      <c r="F10" s="275" t="s">
        <v>451</v>
      </c>
      <c r="G10" s="680">
        <v>381</v>
      </c>
      <c r="H10" s="1216" t="s">
        <v>452</v>
      </c>
      <c r="I10" s="680" t="s">
        <v>83</v>
      </c>
      <c r="J10" s="1219" t="s">
        <v>453</v>
      </c>
      <c r="K10" s="1220" t="s">
        <v>454</v>
      </c>
      <c r="L10" s="1221">
        <v>44466</v>
      </c>
      <c r="M10" s="1221">
        <v>44466</v>
      </c>
      <c r="N10" s="680"/>
      <c r="O10" s="449" t="s">
        <v>455</v>
      </c>
      <c r="W10" s="12">
        <v>3</v>
      </c>
      <c r="X10" s="12">
        <v>81221072</v>
      </c>
      <c r="Y10" s="12" t="s">
        <v>38</v>
      </c>
      <c r="Z10" s="12" t="s">
        <v>72</v>
      </c>
      <c r="AA10" s="72" t="s">
        <v>530</v>
      </c>
      <c r="AB10" s="12"/>
      <c r="AC10" s="12" t="s">
        <v>2439</v>
      </c>
      <c r="AD10" s="12" t="s">
        <v>2440</v>
      </c>
      <c r="AE10" s="12" t="s">
        <v>24</v>
      </c>
      <c r="AF10" s="31" t="s">
        <v>2441</v>
      </c>
      <c r="AG10" s="12"/>
      <c r="AH10" s="12"/>
      <c r="AI10" s="12"/>
      <c r="AJ10" s="12"/>
      <c r="AK10" s="12"/>
      <c r="AL10" s="12"/>
    </row>
    <row r="12" spans="1:44" ht="20.25" customHeight="1">
      <c r="A12" s="1213">
        <v>1</v>
      </c>
      <c r="B12" s="1213">
        <v>81598299</v>
      </c>
      <c r="C12" s="275" t="s">
        <v>564</v>
      </c>
      <c r="D12" s="1213" t="s">
        <v>704</v>
      </c>
      <c r="E12" s="1213" t="s">
        <v>78</v>
      </c>
      <c r="F12" s="1214" t="s">
        <v>705</v>
      </c>
      <c r="G12" s="680">
        <v>414</v>
      </c>
      <c r="H12" s="1216" t="s">
        <v>79</v>
      </c>
      <c r="I12" s="669" t="s">
        <v>706</v>
      </c>
      <c r="J12" s="1217" t="s">
        <v>707</v>
      </c>
      <c r="K12" s="680"/>
      <c r="L12" s="1221">
        <v>44525</v>
      </c>
      <c r="M12" s="680"/>
      <c r="N12" s="680"/>
      <c r="O12" s="10" t="s">
        <v>496</v>
      </c>
      <c r="W12" s="449" t="s">
        <v>2027</v>
      </c>
      <c r="AP12" s="165"/>
      <c r="AQ12" s="165"/>
      <c r="AR12" s="165"/>
    </row>
    <row r="13" spans="1:44" ht="15" customHeight="1">
      <c r="A13" s="275">
        <v>1</v>
      </c>
      <c r="B13" s="275">
        <v>83340903</v>
      </c>
      <c r="C13" s="275" t="s">
        <v>708</v>
      </c>
      <c r="D13" s="275" t="s">
        <v>709</v>
      </c>
      <c r="E13" s="159" t="s">
        <v>710</v>
      </c>
      <c r="F13" s="201" t="s">
        <v>711</v>
      </c>
      <c r="G13" s="669">
        <v>415</v>
      </c>
      <c r="H13" s="1216" t="s">
        <v>712</v>
      </c>
      <c r="I13" s="669" t="s">
        <v>419</v>
      </c>
      <c r="J13" s="1217" t="s">
        <v>587</v>
      </c>
      <c r="K13" s="1223" t="s">
        <v>713</v>
      </c>
      <c r="L13" s="1224">
        <v>44525</v>
      </c>
      <c r="M13" s="664"/>
      <c r="N13" s="664"/>
      <c r="O13" s="58" t="s">
        <v>496</v>
      </c>
      <c r="V13" s="10" t="s">
        <v>71</v>
      </c>
      <c r="W13" s="10">
        <v>1</v>
      </c>
      <c r="X13" s="10">
        <v>81212003</v>
      </c>
      <c r="Y13" s="10"/>
      <c r="Z13" s="407" t="s">
        <v>2668</v>
      </c>
      <c r="AA13" s="10" t="s">
        <v>706</v>
      </c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 t="s">
        <v>2672</v>
      </c>
      <c r="AN13" s="10"/>
      <c r="AP13" s="165"/>
      <c r="AQ13" s="165"/>
      <c r="AR13" s="165"/>
    </row>
    <row r="14" spans="1:44" ht="15" customHeight="1">
      <c r="A14" s="275">
        <v>1</v>
      </c>
      <c r="B14" s="275">
        <v>82409602</v>
      </c>
      <c r="C14" s="275" t="s">
        <v>40</v>
      </c>
      <c r="D14" s="275" t="s">
        <v>817</v>
      </c>
      <c r="E14" s="275" t="s">
        <v>818</v>
      </c>
      <c r="F14" s="201" t="s">
        <v>819</v>
      </c>
      <c r="G14" s="669">
        <v>428</v>
      </c>
      <c r="H14" s="1216" t="s">
        <v>820</v>
      </c>
      <c r="I14" s="669" t="s">
        <v>83</v>
      </c>
      <c r="J14" s="1217" t="s">
        <v>821</v>
      </c>
      <c r="K14" s="1218" t="s">
        <v>822</v>
      </c>
      <c r="L14" s="1221">
        <v>44531</v>
      </c>
      <c r="M14" s="680"/>
      <c r="N14" s="680"/>
      <c r="O14" s="10" t="s">
        <v>496</v>
      </c>
      <c r="V14" s="10" t="s">
        <v>71</v>
      </c>
      <c r="W14" s="10">
        <v>10</v>
      </c>
      <c r="X14" s="10">
        <v>81214023</v>
      </c>
      <c r="Y14" s="10"/>
      <c r="Z14" s="407" t="s">
        <v>72</v>
      </c>
      <c r="AA14" s="407" t="s">
        <v>706</v>
      </c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 t="s">
        <v>2672</v>
      </c>
      <c r="AN14" s="10"/>
      <c r="AP14" s="165"/>
      <c r="AQ14" s="165"/>
      <c r="AR14" s="165"/>
    </row>
    <row r="15" spans="1:44" ht="15" customHeight="1">
      <c r="A15" s="275">
        <v>1</v>
      </c>
      <c r="B15" s="275">
        <v>82032101</v>
      </c>
      <c r="C15" s="275" t="s">
        <v>40</v>
      </c>
      <c r="D15" s="275" t="s">
        <v>1015</v>
      </c>
      <c r="E15" s="275" t="s">
        <v>1016</v>
      </c>
      <c r="F15" s="201" t="s">
        <v>1017</v>
      </c>
      <c r="G15" s="664">
        <v>453</v>
      </c>
      <c r="H15" s="1216" t="s">
        <v>1019</v>
      </c>
      <c r="I15" s="129" t="s">
        <v>83</v>
      </c>
      <c r="J15" s="1217" t="s">
        <v>1020</v>
      </c>
      <c r="K15" s="1218" t="s">
        <v>1021</v>
      </c>
      <c r="L15" s="1221">
        <v>44549</v>
      </c>
      <c r="M15" s="680"/>
      <c r="N15" s="680"/>
      <c r="O15" s="57" t="s">
        <v>496</v>
      </c>
      <c r="Q15" s="58"/>
      <c r="V15" s="10" t="s">
        <v>71</v>
      </c>
      <c r="W15" s="407">
        <v>4</v>
      </c>
      <c r="X15" s="407">
        <v>61205009</v>
      </c>
      <c r="Y15" s="10"/>
      <c r="Z15" s="407" t="s">
        <v>1975</v>
      </c>
      <c r="AA15" s="407" t="s">
        <v>706</v>
      </c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 t="s">
        <v>2672</v>
      </c>
      <c r="AN15" s="10"/>
    </row>
    <row r="16" spans="1:44" ht="15" customHeight="1">
      <c r="A16" s="275">
        <v>1</v>
      </c>
      <c r="B16" s="275">
        <v>83340700</v>
      </c>
      <c r="C16" s="275" t="s">
        <v>40</v>
      </c>
      <c r="D16" s="275" t="s">
        <v>1018</v>
      </c>
      <c r="E16" s="275" t="s">
        <v>1016</v>
      </c>
      <c r="F16" s="201" t="s">
        <v>1017</v>
      </c>
      <c r="G16" s="664">
        <v>453</v>
      </c>
      <c r="H16" s="1216" t="s">
        <v>1019</v>
      </c>
      <c r="I16" s="129" t="s">
        <v>83</v>
      </c>
      <c r="J16" s="1217" t="s">
        <v>1020</v>
      </c>
      <c r="K16" s="1218" t="s">
        <v>1021</v>
      </c>
      <c r="L16" s="1221">
        <v>44549</v>
      </c>
      <c r="M16" s="680"/>
      <c r="N16" s="680"/>
      <c r="O16" s="57" t="s">
        <v>496</v>
      </c>
      <c r="Q16" s="58"/>
      <c r="V16" s="10" t="s">
        <v>71</v>
      </c>
      <c r="W16" s="407">
        <v>7</v>
      </c>
      <c r="X16" s="407">
        <v>60904260</v>
      </c>
      <c r="Y16" s="10"/>
      <c r="Z16" s="407" t="s">
        <v>54</v>
      </c>
      <c r="AA16" s="407" t="s">
        <v>706</v>
      </c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 t="s">
        <v>2672</v>
      </c>
      <c r="AN16" s="10"/>
      <c r="AP16" s="165"/>
      <c r="AQ16" s="165"/>
      <c r="AR16" s="165"/>
    </row>
    <row r="17" spans="1:47" ht="15" customHeight="1">
      <c r="A17" s="215">
        <v>1</v>
      </c>
      <c r="B17" s="215">
        <v>83340906</v>
      </c>
      <c r="C17" s="215" t="s">
        <v>40</v>
      </c>
      <c r="D17" s="215" t="s">
        <v>1888</v>
      </c>
      <c r="E17" s="275" t="s">
        <v>1016</v>
      </c>
      <c r="F17" s="201" t="s">
        <v>1017</v>
      </c>
      <c r="G17" s="664">
        <v>453</v>
      </c>
      <c r="H17" s="1216" t="s">
        <v>1019</v>
      </c>
      <c r="I17" s="129" t="s">
        <v>83</v>
      </c>
      <c r="J17" s="1217" t="s">
        <v>1020</v>
      </c>
      <c r="K17" s="1218" t="s">
        <v>1021</v>
      </c>
      <c r="L17" s="1221">
        <v>44549</v>
      </c>
      <c r="M17" s="680"/>
      <c r="N17" s="680"/>
      <c r="V17" s="10" t="s">
        <v>988</v>
      </c>
      <c r="W17" s="407">
        <v>15</v>
      </c>
      <c r="X17" s="407">
        <v>81214276</v>
      </c>
      <c r="Y17" s="10"/>
      <c r="Z17" s="407" t="s">
        <v>54</v>
      </c>
      <c r="AA17" s="407" t="s">
        <v>706</v>
      </c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 t="s">
        <v>2672</v>
      </c>
      <c r="AN17" s="10"/>
      <c r="AP17" s="1044"/>
      <c r="AQ17" s="1068"/>
      <c r="AR17" s="1079"/>
      <c r="AS17" s="1080"/>
      <c r="AT17" s="1068"/>
      <c r="AU17" s="1073"/>
    </row>
    <row r="18" spans="1:47" ht="15" customHeight="1">
      <c r="A18" s="275">
        <v>1</v>
      </c>
      <c r="B18" s="275">
        <v>81722067</v>
      </c>
      <c r="C18" s="275" t="s">
        <v>17</v>
      </c>
      <c r="D18" s="275" t="s">
        <v>1026</v>
      </c>
      <c r="E18" s="159" t="s">
        <v>812</v>
      </c>
      <c r="F18" s="201" t="s">
        <v>1027</v>
      </c>
      <c r="G18" s="664">
        <v>455</v>
      </c>
      <c r="H18" s="1216" t="s">
        <v>1028</v>
      </c>
      <c r="I18" s="129" t="s">
        <v>83</v>
      </c>
      <c r="J18" s="1217" t="s">
        <v>1029</v>
      </c>
      <c r="K18" s="1220" t="s">
        <v>1030</v>
      </c>
      <c r="L18" s="1221">
        <v>44549</v>
      </c>
      <c r="M18" s="680"/>
      <c r="N18" s="680"/>
      <c r="O18" s="57" t="s">
        <v>1043</v>
      </c>
      <c r="V18" s="464" t="s">
        <v>71</v>
      </c>
      <c r="W18" s="407">
        <v>1</v>
      </c>
      <c r="X18" s="407">
        <v>81483131</v>
      </c>
      <c r="Y18" s="10"/>
      <c r="Z18" s="407" t="s">
        <v>2669</v>
      </c>
      <c r="AA18" s="407" t="s">
        <v>706</v>
      </c>
      <c r="AB18" s="10"/>
      <c r="AC18" s="10"/>
      <c r="AD18" s="10"/>
      <c r="AE18" s="10"/>
      <c r="AF18" s="10"/>
      <c r="AG18" s="10"/>
      <c r="AH18" s="10"/>
      <c r="AI18" s="10"/>
      <c r="AJ18" s="464"/>
      <c r="AK18" s="464"/>
      <c r="AL18" s="464"/>
      <c r="AM18" s="10" t="s">
        <v>2672</v>
      </c>
      <c r="AN18" s="464"/>
      <c r="AO18" s="165"/>
      <c r="AP18" s="165"/>
    </row>
    <row r="19" spans="1:47" ht="15" customHeight="1">
      <c r="A19" s="159">
        <v>1</v>
      </c>
      <c r="B19" s="159">
        <v>93172200</v>
      </c>
      <c r="C19" s="159" t="s">
        <v>17</v>
      </c>
      <c r="D19" s="159" t="s">
        <v>1158</v>
      </c>
      <c r="E19" s="159" t="s">
        <v>578</v>
      </c>
      <c r="F19" s="1225" t="s">
        <v>1221</v>
      </c>
      <c r="G19" s="217" t="s">
        <v>1223</v>
      </c>
      <c r="H19" s="1216" t="s">
        <v>1224</v>
      </c>
      <c r="I19" s="217" t="s">
        <v>83</v>
      </c>
      <c r="J19" s="1217" t="s">
        <v>1225</v>
      </c>
      <c r="K19" s="1218" t="s">
        <v>1226</v>
      </c>
      <c r="L19" s="1221">
        <v>44573</v>
      </c>
      <c r="M19" s="680"/>
      <c r="N19" s="680"/>
      <c r="O19" s="57" t="s">
        <v>496</v>
      </c>
      <c r="P19" s="10"/>
      <c r="V19" s="464" t="s">
        <v>988</v>
      </c>
      <c r="W19" s="407">
        <v>2</v>
      </c>
      <c r="X19" s="407">
        <v>81226051</v>
      </c>
      <c r="Y19" s="10"/>
      <c r="Z19" s="407" t="s">
        <v>1118</v>
      </c>
      <c r="AA19" s="407" t="s">
        <v>706</v>
      </c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464"/>
      <c r="AM19" s="10" t="s">
        <v>2672</v>
      </c>
      <c r="AN19" s="464"/>
      <c r="AO19" s="165"/>
      <c r="AP19" s="165"/>
      <c r="AQ19" s="165"/>
      <c r="AR19" s="165"/>
    </row>
    <row r="20" spans="1:47" ht="15" customHeight="1">
      <c r="A20" s="1213">
        <v>1</v>
      </c>
      <c r="B20" s="1213">
        <v>60905051</v>
      </c>
      <c r="C20" s="275" t="s">
        <v>39</v>
      </c>
      <c r="D20" s="1213" t="s">
        <v>508</v>
      </c>
      <c r="E20" s="1213" t="s">
        <v>1576</v>
      </c>
      <c r="F20" s="1214" t="s">
        <v>1577</v>
      </c>
      <c r="G20" s="680" t="s">
        <v>1578</v>
      </c>
      <c r="H20" s="1216" t="s">
        <v>1579</v>
      </c>
      <c r="I20" s="680" t="s">
        <v>83</v>
      </c>
      <c r="J20" s="1217" t="s">
        <v>1580</v>
      </c>
      <c r="K20" s="1220" t="s">
        <v>898</v>
      </c>
      <c r="L20" s="1221">
        <v>44595</v>
      </c>
      <c r="M20" s="680"/>
      <c r="N20" s="680"/>
      <c r="O20" s="57" t="s">
        <v>69</v>
      </c>
      <c r="V20" s="464" t="s">
        <v>988</v>
      </c>
      <c r="W20" s="407">
        <v>2</v>
      </c>
      <c r="X20" s="407">
        <v>60904206</v>
      </c>
      <c r="Y20" s="10"/>
      <c r="Z20" s="407" t="s">
        <v>1119</v>
      </c>
      <c r="AA20" s="407" t="s">
        <v>706</v>
      </c>
      <c r="AB20" s="10"/>
      <c r="AC20" s="10"/>
      <c r="AD20" s="10"/>
      <c r="AE20" s="10"/>
      <c r="AF20" s="10"/>
      <c r="AG20" s="10"/>
      <c r="AH20" s="10"/>
      <c r="AI20" s="10"/>
      <c r="AJ20" s="464"/>
      <c r="AK20" s="464"/>
      <c r="AL20" s="464"/>
      <c r="AM20" s="10" t="s">
        <v>2672</v>
      </c>
      <c r="AN20" s="464"/>
      <c r="AO20" s="165"/>
      <c r="AP20" s="165"/>
      <c r="AQ20" s="165"/>
      <c r="AR20" s="165"/>
    </row>
    <row r="21" spans="1:47" ht="15" customHeight="1">
      <c r="A21" s="275">
        <v>1</v>
      </c>
      <c r="B21" s="275">
        <v>81672012</v>
      </c>
      <c r="C21" s="275" t="s">
        <v>122</v>
      </c>
      <c r="D21" s="275" t="s">
        <v>1719</v>
      </c>
      <c r="E21" s="159" t="s">
        <v>1720</v>
      </c>
      <c r="F21" s="1214" t="s">
        <v>1721</v>
      </c>
      <c r="G21" s="215" t="s">
        <v>1722</v>
      </c>
      <c r="H21" s="1216" t="s">
        <v>1723</v>
      </c>
      <c r="I21" s="669" t="s">
        <v>83</v>
      </c>
      <c r="J21" s="1219" t="s">
        <v>1724</v>
      </c>
      <c r="K21" s="1220" t="s">
        <v>1725</v>
      </c>
      <c r="L21" s="1221">
        <v>44599</v>
      </c>
      <c r="M21" s="680"/>
      <c r="N21" s="680"/>
      <c r="O21" s="57" t="s">
        <v>496</v>
      </c>
      <c r="U21" s="165"/>
      <c r="V21" s="464" t="s">
        <v>988</v>
      </c>
      <c r="W21" s="407">
        <v>1</v>
      </c>
      <c r="X21" s="10" t="s">
        <v>2670</v>
      </c>
      <c r="Y21" s="10"/>
      <c r="Z21" s="407" t="s">
        <v>2671</v>
      </c>
      <c r="AA21" s="407" t="s">
        <v>706</v>
      </c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 t="s">
        <v>2672</v>
      </c>
      <c r="AN21" s="10"/>
      <c r="AO21" s="165"/>
      <c r="AP21" s="165"/>
      <c r="AQ21" s="165"/>
      <c r="AR21" s="165"/>
    </row>
    <row r="22" spans="1:47" ht="15" customHeight="1">
      <c r="A22" s="1213">
        <v>1</v>
      </c>
      <c r="B22" s="1213">
        <v>60905051</v>
      </c>
      <c r="C22" s="275" t="s">
        <v>39</v>
      </c>
      <c r="D22" s="1213" t="s">
        <v>508</v>
      </c>
      <c r="E22" s="1213" t="s">
        <v>1388</v>
      </c>
      <c r="F22" s="1214" t="s">
        <v>1679</v>
      </c>
      <c r="G22" s="680" t="s">
        <v>1680</v>
      </c>
      <c r="H22" s="1216" t="s">
        <v>1681</v>
      </c>
      <c r="I22" s="669" t="s">
        <v>419</v>
      </c>
      <c r="J22" s="1217" t="s">
        <v>1594</v>
      </c>
      <c r="K22" s="1220" t="s">
        <v>1682</v>
      </c>
      <c r="L22" s="1221">
        <v>44595</v>
      </c>
      <c r="M22" s="680"/>
      <c r="N22" s="680"/>
      <c r="O22" s="57" t="s">
        <v>69</v>
      </c>
      <c r="AO22" s="165"/>
      <c r="AP22" s="165"/>
      <c r="AQ22" s="165"/>
      <c r="AR22" s="165"/>
    </row>
    <row r="23" spans="1:47" ht="15" customHeight="1">
      <c r="A23" s="275">
        <v>1</v>
      </c>
      <c r="B23" s="1215">
        <v>81722067</v>
      </c>
      <c r="C23" s="275" t="s">
        <v>254</v>
      </c>
      <c r="D23" s="159" t="s">
        <v>1026</v>
      </c>
      <c r="E23" s="159" t="s">
        <v>1927</v>
      </c>
      <c r="F23" s="201" t="s">
        <v>1928</v>
      </c>
      <c r="G23" s="680" t="s">
        <v>1892</v>
      </c>
      <c r="H23" s="1216" t="s">
        <v>1929</v>
      </c>
      <c r="I23" s="680" t="s">
        <v>419</v>
      </c>
      <c r="J23" s="1217" t="s">
        <v>587</v>
      </c>
      <c r="K23" s="1218" t="s">
        <v>1930</v>
      </c>
      <c r="L23" s="1221">
        <v>44609</v>
      </c>
      <c r="M23" s="680"/>
      <c r="N23" s="680"/>
      <c r="O23" s="57" t="s">
        <v>69</v>
      </c>
      <c r="U23" s="165"/>
      <c r="AO23" s="165"/>
      <c r="AP23" s="165"/>
      <c r="AQ23" s="165"/>
      <c r="AR23" s="165"/>
    </row>
    <row r="24" spans="1:47" ht="15" customHeight="1">
      <c r="A24" s="1184">
        <v>1</v>
      </c>
      <c r="B24" s="1185">
        <v>83340201</v>
      </c>
      <c r="C24" s="1186" t="s">
        <v>40</v>
      </c>
      <c r="D24" s="1187" t="s">
        <v>156</v>
      </c>
      <c r="E24" s="1188" t="s">
        <v>395</v>
      </c>
      <c r="F24" s="1189" t="s">
        <v>1586</v>
      </c>
      <c r="G24" s="1190" t="s">
        <v>1587</v>
      </c>
      <c r="H24" s="1191" t="s">
        <v>1588</v>
      </c>
      <c r="I24" s="1192" t="s">
        <v>419</v>
      </c>
      <c r="J24" s="1193" t="s">
        <v>1589</v>
      </c>
      <c r="K24" s="1194" t="s">
        <v>1590</v>
      </c>
      <c r="L24" s="1195">
        <v>44594</v>
      </c>
      <c r="M24" s="1196"/>
      <c r="N24" s="1196"/>
      <c r="O24" s="1197" t="s">
        <v>496</v>
      </c>
      <c r="P24" s="1197" t="s">
        <v>1269</v>
      </c>
      <c r="Q24" s="1197" t="s">
        <v>1978</v>
      </c>
      <c r="R24" s="1197" t="s">
        <v>2107</v>
      </c>
      <c r="U24" s="165"/>
      <c r="AO24" s="165"/>
      <c r="AP24" s="165"/>
      <c r="AQ24" s="165"/>
      <c r="AR24" s="165"/>
    </row>
    <row r="25" spans="1:47" ht="15" customHeight="1" thickBot="1">
      <c r="A25" s="1226">
        <v>1</v>
      </c>
      <c r="B25" s="1227">
        <v>83340600</v>
      </c>
      <c r="C25" s="1227" t="s">
        <v>40</v>
      </c>
      <c r="D25" s="1227" t="s">
        <v>879</v>
      </c>
      <c r="E25" s="1227" t="s">
        <v>513</v>
      </c>
      <c r="F25" s="1228" t="s">
        <v>1683</v>
      </c>
      <c r="G25" s="1229" t="s">
        <v>1684</v>
      </c>
      <c r="H25" s="421" t="s">
        <v>1685</v>
      </c>
      <c r="I25" s="712" t="s">
        <v>419</v>
      </c>
      <c r="J25" s="422" t="s">
        <v>1603</v>
      </c>
      <c r="K25" s="1230" t="s">
        <v>1686</v>
      </c>
      <c r="L25" s="715">
        <v>44595</v>
      </c>
      <c r="M25" s="58"/>
      <c r="N25" s="58"/>
      <c r="O25" s="57" t="s">
        <v>69</v>
      </c>
      <c r="P25" s="57" t="s">
        <v>1977</v>
      </c>
      <c r="Q25" s="58"/>
      <c r="R25" s="58"/>
      <c r="S25" s="58"/>
      <c r="U25" s="165"/>
      <c r="AO25" s="165"/>
      <c r="AP25" s="165"/>
      <c r="AQ25" s="165"/>
      <c r="AR25" s="165"/>
    </row>
    <row r="26" spans="1:47" ht="15" customHeight="1">
      <c r="A26" s="444">
        <v>1</v>
      </c>
      <c r="B26" s="445">
        <v>81672510</v>
      </c>
      <c r="C26" s="445" t="s">
        <v>122</v>
      </c>
      <c r="D26" s="445" t="s">
        <v>123</v>
      </c>
      <c r="E26" s="446" t="s">
        <v>124</v>
      </c>
      <c r="F26" s="89" t="s">
        <v>2126</v>
      </c>
      <c r="G26" s="854" t="s">
        <v>2128</v>
      </c>
      <c r="H26" s="2" t="s">
        <v>2129</v>
      </c>
      <c r="I26" s="754" t="s">
        <v>126</v>
      </c>
      <c r="J26" s="90" t="s">
        <v>2130</v>
      </c>
      <c r="K26" s="91" t="s">
        <v>2131</v>
      </c>
      <c r="L26" s="25">
        <v>44622</v>
      </c>
      <c r="O26" s="57" t="s">
        <v>69</v>
      </c>
      <c r="U26" s="165"/>
      <c r="AO26" s="165"/>
      <c r="AP26" s="165"/>
      <c r="AQ26" s="165"/>
      <c r="AR26" s="165"/>
    </row>
    <row r="27" spans="1:47" ht="15" customHeight="1">
      <c r="A27" s="122">
        <v>1</v>
      </c>
      <c r="B27" s="650">
        <v>81672511</v>
      </c>
      <c r="C27" s="650" t="s">
        <v>122</v>
      </c>
      <c r="D27" s="650" t="s">
        <v>2127</v>
      </c>
      <c r="E27" s="159" t="s">
        <v>124</v>
      </c>
      <c r="F27" s="220" t="s">
        <v>2126</v>
      </c>
      <c r="G27" s="899" t="s">
        <v>2128</v>
      </c>
      <c r="H27" s="2" t="s">
        <v>2129</v>
      </c>
      <c r="I27" s="754" t="s">
        <v>126</v>
      </c>
      <c r="J27" s="90" t="s">
        <v>2130</v>
      </c>
      <c r="K27" s="91" t="s">
        <v>2131</v>
      </c>
      <c r="L27" s="25">
        <v>44622</v>
      </c>
      <c r="O27" s="57" t="s">
        <v>69</v>
      </c>
      <c r="S27" s="165"/>
      <c r="U27" s="165"/>
      <c r="V27" s="165"/>
      <c r="X27" s="1075"/>
      <c r="Y27" s="1065"/>
      <c r="AA27" s="1047"/>
      <c r="AB27" s="1047"/>
      <c r="AC27" s="1065"/>
      <c r="AD27" s="1044"/>
      <c r="AE27" s="1068"/>
      <c r="AF27" s="1079"/>
      <c r="AG27" s="1080"/>
      <c r="AH27" s="1068"/>
      <c r="AI27" s="1073"/>
      <c r="AJ27" s="1047"/>
      <c r="AK27" s="1047"/>
      <c r="AL27" s="1047"/>
      <c r="AM27" s="165"/>
      <c r="AN27" s="165"/>
      <c r="AO27" s="165"/>
      <c r="AP27" s="165"/>
      <c r="AQ27" s="165"/>
    </row>
    <row r="28" spans="1:47" ht="15" customHeight="1">
      <c r="A28" s="122">
        <v>1</v>
      </c>
      <c r="B28" s="650">
        <v>89120023</v>
      </c>
      <c r="C28" s="650" t="s">
        <v>39</v>
      </c>
      <c r="D28" s="650" t="s">
        <v>718</v>
      </c>
      <c r="E28" s="650" t="s">
        <v>2183</v>
      </c>
      <c r="F28" s="220" t="s">
        <v>2184</v>
      </c>
      <c r="G28" s="899" t="s">
        <v>2185</v>
      </c>
      <c r="H28" s="2" t="s">
        <v>2186</v>
      </c>
      <c r="I28" s="754" t="s">
        <v>83</v>
      </c>
      <c r="J28" s="124" t="s">
        <v>2187</v>
      </c>
      <c r="K28" s="84" t="s">
        <v>2188</v>
      </c>
      <c r="L28" s="25">
        <v>44624</v>
      </c>
      <c r="O28" s="464" t="s">
        <v>1043</v>
      </c>
      <c r="AM28" s="165"/>
      <c r="AN28" s="165"/>
      <c r="AO28" s="165"/>
      <c r="AP28" s="165"/>
      <c r="AQ28" s="165"/>
    </row>
    <row r="29" spans="1:47" ht="15" customHeight="1">
      <c r="A29" s="205">
        <v>1</v>
      </c>
      <c r="B29" s="206">
        <v>93172200</v>
      </c>
      <c r="C29" s="275" t="s">
        <v>17</v>
      </c>
      <c r="D29" s="276" t="s">
        <v>1158</v>
      </c>
      <c r="E29" s="208" t="s">
        <v>472</v>
      </c>
      <c r="F29" s="209" t="s">
        <v>2189</v>
      </c>
      <c r="G29" s="449" t="s">
        <v>2190</v>
      </c>
      <c r="H29" s="2" t="s">
        <v>2191</v>
      </c>
      <c r="I29" s="754" t="s">
        <v>419</v>
      </c>
      <c r="J29" s="3" t="s">
        <v>2162</v>
      </c>
      <c r="K29" s="617" t="s">
        <v>2192</v>
      </c>
      <c r="L29" s="25">
        <v>44624</v>
      </c>
      <c r="O29" s="464" t="s">
        <v>1043</v>
      </c>
      <c r="AM29" s="1047"/>
      <c r="AN29" s="165"/>
      <c r="AO29" s="165"/>
      <c r="AP29" s="165"/>
      <c r="AQ29" s="165"/>
    </row>
    <row r="30" spans="1:47" ht="15" customHeight="1">
      <c r="A30" s="205">
        <v>1</v>
      </c>
      <c r="B30" s="275">
        <v>93172390</v>
      </c>
      <c r="C30" s="275" t="s">
        <v>17</v>
      </c>
      <c r="D30" s="276" t="s">
        <v>548</v>
      </c>
      <c r="E30" s="609" t="s">
        <v>472</v>
      </c>
      <c r="F30" s="613" t="s">
        <v>2189</v>
      </c>
      <c r="G30" s="449" t="s">
        <v>2190</v>
      </c>
      <c r="H30" s="2" t="s">
        <v>2191</v>
      </c>
      <c r="I30" s="754" t="s">
        <v>419</v>
      </c>
      <c r="J30" s="3" t="s">
        <v>2162</v>
      </c>
      <c r="K30" s="617" t="s">
        <v>2192</v>
      </c>
      <c r="L30" s="25">
        <v>44624</v>
      </c>
      <c r="O30" s="464" t="s">
        <v>1043</v>
      </c>
      <c r="AM30" s="1047"/>
      <c r="AN30" s="165"/>
      <c r="AO30" s="165"/>
      <c r="AP30" s="165"/>
      <c r="AQ30" s="165"/>
    </row>
    <row r="31" spans="1:47" ht="15" customHeight="1">
      <c r="A31" s="610">
        <v>1</v>
      </c>
      <c r="B31" s="611">
        <v>93172390</v>
      </c>
      <c r="C31" s="611" t="s">
        <v>17</v>
      </c>
      <c r="D31" s="612" t="s">
        <v>471</v>
      </c>
      <c r="E31" s="609" t="s">
        <v>472</v>
      </c>
      <c r="F31" s="613" t="s">
        <v>2193</v>
      </c>
      <c r="G31" s="449" t="s">
        <v>2196</v>
      </c>
      <c r="H31" s="2" t="s">
        <v>2194</v>
      </c>
      <c r="I31" s="754" t="s">
        <v>419</v>
      </c>
      <c r="J31" s="3" t="s">
        <v>2167</v>
      </c>
      <c r="K31" s="617" t="s">
        <v>2195</v>
      </c>
      <c r="L31" s="25">
        <v>44624</v>
      </c>
      <c r="O31" s="464" t="s">
        <v>1043</v>
      </c>
      <c r="S31" s="165"/>
      <c r="T31" s="165"/>
      <c r="AM31" s="1047"/>
      <c r="AN31" s="165"/>
      <c r="AO31" s="165"/>
      <c r="AP31" s="165"/>
      <c r="AQ31" s="165"/>
    </row>
    <row r="32" spans="1:47" ht="15" customHeight="1">
      <c r="A32" s="610">
        <v>1</v>
      </c>
      <c r="B32" s="275">
        <v>81552006</v>
      </c>
      <c r="C32" s="275" t="s">
        <v>40</v>
      </c>
      <c r="D32" s="159" t="s">
        <v>221</v>
      </c>
      <c r="E32" s="159" t="s">
        <v>222</v>
      </c>
      <c r="F32" s="42" t="s">
        <v>2206</v>
      </c>
      <c r="G32" s="449" t="s">
        <v>2208</v>
      </c>
      <c r="H32" s="40" t="s">
        <v>257</v>
      </c>
      <c r="I32" s="754" t="s">
        <v>83</v>
      </c>
      <c r="K32" s="41" t="s">
        <v>2209</v>
      </c>
      <c r="L32" s="25">
        <v>44627</v>
      </c>
      <c r="O32" s="464" t="s">
        <v>1043</v>
      </c>
      <c r="S32" s="165"/>
      <c r="T32" s="165"/>
      <c r="AM32" s="1047"/>
      <c r="AN32" s="165"/>
      <c r="AO32" s="165"/>
      <c r="AP32" s="165"/>
      <c r="AQ32" s="165"/>
    </row>
    <row r="33" spans="1:43" ht="15" customHeight="1" thickBot="1">
      <c r="A33" s="610">
        <v>1</v>
      </c>
      <c r="B33" s="275">
        <v>82033201</v>
      </c>
      <c r="C33" s="275" t="s">
        <v>40</v>
      </c>
      <c r="D33" s="159" t="s">
        <v>2207</v>
      </c>
      <c r="E33" s="159" t="s">
        <v>222</v>
      </c>
      <c r="F33" s="42" t="s">
        <v>2206</v>
      </c>
      <c r="G33" s="449" t="s">
        <v>2208</v>
      </c>
      <c r="H33" s="40" t="s">
        <v>257</v>
      </c>
      <c r="I33" s="754" t="s">
        <v>83</v>
      </c>
      <c r="K33" s="41" t="s">
        <v>2209</v>
      </c>
      <c r="L33" s="25">
        <v>44627</v>
      </c>
      <c r="O33" s="464" t="s">
        <v>1043</v>
      </c>
      <c r="S33" s="165"/>
      <c r="T33" s="165"/>
      <c r="AM33" s="165"/>
      <c r="AN33" s="165"/>
      <c r="AO33" s="165"/>
      <c r="AP33" s="165"/>
      <c r="AQ33" s="165"/>
    </row>
    <row r="34" spans="1:43" ht="15" customHeight="1" thickBot="1">
      <c r="A34" s="444">
        <v>1</v>
      </c>
      <c r="B34" s="445">
        <v>83130681</v>
      </c>
      <c r="C34" s="445" t="s">
        <v>40</v>
      </c>
      <c r="D34" s="445" t="s">
        <v>84</v>
      </c>
      <c r="E34" s="446" t="s">
        <v>85</v>
      </c>
      <c r="F34" s="89" t="s">
        <v>2235</v>
      </c>
      <c r="G34" s="854" t="s">
        <v>2239</v>
      </c>
      <c r="H34" s="2" t="s">
        <v>2236</v>
      </c>
      <c r="I34" s="754" t="s">
        <v>126</v>
      </c>
      <c r="J34" s="90" t="s">
        <v>2237</v>
      </c>
      <c r="K34" s="91" t="s">
        <v>2238</v>
      </c>
      <c r="L34" s="25">
        <v>44627</v>
      </c>
      <c r="O34" s="464" t="s">
        <v>1043</v>
      </c>
      <c r="S34" s="165"/>
      <c r="T34" s="165"/>
      <c r="AM34" s="165"/>
      <c r="AN34" s="165"/>
      <c r="AO34" s="165"/>
      <c r="AP34" s="165"/>
      <c r="AQ34" s="165"/>
    </row>
    <row r="35" spans="1:43" ht="15" customHeight="1">
      <c r="A35" s="444">
        <v>1</v>
      </c>
      <c r="B35" s="445">
        <v>81672313</v>
      </c>
      <c r="C35" s="445" t="s">
        <v>122</v>
      </c>
      <c r="D35" s="446" t="s">
        <v>2240</v>
      </c>
      <c r="E35" s="446" t="s">
        <v>600</v>
      </c>
      <c r="F35" s="89" t="s">
        <v>2241</v>
      </c>
      <c r="G35" s="449" t="s">
        <v>2242</v>
      </c>
      <c r="H35" s="2" t="s">
        <v>2243</v>
      </c>
      <c r="I35" s="754" t="s">
        <v>126</v>
      </c>
      <c r="J35" s="3" t="s">
        <v>2244</v>
      </c>
      <c r="K35" s="5" t="s">
        <v>2245</v>
      </c>
      <c r="L35" s="25">
        <v>44627</v>
      </c>
      <c r="O35" s="464" t="s">
        <v>1043</v>
      </c>
      <c r="S35" s="165"/>
      <c r="T35" s="165"/>
      <c r="AM35" s="165"/>
      <c r="AN35" s="165"/>
      <c r="AO35" s="165"/>
      <c r="AP35" s="165"/>
      <c r="AQ35" s="165"/>
    </row>
    <row r="36" spans="1:43" ht="15" customHeight="1" thickBot="1">
      <c r="A36" s="10" t="s">
        <v>2388</v>
      </c>
      <c r="T36" s="165"/>
      <c r="AM36" s="165"/>
      <c r="AN36" s="165"/>
      <c r="AO36" s="165"/>
      <c r="AP36" s="165"/>
      <c r="AQ36" s="165"/>
    </row>
    <row r="37" spans="1:43" ht="15" customHeight="1" thickBot="1">
      <c r="A37" s="444">
        <v>1</v>
      </c>
      <c r="B37" s="445">
        <v>81214249</v>
      </c>
      <c r="C37" s="445" t="s">
        <v>38</v>
      </c>
      <c r="D37" s="445" t="s">
        <v>59</v>
      </c>
      <c r="E37" s="446" t="s">
        <v>584</v>
      </c>
      <c r="F37" s="89" t="s">
        <v>2384</v>
      </c>
      <c r="G37" s="854" t="s">
        <v>2385</v>
      </c>
      <c r="H37" s="2" t="s">
        <v>2386</v>
      </c>
      <c r="I37" s="754" t="s">
        <v>419</v>
      </c>
      <c r="J37" s="124" t="s">
        <v>2313</v>
      </c>
      <c r="K37" s="84" t="s">
        <v>2387</v>
      </c>
      <c r="L37" s="25">
        <v>44634</v>
      </c>
      <c r="O37" s="464" t="s">
        <v>1043</v>
      </c>
      <c r="S37" s="165"/>
      <c r="T37" s="165"/>
      <c r="AM37" s="165"/>
      <c r="AN37" s="165"/>
      <c r="AO37" s="165"/>
      <c r="AP37" s="165"/>
      <c r="AQ37" s="165"/>
    </row>
    <row r="38" spans="1:43" ht="15" customHeight="1" thickBot="1">
      <c r="A38" s="337">
        <v>1</v>
      </c>
      <c r="B38" s="184">
        <v>81219016</v>
      </c>
      <c r="C38" s="180" t="s">
        <v>38</v>
      </c>
      <c r="D38" s="184" t="s">
        <v>3077</v>
      </c>
      <c r="E38" s="888" t="s">
        <v>180</v>
      </c>
      <c r="F38" s="389" t="s">
        <v>2435</v>
      </c>
      <c r="G38" s="172" t="s">
        <v>2436</v>
      </c>
      <c r="H38" s="392" t="s">
        <v>2437</v>
      </c>
      <c r="I38" s="1278" t="s">
        <v>419</v>
      </c>
      <c r="J38" s="330" t="s">
        <v>2428</v>
      </c>
      <c r="K38" s="387" t="s">
        <v>2438</v>
      </c>
      <c r="L38" s="310">
        <v>44636</v>
      </c>
      <c r="M38" s="178"/>
      <c r="N38" s="178"/>
      <c r="O38" s="455" t="s">
        <v>1043</v>
      </c>
      <c r="P38" s="311" t="s">
        <v>2462</v>
      </c>
      <c r="Q38" s="178"/>
      <c r="R38" s="178"/>
      <c r="AM38" s="165"/>
      <c r="AN38" s="165"/>
      <c r="AO38" s="165"/>
      <c r="AP38" s="165"/>
      <c r="AQ38" s="165"/>
    </row>
    <row r="39" spans="1:43" ht="15" customHeight="1">
      <c r="A39" s="444">
        <v>1</v>
      </c>
      <c r="B39" s="1290">
        <v>83340204</v>
      </c>
      <c r="C39" s="1290" t="s">
        <v>40</v>
      </c>
      <c r="D39" s="1291" t="s">
        <v>156</v>
      </c>
      <c r="E39" s="1292" t="s">
        <v>498</v>
      </c>
      <c r="F39" s="1293" t="s">
        <v>2458</v>
      </c>
      <c r="G39" s="240" t="s">
        <v>2439</v>
      </c>
      <c r="H39" s="2" t="s">
        <v>2460</v>
      </c>
      <c r="I39" s="754" t="s">
        <v>419</v>
      </c>
      <c r="J39" s="3" t="s">
        <v>2444</v>
      </c>
      <c r="K39" s="617" t="s">
        <v>2461</v>
      </c>
      <c r="O39" s="464" t="s">
        <v>1043</v>
      </c>
      <c r="AM39" s="165"/>
      <c r="AN39" s="165"/>
      <c r="AO39" s="165"/>
      <c r="AP39" s="165"/>
      <c r="AQ39" s="165"/>
    </row>
    <row r="40" spans="1:43" ht="15" customHeight="1">
      <c r="A40" s="179">
        <v>1</v>
      </c>
      <c r="B40" s="180">
        <v>83340106</v>
      </c>
      <c r="C40" s="180" t="s">
        <v>40</v>
      </c>
      <c r="D40" s="881" t="s">
        <v>2459</v>
      </c>
      <c r="E40" s="181" t="s">
        <v>498</v>
      </c>
      <c r="F40" s="375" t="s">
        <v>2458</v>
      </c>
      <c r="G40" s="172" t="s">
        <v>2439</v>
      </c>
      <c r="H40" s="392" t="s">
        <v>2460</v>
      </c>
      <c r="I40" s="1278" t="s">
        <v>419</v>
      </c>
      <c r="J40" s="330" t="s">
        <v>2444</v>
      </c>
      <c r="K40" s="331" t="s">
        <v>2461</v>
      </c>
      <c r="L40" s="178"/>
      <c r="M40" s="178"/>
      <c r="N40" s="178"/>
      <c r="O40" s="455" t="s">
        <v>1043</v>
      </c>
      <c r="P40" s="311" t="s">
        <v>2462</v>
      </c>
      <c r="Q40" s="178"/>
      <c r="S40" s="165"/>
      <c r="T40" s="165"/>
      <c r="AM40" s="165"/>
      <c r="AN40" s="165"/>
      <c r="AO40" s="165"/>
      <c r="AP40" s="165"/>
      <c r="AQ40" s="165"/>
    </row>
    <row r="41" spans="1:43" ht="15" customHeight="1">
      <c r="AP41" s="165"/>
      <c r="AQ41" s="165"/>
    </row>
    <row r="42" spans="1:43" ht="15" customHeight="1">
      <c r="AN42" s="1047"/>
      <c r="AP42" s="165"/>
      <c r="AQ42" s="165"/>
    </row>
    <row r="43" spans="1:43" ht="15" customHeight="1">
      <c r="S43" s="165"/>
      <c r="T43" s="165"/>
      <c r="V43" s="165"/>
      <c r="AO43" s="165"/>
      <c r="AP43" s="165"/>
      <c r="AQ43" s="165"/>
    </row>
    <row r="44" spans="1:43" ht="15" customHeight="1">
      <c r="S44" s="165"/>
      <c r="T44" s="165"/>
      <c r="V44" s="165"/>
      <c r="AN44" s="165"/>
      <c r="AO44" s="165"/>
      <c r="AP44" s="165"/>
      <c r="AQ44" s="165"/>
    </row>
    <row r="45" spans="1:43" ht="15" customHeight="1">
      <c r="S45" s="165"/>
      <c r="T45" s="165"/>
      <c r="V45" s="165"/>
      <c r="AN45" s="1047"/>
      <c r="AO45" s="165"/>
      <c r="AP45" s="165"/>
      <c r="AQ45" s="165"/>
    </row>
    <row r="46" spans="1:43" ht="15" customHeight="1">
      <c r="S46" s="165"/>
      <c r="T46" s="165"/>
      <c r="V46" s="165"/>
      <c r="AN46" s="165"/>
      <c r="AP46" s="165"/>
      <c r="AQ46" s="165"/>
    </row>
    <row r="47" spans="1:43" ht="15" customHeight="1">
      <c r="E47" s="449">
        <f>12.98+149.68+9.21+10.85+150.45+16.68+198.23</f>
        <v>548.07999999999993</v>
      </c>
      <c r="S47" s="165"/>
      <c r="T47" s="165"/>
      <c r="V47" s="165"/>
      <c r="AO47" s="165"/>
      <c r="AP47" s="165"/>
      <c r="AQ47" s="165"/>
    </row>
    <row r="48" spans="1:43">
      <c r="S48" s="165"/>
      <c r="T48" s="165"/>
      <c r="V48" s="165"/>
      <c r="AN48" s="1047"/>
      <c r="AO48" s="1065"/>
      <c r="AP48" s="165"/>
      <c r="AQ48" s="165"/>
    </row>
    <row r="49" spans="19:43">
      <c r="S49" s="165"/>
      <c r="T49" s="165"/>
      <c r="U49" s="165"/>
      <c r="V49" s="165"/>
      <c r="W49" s="163"/>
      <c r="X49" s="164"/>
      <c r="Y49" s="165"/>
      <c r="Z49" s="166"/>
      <c r="AA49" s="1040"/>
      <c r="AB49" s="165"/>
      <c r="AC49" s="165"/>
      <c r="AD49" s="1062"/>
      <c r="AE49" s="165"/>
      <c r="AF49" s="1063"/>
      <c r="AG49" s="1051"/>
      <c r="AH49" s="165"/>
      <c r="AI49" s="1064"/>
      <c r="AJ49" s="165"/>
      <c r="AK49" s="165"/>
      <c r="AL49" s="165"/>
      <c r="AM49" s="165"/>
      <c r="AN49" s="165"/>
      <c r="AO49" s="165"/>
      <c r="AP49" s="165"/>
      <c r="AQ49" s="165"/>
    </row>
    <row r="50" spans="19:43"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D50" s="165"/>
      <c r="AE50" s="165"/>
      <c r="AF50" s="165"/>
      <c r="AG50" s="165"/>
      <c r="AH50" s="165"/>
      <c r="AI50" s="165"/>
      <c r="AJ50" s="165"/>
      <c r="AK50" s="165"/>
      <c r="AL50" s="165"/>
      <c r="AM50" s="165"/>
      <c r="AN50" s="165"/>
      <c r="AO50" s="165"/>
      <c r="AP50" s="165"/>
      <c r="AQ50" s="165"/>
    </row>
    <row r="51" spans="19:43">
      <c r="S51" s="165"/>
      <c r="T51" s="165"/>
      <c r="U51" s="165"/>
      <c r="V51" s="165"/>
      <c r="W51" s="165"/>
      <c r="X51" s="165"/>
      <c r="Y51" s="1074"/>
      <c r="Z51" s="1075"/>
      <c r="AA51" s="1065"/>
      <c r="AB51" s="1046"/>
      <c r="AC51" s="1047"/>
      <c r="AD51" s="1047"/>
      <c r="AE51" s="1065"/>
      <c r="AF51" s="1044"/>
      <c r="AG51" s="1068"/>
      <c r="AH51" s="1079"/>
      <c r="AI51" s="1080"/>
      <c r="AJ51" s="1068"/>
      <c r="AK51" s="1073"/>
      <c r="AL51" s="1047"/>
      <c r="AM51" s="1047"/>
      <c r="AN51" s="1047"/>
      <c r="AO51" s="165"/>
      <c r="AP51" s="165"/>
      <c r="AQ51" s="165"/>
    </row>
    <row r="52" spans="19:43">
      <c r="S52" s="165"/>
      <c r="T52" s="165"/>
      <c r="U52" s="165"/>
      <c r="V52" s="165"/>
      <c r="W52" s="165"/>
      <c r="X52" s="165"/>
      <c r="AD52" s="1047"/>
      <c r="AE52" s="1047"/>
      <c r="AF52" s="1065"/>
      <c r="AG52" s="1044"/>
      <c r="AH52" s="1068"/>
      <c r="AI52" s="1079"/>
      <c r="AJ52" s="1080"/>
      <c r="AK52" s="1068"/>
      <c r="AL52" s="1073"/>
      <c r="AM52" s="1047"/>
      <c r="AN52" s="1047"/>
      <c r="AO52" s="165"/>
      <c r="AP52" s="165"/>
      <c r="AQ52" s="165"/>
    </row>
    <row r="53" spans="19:43">
      <c r="S53" s="165"/>
      <c r="T53" s="165"/>
      <c r="U53" s="165"/>
      <c r="V53" s="165"/>
      <c r="W53" s="165"/>
      <c r="X53" s="165"/>
      <c r="Z53" s="1074"/>
      <c r="AA53" s="1075"/>
      <c r="AB53" s="1047"/>
      <c r="AC53" s="1046"/>
      <c r="AD53" s="1047"/>
      <c r="AE53" s="1047"/>
      <c r="AF53" s="1065"/>
      <c r="AG53" s="1044"/>
      <c r="AH53" s="1068"/>
      <c r="AI53" s="1079"/>
      <c r="AJ53" s="1080"/>
      <c r="AK53" s="1068"/>
      <c r="AL53" s="1073"/>
      <c r="AM53" s="1047"/>
      <c r="AN53" s="1047"/>
      <c r="AO53" s="165"/>
      <c r="AP53" s="165"/>
      <c r="AQ53" s="165"/>
    </row>
    <row r="54" spans="19:43">
      <c r="S54" s="165"/>
      <c r="T54" s="165"/>
      <c r="U54" s="165"/>
      <c r="V54" s="165"/>
      <c r="W54" s="165"/>
      <c r="X54" s="165"/>
      <c r="Y54" s="165"/>
      <c r="Z54" s="1074"/>
      <c r="AA54" s="1075"/>
      <c r="AB54" s="1065"/>
      <c r="AC54" s="1080"/>
      <c r="AD54" s="1047"/>
      <c r="AE54" s="1047"/>
      <c r="AF54" s="1065"/>
      <c r="AG54" s="1044"/>
      <c r="AH54" s="1068"/>
      <c r="AI54" s="1079"/>
      <c r="AJ54" s="1080"/>
      <c r="AK54" s="1068"/>
      <c r="AL54" s="1073"/>
      <c r="AM54" s="1047"/>
      <c r="AN54" s="1047"/>
      <c r="AO54" s="165"/>
      <c r="AP54" s="165"/>
      <c r="AQ54" s="165"/>
    </row>
    <row r="55" spans="19:43">
      <c r="S55" s="165"/>
      <c r="T55" s="165"/>
      <c r="U55" s="165"/>
      <c r="V55" s="165"/>
      <c r="W55" s="165"/>
      <c r="X55" s="165"/>
      <c r="Y55" s="165"/>
      <c r="Z55" s="1074"/>
      <c r="AA55" s="1075"/>
      <c r="AB55" s="1047"/>
      <c r="AC55" s="1046"/>
      <c r="AD55" s="1047"/>
      <c r="AE55" s="1047"/>
      <c r="AF55" s="1065"/>
      <c r="AG55" s="1044"/>
      <c r="AH55" s="1068"/>
      <c r="AI55" s="1079"/>
      <c r="AJ55" s="1080"/>
      <c r="AK55" s="1068"/>
      <c r="AL55" s="1073"/>
      <c r="AM55" s="1047"/>
      <c r="AN55" s="1047"/>
      <c r="AO55" s="165"/>
      <c r="AP55" s="165"/>
      <c r="AQ55" s="165"/>
    </row>
    <row r="56" spans="19:43">
      <c r="S56" s="165"/>
      <c r="T56" s="165"/>
      <c r="U56" s="165"/>
      <c r="V56" s="165"/>
      <c r="W56" s="165"/>
      <c r="X56" s="165"/>
      <c r="Z56" s="1075"/>
      <c r="AA56" s="1065"/>
      <c r="AB56" s="1046"/>
      <c r="AC56" s="1047"/>
      <c r="AD56" s="1047"/>
      <c r="AE56" s="1065"/>
      <c r="AF56" s="1044"/>
      <c r="AG56" s="1068"/>
      <c r="AH56" s="1077"/>
      <c r="AI56" s="1071"/>
      <c r="AJ56" s="1068"/>
      <c r="AK56" s="1078"/>
      <c r="AL56" s="1047"/>
      <c r="AM56" s="1047"/>
      <c r="AN56" s="1047"/>
      <c r="AO56" s="165"/>
      <c r="AP56" s="165"/>
      <c r="AQ56" s="165"/>
    </row>
    <row r="57" spans="19:43">
      <c r="S57" s="165"/>
      <c r="T57" s="165"/>
      <c r="U57" s="165"/>
      <c r="V57" s="165"/>
      <c r="W57" s="165"/>
      <c r="X57" s="165"/>
      <c r="Y57" s="1074"/>
      <c r="Z57" s="1075"/>
      <c r="AA57" s="1065"/>
      <c r="AB57" s="1046"/>
      <c r="AC57" s="1047"/>
      <c r="AD57" s="1047"/>
      <c r="AE57" s="1065"/>
      <c r="AF57" s="1044"/>
      <c r="AG57" s="1068"/>
      <c r="AH57" s="1079"/>
      <c r="AI57" s="1080"/>
      <c r="AJ57" s="1068"/>
      <c r="AK57" s="1073"/>
      <c r="AL57" s="1047"/>
      <c r="AM57" s="1047"/>
      <c r="AN57" s="1047"/>
      <c r="AO57" s="165"/>
      <c r="AP57" s="165"/>
      <c r="AQ57" s="165"/>
    </row>
    <row r="58" spans="19:43">
      <c r="S58" s="165"/>
      <c r="T58" s="165"/>
      <c r="U58" s="165"/>
      <c r="V58" s="165"/>
      <c r="W58" s="165"/>
      <c r="X58" s="165"/>
      <c r="Y58" s="1074"/>
      <c r="Z58" s="1075"/>
      <c r="AA58" s="1065"/>
      <c r="AB58" s="1046"/>
      <c r="AC58" s="1047"/>
      <c r="AD58" s="1047"/>
      <c r="AE58" s="1065"/>
      <c r="AF58" s="1044"/>
      <c r="AG58" s="1068"/>
      <c r="AH58" s="1079"/>
      <c r="AI58" s="1080"/>
      <c r="AJ58" s="1068"/>
      <c r="AK58" s="1073"/>
      <c r="AL58" s="1047"/>
      <c r="AM58" s="1047"/>
      <c r="AN58" s="1047"/>
      <c r="AO58" s="165"/>
      <c r="AP58" s="165"/>
      <c r="AQ58" s="165"/>
    </row>
    <row r="59" spans="19:43">
      <c r="S59" s="165"/>
      <c r="T59" s="165"/>
      <c r="U59" s="165"/>
      <c r="V59" s="165"/>
      <c r="W59" s="165"/>
      <c r="X59" s="165"/>
      <c r="Y59" s="1074"/>
      <c r="Z59" s="1075"/>
      <c r="AA59" s="1047"/>
      <c r="AB59" s="1046"/>
      <c r="AC59" s="1047"/>
      <c r="AD59" s="1047"/>
      <c r="AE59" s="1065"/>
      <c r="AF59" s="1044"/>
      <c r="AG59" s="1068"/>
      <c r="AH59" s="1079"/>
      <c r="AI59" s="1080"/>
      <c r="AJ59" s="1068"/>
      <c r="AK59" s="1073"/>
      <c r="AL59" s="1047"/>
      <c r="AM59" s="1047"/>
      <c r="AN59" s="1047"/>
      <c r="AO59" s="165"/>
      <c r="AP59" s="165"/>
      <c r="AQ59" s="165"/>
    </row>
    <row r="60" spans="19:43">
      <c r="S60" s="165"/>
      <c r="T60" s="165"/>
      <c r="U60" s="165"/>
      <c r="V60" s="165"/>
      <c r="W60" s="165"/>
      <c r="X60" s="165"/>
      <c r="Y60" s="1074"/>
      <c r="Z60" s="1075"/>
      <c r="AA60" s="1065"/>
      <c r="AB60" s="1046"/>
      <c r="AC60" s="1047"/>
      <c r="AD60" s="1047"/>
      <c r="AE60" s="1065"/>
      <c r="AF60" s="1044"/>
      <c r="AG60" s="1068"/>
      <c r="AH60" s="1079"/>
      <c r="AI60" s="1080"/>
      <c r="AJ60" s="1068"/>
      <c r="AK60" s="1073"/>
      <c r="AL60" s="1047"/>
      <c r="AM60" s="1047"/>
      <c r="AN60" s="1047"/>
      <c r="AO60" s="165"/>
      <c r="AP60" s="165"/>
      <c r="AQ60" s="165"/>
    </row>
    <row r="61" spans="19:43">
      <c r="S61" s="165"/>
      <c r="T61" s="165"/>
      <c r="U61" s="165"/>
      <c r="V61" s="165"/>
      <c r="W61" s="165"/>
      <c r="X61" s="165"/>
      <c r="Y61" s="1074"/>
      <c r="Z61" s="1075"/>
      <c r="AA61" s="1065"/>
      <c r="AB61" s="1046"/>
      <c r="AC61" s="1047"/>
      <c r="AD61" s="1047"/>
      <c r="AE61" s="1065"/>
      <c r="AF61" s="1044"/>
      <c r="AG61" s="1068"/>
      <c r="AH61" s="1079"/>
      <c r="AI61" s="1080"/>
      <c r="AJ61" s="1068"/>
      <c r="AK61" s="1073"/>
      <c r="AL61" s="1047"/>
      <c r="AM61" s="1047"/>
      <c r="AN61" s="1047"/>
      <c r="AO61" s="165"/>
      <c r="AP61" s="165"/>
      <c r="AQ61" s="165"/>
    </row>
    <row r="62" spans="19:43">
      <c r="S62" s="165"/>
      <c r="T62" s="165"/>
      <c r="U62" s="165"/>
      <c r="V62" s="165"/>
      <c r="W62" s="165"/>
      <c r="X62" s="165"/>
      <c r="Y62" s="1074"/>
      <c r="Z62" s="1075"/>
      <c r="AA62" s="1047"/>
      <c r="AB62" s="1046"/>
      <c r="AC62" s="1047"/>
      <c r="AD62" s="1047"/>
      <c r="AE62" s="1065"/>
      <c r="AF62" s="1044"/>
      <c r="AG62" s="1068"/>
      <c r="AH62" s="1079"/>
      <c r="AI62" s="1080"/>
      <c r="AJ62" s="1068"/>
      <c r="AK62" s="1073"/>
      <c r="AL62" s="1047"/>
      <c r="AM62" s="1047"/>
      <c r="AN62" s="1047"/>
      <c r="AO62" s="165"/>
      <c r="AP62" s="165"/>
      <c r="AQ62" s="165"/>
    </row>
    <row r="63" spans="19:43">
      <c r="S63" s="165"/>
      <c r="T63" s="165"/>
      <c r="U63" s="165"/>
      <c r="V63" s="165"/>
      <c r="W63" s="165"/>
      <c r="X63" s="165"/>
      <c r="Y63" s="1074"/>
      <c r="Z63" s="1075"/>
      <c r="AA63" s="1065"/>
      <c r="AB63" s="1046"/>
      <c r="AC63" s="1047"/>
      <c r="AD63" s="1047"/>
      <c r="AE63" s="1065"/>
      <c r="AF63" s="1081"/>
      <c r="AG63" s="1068"/>
      <c r="AH63" s="1079"/>
      <c r="AI63" s="1080"/>
      <c r="AJ63" s="1068"/>
      <c r="AK63" s="1073"/>
      <c r="AL63" s="1047"/>
      <c r="AM63" s="1047"/>
      <c r="AN63" s="1047"/>
      <c r="AO63" s="165"/>
      <c r="AP63" s="165"/>
      <c r="AQ63" s="165"/>
    </row>
    <row r="64" spans="19:43">
      <c r="S64" s="165"/>
      <c r="T64" s="165"/>
      <c r="U64" s="165"/>
      <c r="V64" s="165"/>
      <c r="W64" s="1074"/>
      <c r="X64" s="1075"/>
      <c r="Y64" s="1047"/>
      <c r="Z64" s="1046"/>
      <c r="AA64" s="1047"/>
      <c r="AB64" s="1047"/>
      <c r="AC64" s="1065"/>
      <c r="AD64" s="1044"/>
      <c r="AE64" s="1068"/>
      <c r="AF64" s="1079"/>
      <c r="AG64" s="1080"/>
      <c r="AH64" s="1068"/>
      <c r="AI64" s="1073"/>
      <c r="AJ64" s="1047"/>
      <c r="AK64" s="1047"/>
      <c r="AL64" s="1047"/>
      <c r="AM64" s="165"/>
      <c r="AN64" s="165"/>
      <c r="AO64" s="165"/>
      <c r="AP64" s="165"/>
      <c r="AQ64" s="165"/>
    </row>
    <row r="65" spans="19:43">
      <c r="S65" s="165"/>
      <c r="T65" s="165"/>
      <c r="U65" s="165"/>
      <c r="V65" s="165"/>
      <c r="W65" s="1074"/>
      <c r="X65" s="1075"/>
      <c r="Y65" s="1065"/>
      <c r="Z65" s="1046"/>
      <c r="AA65" s="1047"/>
      <c r="AB65" s="1047"/>
      <c r="AC65" s="1065"/>
      <c r="AD65" s="1044"/>
      <c r="AE65" s="1068"/>
      <c r="AF65" s="1079"/>
      <c r="AG65" s="1080"/>
      <c r="AH65" s="1068"/>
      <c r="AI65" s="1073"/>
      <c r="AJ65" s="1047"/>
      <c r="AK65" s="1047"/>
      <c r="AL65" s="1047"/>
      <c r="AM65" s="165"/>
      <c r="AN65" s="165"/>
      <c r="AO65" s="165"/>
      <c r="AP65" s="165"/>
      <c r="AQ65" s="165"/>
    </row>
    <row r="66" spans="19:43">
      <c r="S66" s="165"/>
      <c r="T66" s="165"/>
      <c r="U66" s="165"/>
      <c r="V66" s="165"/>
      <c r="W66" s="1074"/>
      <c r="X66" s="1075"/>
      <c r="Y66" s="1065"/>
      <c r="Z66" s="1046"/>
      <c r="AA66" s="1047"/>
      <c r="AB66" s="1047"/>
      <c r="AC66" s="1065"/>
      <c r="AD66" s="1044"/>
      <c r="AE66" s="1068"/>
      <c r="AF66" s="1079"/>
      <c r="AG66" s="1080"/>
      <c r="AH66" s="1068"/>
      <c r="AI66" s="1073"/>
      <c r="AJ66" s="1047"/>
      <c r="AK66" s="1047"/>
      <c r="AL66" s="1047"/>
      <c r="AM66" s="165"/>
      <c r="AN66" s="165"/>
      <c r="AO66" s="165"/>
      <c r="AP66" s="165"/>
      <c r="AQ66" s="165"/>
    </row>
    <row r="67" spans="19:43">
      <c r="S67" s="165"/>
      <c r="T67" s="165"/>
      <c r="U67" s="165"/>
      <c r="V67" s="165"/>
      <c r="W67" s="1074"/>
      <c r="X67" s="1075"/>
      <c r="Y67" s="1047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S68" s="165"/>
      <c r="T68" s="165"/>
      <c r="U68" s="165"/>
      <c r="V68" s="165"/>
      <c r="W68" s="1074"/>
      <c r="X68" s="1075"/>
      <c r="Y68" s="1065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81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47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65"/>
      <c r="Z71" s="1046"/>
      <c r="AA71" s="1047"/>
      <c r="AB71" s="1047"/>
      <c r="AC71" s="1065"/>
      <c r="AD71" s="1044"/>
      <c r="AE71" s="1068"/>
      <c r="AF71" s="1082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S72" s="165"/>
      <c r="T72" s="165"/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S73" s="165"/>
      <c r="T73" s="165"/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S74" s="165"/>
      <c r="T74" s="165"/>
      <c r="U74" s="165"/>
      <c r="V74" s="165"/>
      <c r="W74" s="1074"/>
      <c r="X74" s="1075"/>
      <c r="Y74" s="1047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65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45"/>
      <c r="Y78" s="464"/>
      <c r="Z78" s="1046"/>
      <c r="AA78" s="464"/>
      <c r="AB78" s="1047"/>
      <c r="AC78" s="1065"/>
      <c r="AD78" s="1047"/>
      <c r="AE78" s="1047"/>
      <c r="AF78" s="1083"/>
      <c r="AG78" s="1084"/>
      <c r="AH78" s="1047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1047"/>
      <c r="AB79" s="1047"/>
      <c r="AC79" s="1065"/>
      <c r="AD79" s="1047"/>
      <c r="AE79" s="1047"/>
      <c r="AF79" s="1083"/>
      <c r="AG79" s="1047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1047"/>
      <c r="Z80" s="1046"/>
      <c r="AA80" s="1047"/>
      <c r="AB80" s="1047"/>
      <c r="AC80" s="1065"/>
      <c r="AD80" s="1047"/>
      <c r="AE80" s="1068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43"/>
      <c r="X81" s="1043"/>
      <c r="Y81" s="1043"/>
      <c r="Z81" s="1049"/>
      <c r="AA81" s="1049"/>
      <c r="AB81" s="1085"/>
      <c r="AC81" s="1065"/>
      <c r="AD81" s="1049"/>
      <c r="AE81" s="1043"/>
      <c r="AF81" s="1086"/>
      <c r="AG81" s="712"/>
      <c r="AH81" s="1047"/>
      <c r="AI81" s="1047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65"/>
      <c r="X82" s="165"/>
      <c r="Y82" s="165"/>
      <c r="Z82" s="165"/>
      <c r="AA82" s="165"/>
      <c r="AB82" s="165"/>
      <c r="AC82" s="165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074"/>
      <c r="X83" s="165"/>
      <c r="Y83" s="165"/>
      <c r="Z83" s="165"/>
      <c r="AA83" s="165"/>
      <c r="AB83" s="165"/>
      <c r="AC83" s="1065"/>
      <c r="AD83" s="1047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3"/>
      <c r="X97" s="164"/>
      <c r="Y97" s="1087"/>
      <c r="Z97" s="164"/>
      <c r="AA97" s="1087"/>
      <c r="AB97" s="1087"/>
      <c r="AC97" s="1087"/>
      <c r="AD97" s="1087"/>
      <c r="AE97" s="1087"/>
      <c r="AF97" s="1088"/>
      <c r="AG97" s="1089"/>
      <c r="AH97" s="1087"/>
      <c r="AI97" s="1087"/>
      <c r="AJ97" s="1090"/>
      <c r="AK97" s="1087"/>
      <c r="AL97" s="1087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464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1091"/>
      <c r="X102" s="1092"/>
      <c r="Y102" s="1093"/>
      <c r="Z102" s="1094"/>
      <c r="AA102" s="1095"/>
      <c r="AB102" s="1095"/>
      <c r="AC102" s="1096"/>
      <c r="AD102" s="1096"/>
      <c r="AE102" s="1093"/>
      <c r="AF102" s="1097"/>
      <c r="AG102" s="1093"/>
      <c r="AH102" s="1096"/>
      <c r="AI102" s="1095"/>
      <c r="AJ102" s="1095"/>
      <c r="AK102" s="1095"/>
      <c r="AL102" s="109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8"/>
      <c r="X103" s="1066"/>
      <c r="Y103" s="1093"/>
      <c r="Z103" s="1067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5"/>
      <c r="AE110" s="1093"/>
      <c r="AF110" s="1097"/>
      <c r="AG110" s="1093"/>
      <c r="AH110" s="1095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464"/>
      <c r="W111" s="1098"/>
      <c r="X111" s="1066"/>
      <c r="Y111" s="1093"/>
      <c r="Z111" s="1067"/>
      <c r="AA111" s="1095"/>
      <c r="AB111" s="1095"/>
      <c r="AC111" s="1096"/>
      <c r="AD111" s="1096"/>
      <c r="AE111" s="1093"/>
      <c r="AF111" s="1099"/>
      <c r="AG111" s="1093"/>
      <c r="AH111" s="1096"/>
      <c r="AI111" s="1100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165"/>
      <c r="W112" s="1101"/>
      <c r="X112" s="1101"/>
      <c r="Y112" s="1093"/>
      <c r="Z112" s="1067"/>
      <c r="AA112" s="1095"/>
      <c r="AB112" s="1095"/>
      <c r="AC112" s="1096"/>
      <c r="AD112" s="1096"/>
      <c r="AE112" s="1093"/>
      <c r="AF112" s="1102"/>
      <c r="AG112" s="110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098"/>
      <c r="X113" s="1066"/>
      <c r="Y113" s="1093"/>
      <c r="Z113" s="1067"/>
      <c r="AA113" s="1095"/>
      <c r="AB113" s="1095"/>
      <c r="AC113" s="1096"/>
      <c r="AD113" s="1096"/>
      <c r="AE113" s="1093"/>
      <c r="AF113" s="1097"/>
      <c r="AG113" s="109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104"/>
      <c r="AB115" s="1104"/>
      <c r="AC115" s="1096"/>
      <c r="AD115" s="1096"/>
      <c r="AE115" s="1093"/>
      <c r="AF115" s="1099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95"/>
      <c r="Y116" s="1093"/>
      <c r="Z116" s="1067"/>
      <c r="AA116" s="1095"/>
      <c r="AB116" s="1095"/>
      <c r="AC116" s="1096"/>
      <c r="AD116" s="1095"/>
      <c r="AE116" s="1093"/>
      <c r="AF116" s="1099"/>
      <c r="AG116" s="1095"/>
      <c r="AH116" s="1095"/>
      <c r="AI116" s="1095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L117" s="16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6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464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464"/>
      <c r="Y122" s="165"/>
      <c r="Z122" s="165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464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1105"/>
      <c r="Y125" s="1106"/>
      <c r="Z125" s="464"/>
      <c r="AA125" s="1107"/>
      <c r="AB125" s="1108"/>
      <c r="AC125" s="464"/>
      <c r="AD125" s="464"/>
      <c r="AE125" s="464"/>
      <c r="AF125" s="464"/>
      <c r="AG125" s="464"/>
      <c r="AH125" s="464"/>
      <c r="AI125" s="464"/>
      <c r="AJ125" s="1109"/>
      <c r="AK125" s="1109"/>
      <c r="AL125" s="464"/>
      <c r="AM125" s="464"/>
      <c r="AN125" s="464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464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L129" s="165"/>
      <c r="AM129" s="165"/>
      <c r="AN129" s="165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1043"/>
      <c r="Y130" s="1043"/>
      <c r="Z130" s="1043"/>
      <c r="AA130" s="1043"/>
      <c r="AB130" s="1043"/>
      <c r="AC130" s="1110"/>
      <c r="AD130" s="1043"/>
      <c r="AE130" s="1043"/>
      <c r="AF130" s="1043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111"/>
      <c r="Y131" s="1112"/>
      <c r="Z131" s="1043"/>
      <c r="AA131" s="1113"/>
      <c r="AB131" s="1114"/>
      <c r="AC131" s="1040"/>
      <c r="AD131" s="1043"/>
      <c r="AE131" s="1114"/>
      <c r="AF131" s="712"/>
      <c r="AG131" s="1115"/>
      <c r="AH131" s="1040"/>
      <c r="AI131" s="712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6"/>
      <c r="Z132" s="1043"/>
      <c r="AA132" s="1062"/>
      <c r="AB132" s="1114"/>
      <c r="AC132" s="1040"/>
      <c r="AD132" s="712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1043"/>
      <c r="AE133" s="1114"/>
      <c r="AF133" s="712"/>
      <c r="AG133" s="1086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464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1043"/>
      <c r="Y136" s="1043"/>
      <c r="Z136" s="1043"/>
      <c r="AA136" s="712"/>
      <c r="AB136" s="1114"/>
      <c r="AC136" s="712"/>
      <c r="AD136" s="712"/>
      <c r="AE136" s="1114"/>
      <c r="AF136" s="712"/>
      <c r="AG136" s="1115"/>
      <c r="AH136" s="712"/>
      <c r="AI136" s="712"/>
      <c r="AJ136" s="1117"/>
      <c r="AK136" s="1117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1042"/>
      <c r="AB137" s="1049"/>
      <c r="AC137" s="1085"/>
      <c r="AD137" s="1043"/>
      <c r="AE137" s="1049"/>
      <c r="AF137" s="1043"/>
      <c r="AG137" s="1086"/>
      <c r="AH137" s="712"/>
      <c r="AI137" s="165"/>
      <c r="AJ137" s="165"/>
      <c r="AK137" s="165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111"/>
      <c r="Y138" s="1116"/>
      <c r="Z138" s="1043"/>
      <c r="AA138" s="1062"/>
      <c r="AB138" s="1114"/>
      <c r="AC138" s="1040"/>
      <c r="AD138" s="712"/>
      <c r="AE138" s="1114"/>
      <c r="AF138" s="712"/>
      <c r="AG138" s="1115"/>
      <c r="AH138" s="1040"/>
      <c r="AI138" s="712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1043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712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464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43"/>
      <c r="Y143" s="443"/>
      <c r="Z143" s="443"/>
      <c r="AA143" s="443"/>
      <c r="AB143" s="1043"/>
      <c r="AC143" s="1043"/>
      <c r="AD143" s="1043"/>
      <c r="AE143" s="1043"/>
      <c r="AF143" s="1043"/>
      <c r="AG143" s="1048"/>
      <c r="AH143" s="1049"/>
      <c r="AI143" s="443"/>
      <c r="AJ143" s="1050"/>
      <c r="AK143" s="443"/>
      <c r="AL143" s="443"/>
      <c r="AM143" s="443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443"/>
      <c r="AD144" s="443"/>
      <c r="AE144" s="1043"/>
      <c r="AF144" s="1043"/>
      <c r="AG144" s="1118"/>
      <c r="AH144" s="111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443"/>
      <c r="Y147" s="165"/>
      <c r="Z147" s="165"/>
      <c r="AA147" s="165"/>
      <c r="AB147" s="165"/>
      <c r="AC147" s="165"/>
      <c r="AD147" s="165"/>
      <c r="AE147" s="165"/>
      <c r="AF147" s="1120"/>
      <c r="AG147" s="1052"/>
      <c r="AH147" s="165"/>
      <c r="AI147" s="165"/>
      <c r="AJ147" s="1064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043"/>
      <c r="X150" s="1043"/>
      <c r="Y150" s="1043"/>
      <c r="Z150" s="1043"/>
      <c r="AA150" s="1043"/>
      <c r="AB150" s="1110"/>
      <c r="AC150" s="1043"/>
      <c r="AD150" s="1043"/>
      <c r="AE150" s="1043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111"/>
      <c r="X151" s="1112"/>
      <c r="Y151" s="1043"/>
      <c r="Z151" s="1113"/>
      <c r="AA151" s="1114"/>
      <c r="AB151" s="1040"/>
      <c r="AC151" s="1043"/>
      <c r="AD151" s="1114"/>
      <c r="AE151" s="712"/>
      <c r="AF151" s="1115"/>
      <c r="AG151" s="1040"/>
      <c r="AH151" s="712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6"/>
      <c r="Y152" s="1043"/>
      <c r="Z152" s="1062"/>
      <c r="AA152" s="1114"/>
      <c r="AB152" s="1040"/>
      <c r="AC152" s="712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1043"/>
      <c r="AD153" s="1114"/>
      <c r="AE153" s="712"/>
      <c r="AF153" s="1086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464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1043"/>
      <c r="X156" s="1043"/>
      <c r="Y156" s="1043"/>
      <c r="Z156" s="712"/>
      <c r="AA156" s="1114"/>
      <c r="AB156" s="712"/>
      <c r="AC156" s="712"/>
      <c r="AD156" s="1114"/>
      <c r="AE156" s="712"/>
      <c r="AF156" s="1115"/>
      <c r="AG156" s="712"/>
      <c r="AH156" s="712"/>
      <c r="AI156" s="1117"/>
      <c r="AJ156" s="1117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1042"/>
      <c r="AA157" s="1049"/>
      <c r="AB157" s="1085"/>
      <c r="AC157" s="1043"/>
      <c r="AD157" s="1049"/>
      <c r="AE157" s="1043"/>
      <c r="AF157" s="1086"/>
      <c r="AG157" s="712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111"/>
      <c r="X158" s="1116"/>
      <c r="Y158" s="1043"/>
      <c r="Z158" s="1062"/>
      <c r="AA158" s="1114"/>
      <c r="AB158" s="1040"/>
      <c r="AC158" s="712"/>
      <c r="AD158" s="1114"/>
      <c r="AE158" s="712"/>
      <c r="AF158" s="1115"/>
      <c r="AG158" s="1040"/>
      <c r="AH158" s="712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1043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712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65"/>
      <c r="AE161" s="165"/>
      <c r="AF161" s="165"/>
      <c r="AG161" s="165"/>
      <c r="AH161" s="165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464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43"/>
      <c r="X163" s="443"/>
      <c r="Y163" s="443"/>
      <c r="Z163" s="443"/>
      <c r="AA163" s="1043"/>
      <c r="AB163" s="1043"/>
      <c r="AC163" s="1043"/>
      <c r="AD163" s="1043"/>
      <c r="AE163" s="1043"/>
      <c r="AF163" s="1048"/>
      <c r="AG163" s="1049"/>
      <c r="AH163" s="443"/>
      <c r="AI163" s="1050"/>
      <c r="AJ163" s="443"/>
      <c r="AK163" s="443"/>
      <c r="AL163" s="443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443"/>
      <c r="AC164" s="443"/>
      <c r="AD164" s="1043"/>
      <c r="AE164" s="1043"/>
      <c r="AF164" s="1118"/>
      <c r="AG164" s="111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65"/>
      <c r="AE165" s="165"/>
      <c r="AF165" s="165"/>
      <c r="AG165" s="165"/>
      <c r="AH165" s="165"/>
      <c r="AI165" s="165"/>
      <c r="AJ165" s="165"/>
      <c r="AK165" s="165"/>
      <c r="AL165" s="165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443"/>
      <c r="X167" s="165"/>
      <c r="Y167" s="165"/>
      <c r="Z167" s="165"/>
      <c r="AA167" s="165"/>
      <c r="AB167" s="165"/>
      <c r="AC167" s="165"/>
      <c r="AD167" s="165"/>
      <c r="AE167" s="1120"/>
      <c r="AF167" s="1052"/>
      <c r="AG167" s="165"/>
      <c r="AH167" s="165"/>
      <c r="AI167" s="1064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65"/>
      <c r="AE169" s="165"/>
      <c r="AF169" s="165"/>
      <c r="AG169" s="165"/>
      <c r="AH169" s="165"/>
      <c r="AI169" s="165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</sheetData>
  <mergeCells count="4">
    <mergeCell ref="A2:F2"/>
    <mergeCell ref="W2:AB2"/>
    <mergeCell ref="A3:F3"/>
    <mergeCell ref="W3:AB3"/>
  </mergeCells>
  <pageMargins left="0.33" right="0.61" top="0.22" bottom="0.16" header="0.16" footer="0.12"/>
  <pageSetup paperSize="9" orientation="landscape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D8942-6372-4CC9-9394-63466F31FAB0}">
  <sheetPr>
    <tabColor theme="0"/>
  </sheetPr>
  <dimension ref="A1:AU180"/>
  <sheetViews>
    <sheetView topLeftCell="A19" zoomScale="64" zoomScaleNormal="64" workbookViewId="0">
      <selection activeCell="H35" sqref="H35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38" width="11.42578125" style="449"/>
    <col min="39" max="39" width="27.85546875" style="449" bestFit="1" customWidth="1"/>
    <col min="40" max="16384" width="11.42578125" style="449"/>
  </cols>
  <sheetData>
    <row r="1" spans="1:44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4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4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4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4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4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4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44642</v>
      </c>
      <c r="AA7" s="420" t="s">
        <v>7</v>
      </c>
      <c r="AB7" s="425"/>
      <c r="AC7" s="58"/>
      <c r="AD7" s="58"/>
      <c r="AE7" s="58"/>
      <c r="AF7" s="58"/>
    </row>
    <row r="8" spans="1:44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2563</v>
      </c>
      <c r="AA8" s="420"/>
      <c r="AB8" s="429"/>
      <c r="AC8" s="58"/>
      <c r="AD8" s="58"/>
      <c r="AE8" s="58"/>
      <c r="AF8" s="58"/>
    </row>
    <row r="9" spans="1:44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4">
      <c r="A10" s="275">
        <v>1</v>
      </c>
      <c r="B10" s="275">
        <v>93162407</v>
      </c>
      <c r="C10" s="275" t="s">
        <v>17</v>
      </c>
      <c r="D10" s="275" t="s">
        <v>450</v>
      </c>
      <c r="E10" s="159" t="s">
        <v>210</v>
      </c>
      <c r="F10" s="275" t="s">
        <v>451</v>
      </c>
      <c r="G10" s="680">
        <v>381</v>
      </c>
      <c r="H10" s="1216" t="s">
        <v>452</v>
      </c>
      <c r="I10" s="680" t="s">
        <v>83</v>
      </c>
      <c r="J10" s="1219" t="s">
        <v>453</v>
      </c>
      <c r="K10" s="1220" t="s">
        <v>454</v>
      </c>
      <c r="L10" s="1221">
        <v>44466</v>
      </c>
      <c r="M10" s="1221">
        <v>44466</v>
      </c>
      <c r="N10" s="680"/>
      <c r="O10" s="449" t="s">
        <v>455</v>
      </c>
      <c r="W10" s="397">
        <v>1</v>
      </c>
      <c r="X10" s="397">
        <v>83115919</v>
      </c>
      <c r="Y10" s="397" t="s">
        <v>40</v>
      </c>
      <c r="Z10" s="12" t="s">
        <v>2465</v>
      </c>
      <c r="AA10" s="72" t="s">
        <v>2463</v>
      </c>
      <c r="AB10" s="12"/>
      <c r="AC10" s="12" t="s">
        <v>2563</v>
      </c>
      <c r="AD10" s="12" t="s">
        <v>2467</v>
      </c>
      <c r="AE10" s="12" t="s">
        <v>24</v>
      </c>
      <c r="AF10" s="31" t="s">
        <v>2422</v>
      </c>
      <c r="AG10" s="12" t="s">
        <v>2466</v>
      </c>
      <c r="AH10" s="12">
        <v>1021</v>
      </c>
      <c r="AI10" s="12"/>
      <c r="AJ10" s="12"/>
      <c r="AK10" s="12"/>
      <c r="AL10" s="12"/>
    </row>
    <row r="11" spans="1:44">
      <c r="W11" s="397">
        <v>1</v>
      </c>
      <c r="X11" s="397">
        <v>83140957</v>
      </c>
      <c r="Y11" s="397" t="s">
        <v>40</v>
      </c>
      <c r="Z11" s="12" t="s">
        <v>2464</v>
      </c>
      <c r="AA11" s="72" t="s">
        <v>2463</v>
      </c>
      <c r="AB11" s="12"/>
      <c r="AC11" s="12" t="s">
        <v>2563</v>
      </c>
      <c r="AD11" s="12" t="s">
        <v>2467</v>
      </c>
      <c r="AE11" s="12" t="s">
        <v>24</v>
      </c>
      <c r="AF11" s="31" t="s">
        <v>2422</v>
      </c>
      <c r="AG11" s="12" t="s">
        <v>2466</v>
      </c>
      <c r="AH11" s="12">
        <v>1021</v>
      </c>
      <c r="AI11" s="12"/>
      <c r="AJ11" s="12"/>
      <c r="AK11" s="12"/>
      <c r="AL11" s="12"/>
    </row>
    <row r="12" spans="1:44" ht="20.25" customHeight="1">
      <c r="A12" s="1213">
        <v>1</v>
      </c>
      <c r="B12" s="1213">
        <v>81598299</v>
      </c>
      <c r="C12" s="275" t="s">
        <v>564</v>
      </c>
      <c r="D12" s="1213" t="s">
        <v>704</v>
      </c>
      <c r="E12" s="1213" t="s">
        <v>78</v>
      </c>
      <c r="F12" s="1214" t="s">
        <v>705</v>
      </c>
      <c r="G12" s="680">
        <v>414</v>
      </c>
      <c r="H12" s="1216" t="s">
        <v>79</v>
      </c>
      <c r="I12" s="669" t="s">
        <v>706</v>
      </c>
      <c r="J12" s="1217" t="s">
        <v>707</v>
      </c>
      <c r="K12" s="680"/>
      <c r="L12" s="1221">
        <v>44525</v>
      </c>
      <c r="M12" s="680"/>
      <c r="N12" s="680"/>
      <c r="O12" s="10" t="s">
        <v>496</v>
      </c>
      <c r="W12" s="397">
        <v>1</v>
      </c>
      <c r="X12" s="397">
        <v>60803164</v>
      </c>
      <c r="Y12" s="397" t="s">
        <v>38</v>
      </c>
      <c r="Z12" s="12" t="s">
        <v>2477</v>
      </c>
      <c r="AA12" s="72" t="s">
        <v>2478</v>
      </c>
      <c r="AB12" s="12"/>
      <c r="AC12" s="12" t="s">
        <v>2563</v>
      </c>
      <c r="AD12" s="12" t="s">
        <v>2479</v>
      </c>
      <c r="AE12" s="12" t="s">
        <v>24</v>
      </c>
      <c r="AF12" s="31" t="s">
        <v>2454</v>
      </c>
      <c r="AG12" s="418" t="s">
        <v>2480</v>
      </c>
      <c r="AH12" s="12">
        <v>1022</v>
      </c>
      <c r="AI12" s="12"/>
      <c r="AJ12" s="12"/>
      <c r="AK12" s="12"/>
      <c r="AL12" s="12"/>
      <c r="AP12" s="165"/>
      <c r="AQ12" s="165"/>
      <c r="AR12" s="165"/>
    </row>
    <row r="13" spans="1:44" ht="15" customHeight="1">
      <c r="A13" s="275">
        <v>1</v>
      </c>
      <c r="B13" s="275">
        <v>83340903</v>
      </c>
      <c r="C13" s="275" t="s">
        <v>708</v>
      </c>
      <c r="D13" s="275" t="s">
        <v>709</v>
      </c>
      <c r="E13" s="159" t="s">
        <v>710</v>
      </c>
      <c r="F13" s="201" t="s">
        <v>711</v>
      </c>
      <c r="G13" s="669">
        <v>415</v>
      </c>
      <c r="H13" s="1216" t="s">
        <v>712</v>
      </c>
      <c r="I13" s="669" t="s">
        <v>419</v>
      </c>
      <c r="J13" s="1217" t="s">
        <v>587</v>
      </c>
      <c r="K13" s="1223" t="s">
        <v>713</v>
      </c>
      <c r="L13" s="1224">
        <v>44525</v>
      </c>
      <c r="M13" s="664"/>
      <c r="N13" s="664"/>
      <c r="O13" s="58" t="s">
        <v>496</v>
      </c>
      <c r="W13" s="402">
        <v>1</v>
      </c>
      <c r="X13" s="402">
        <v>81221044</v>
      </c>
      <c r="Y13" s="402" t="s">
        <v>38</v>
      </c>
      <c r="Z13" s="418" t="s">
        <v>1326</v>
      </c>
      <c r="AA13" s="12"/>
      <c r="AB13" s="12"/>
      <c r="AC13" s="12" t="s">
        <v>2563</v>
      </c>
      <c r="AD13" s="418" t="s">
        <v>2497</v>
      </c>
      <c r="AE13" s="12"/>
      <c r="AF13" s="12"/>
      <c r="AG13" s="12"/>
      <c r="AH13" s="12"/>
      <c r="AI13" s="12"/>
      <c r="AJ13" s="12"/>
      <c r="AK13" s="12"/>
      <c r="AL13" s="12"/>
      <c r="AP13" s="165"/>
      <c r="AQ13" s="165"/>
      <c r="AR13" s="165"/>
    </row>
    <row r="14" spans="1:44" ht="15" customHeight="1">
      <c r="A14" s="275">
        <v>1</v>
      </c>
      <c r="B14" s="275">
        <v>82409602</v>
      </c>
      <c r="C14" s="275" t="s">
        <v>40</v>
      </c>
      <c r="D14" s="275" t="s">
        <v>817</v>
      </c>
      <c r="E14" s="275" t="s">
        <v>818</v>
      </c>
      <c r="F14" s="201" t="s">
        <v>819</v>
      </c>
      <c r="G14" s="669">
        <v>428</v>
      </c>
      <c r="H14" s="1216" t="s">
        <v>820</v>
      </c>
      <c r="I14" s="669" t="s">
        <v>83</v>
      </c>
      <c r="J14" s="1217" t="s">
        <v>821</v>
      </c>
      <c r="K14" s="1218" t="s">
        <v>822</v>
      </c>
      <c r="L14" s="1221">
        <v>44531</v>
      </c>
      <c r="M14" s="680"/>
      <c r="N14" s="680"/>
      <c r="O14" s="10" t="s">
        <v>496</v>
      </c>
      <c r="W14" s="402">
        <v>1</v>
      </c>
      <c r="X14" s="402">
        <v>81214259</v>
      </c>
      <c r="Y14" s="397" t="s">
        <v>38</v>
      </c>
      <c r="Z14" s="418" t="s">
        <v>2527</v>
      </c>
      <c r="AA14" s="12" t="s">
        <v>517</v>
      </c>
      <c r="AB14" s="12"/>
      <c r="AC14" s="12" t="s">
        <v>2563</v>
      </c>
      <c r="AD14" s="12"/>
      <c r="AE14" s="12" t="s">
        <v>126</v>
      </c>
      <c r="AF14" s="418" t="s">
        <v>2528</v>
      </c>
      <c r="AG14" s="12"/>
      <c r="AH14" s="12"/>
      <c r="AI14" s="12"/>
      <c r="AJ14" s="12"/>
      <c r="AK14" s="12"/>
      <c r="AL14" s="70"/>
      <c r="AM14" s="165"/>
      <c r="AQ14" s="165"/>
      <c r="AR14" s="165"/>
    </row>
    <row r="15" spans="1:44" ht="15" customHeight="1">
      <c r="A15" s="275">
        <v>1</v>
      </c>
      <c r="B15" s="275">
        <v>82032101</v>
      </c>
      <c r="C15" s="275" t="s">
        <v>40</v>
      </c>
      <c r="D15" s="275" t="s">
        <v>1015</v>
      </c>
      <c r="E15" s="275" t="s">
        <v>1016</v>
      </c>
      <c r="F15" s="201" t="s">
        <v>1017</v>
      </c>
      <c r="G15" s="664">
        <v>453</v>
      </c>
      <c r="H15" s="1216" t="s">
        <v>1019</v>
      </c>
      <c r="I15" s="129" t="s">
        <v>83</v>
      </c>
      <c r="J15" s="1217" t="s">
        <v>1020</v>
      </c>
      <c r="K15" s="1218" t="s">
        <v>1021</v>
      </c>
      <c r="L15" s="1221">
        <v>44549</v>
      </c>
      <c r="M15" s="680"/>
      <c r="N15" s="680"/>
      <c r="O15" s="57" t="s">
        <v>496</v>
      </c>
      <c r="Q15" s="58"/>
      <c r="V15" s="10" t="s">
        <v>71</v>
      </c>
      <c r="W15" s="1335">
        <v>1</v>
      </c>
      <c r="X15" s="1335">
        <v>81214146</v>
      </c>
      <c r="Y15" s="1335" t="s">
        <v>38</v>
      </c>
      <c r="Z15" s="1336" t="s">
        <v>1120</v>
      </c>
      <c r="AA15" s="10"/>
      <c r="AB15" s="10"/>
      <c r="AC15" s="10"/>
      <c r="AD15" s="10"/>
      <c r="AE15" s="1336" t="s">
        <v>706</v>
      </c>
      <c r="AF15" s="10"/>
      <c r="AG15" s="10"/>
      <c r="AH15" s="10"/>
      <c r="AI15" s="10"/>
      <c r="AJ15" s="10"/>
      <c r="AK15" s="10"/>
      <c r="AL15" s="10"/>
      <c r="AM15" s="10" t="s">
        <v>2667</v>
      </c>
      <c r="AN15" s="464" t="s">
        <v>2597</v>
      </c>
      <c r="AO15" s="165"/>
      <c r="AP15" s="165"/>
      <c r="AQ15" s="165"/>
    </row>
    <row r="16" spans="1:44" ht="15" customHeight="1">
      <c r="A16" s="275">
        <v>1</v>
      </c>
      <c r="B16" s="275">
        <v>83340700</v>
      </c>
      <c r="C16" s="275" t="s">
        <v>40</v>
      </c>
      <c r="D16" s="275" t="s">
        <v>1018</v>
      </c>
      <c r="E16" s="275" t="s">
        <v>1016</v>
      </c>
      <c r="F16" s="201" t="s">
        <v>1017</v>
      </c>
      <c r="G16" s="664">
        <v>453</v>
      </c>
      <c r="H16" s="1216" t="s">
        <v>1019</v>
      </c>
      <c r="I16" s="129" t="s">
        <v>83</v>
      </c>
      <c r="J16" s="1217" t="s">
        <v>1020</v>
      </c>
      <c r="K16" s="1218" t="s">
        <v>1021</v>
      </c>
      <c r="L16" s="1221">
        <v>44549</v>
      </c>
      <c r="M16" s="680"/>
      <c r="N16" s="680"/>
      <c r="O16" s="57" t="s">
        <v>496</v>
      </c>
      <c r="Q16" s="58"/>
      <c r="V16" s="10" t="s">
        <v>71</v>
      </c>
      <c r="W16" s="1335">
        <v>1</v>
      </c>
      <c r="X16" s="1335">
        <v>89730405</v>
      </c>
      <c r="Y16" s="1337" t="s">
        <v>2600</v>
      </c>
      <c r="Z16" s="407" t="s">
        <v>1120</v>
      </c>
      <c r="AA16" s="1331" t="s">
        <v>2601</v>
      </c>
      <c r="AB16" s="10"/>
      <c r="AC16" s="1331" t="s">
        <v>2651</v>
      </c>
      <c r="AD16" s="10"/>
      <c r="AE16" s="1336" t="s">
        <v>836</v>
      </c>
      <c r="AF16" s="10"/>
      <c r="AG16" s="10"/>
      <c r="AH16" s="10"/>
      <c r="AI16" s="10"/>
      <c r="AJ16" s="10"/>
      <c r="AK16" s="10"/>
      <c r="AL16" s="10"/>
      <c r="AM16" s="10" t="s">
        <v>2667</v>
      </c>
      <c r="AN16" s="10" t="s">
        <v>2806</v>
      </c>
    </row>
    <row r="17" spans="1:47" ht="15" customHeight="1">
      <c r="A17" s="215">
        <v>1</v>
      </c>
      <c r="B17" s="215">
        <v>83340906</v>
      </c>
      <c r="C17" s="215" t="s">
        <v>40</v>
      </c>
      <c r="D17" s="215" t="s">
        <v>1888</v>
      </c>
      <c r="E17" s="275" t="s">
        <v>1016</v>
      </c>
      <c r="F17" s="201" t="s">
        <v>1017</v>
      </c>
      <c r="G17" s="664">
        <v>453</v>
      </c>
      <c r="H17" s="1216" t="s">
        <v>1019</v>
      </c>
      <c r="I17" s="129" t="s">
        <v>83</v>
      </c>
      <c r="J17" s="1217" t="s">
        <v>1020</v>
      </c>
      <c r="K17" s="1218" t="s">
        <v>1021</v>
      </c>
      <c r="L17" s="1221">
        <v>44549</v>
      </c>
      <c r="M17" s="680"/>
      <c r="N17" s="680"/>
      <c r="V17" s="10" t="s">
        <v>71</v>
      </c>
      <c r="W17" s="1335">
        <v>1</v>
      </c>
      <c r="X17" s="10" t="s">
        <v>681</v>
      </c>
      <c r="Y17" s="10"/>
      <c r="Z17" s="407" t="s">
        <v>2599</v>
      </c>
      <c r="AA17" s="10"/>
      <c r="AB17" s="10"/>
      <c r="AC17" s="10"/>
      <c r="AD17" s="10"/>
      <c r="AE17" s="1336" t="s">
        <v>706</v>
      </c>
      <c r="AF17" s="10"/>
      <c r="AG17" s="10"/>
      <c r="AH17" s="10"/>
      <c r="AI17" s="10"/>
      <c r="AJ17" s="10"/>
      <c r="AK17" s="10"/>
      <c r="AL17" s="10"/>
      <c r="AM17" s="10" t="s">
        <v>2667</v>
      </c>
      <c r="AN17" s="10" t="s">
        <v>2597</v>
      </c>
      <c r="AS17" s="1080"/>
      <c r="AT17" s="1068"/>
      <c r="AU17" s="1073"/>
    </row>
    <row r="18" spans="1:47" ht="15" customHeight="1">
      <c r="A18" s="275">
        <v>1</v>
      </c>
      <c r="B18" s="275">
        <v>81722067</v>
      </c>
      <c r="C18" s="275" t="s">
        <v>17</v>
      </c>
      <c r="D18" s="275" t="s">
        <v>1026</v>
      </c>
      <c r="E18" s="159" t="s">
        <v>812</v>
      </c>
      <c r="F18" s="201" t="s">
        <v>1027</v>
      </c>
      <c r="G18" s="664">
        <v>455</v>
      </c>
      <c r="H18" s="1216" t="s">
        <v>1028</v>
      </c>
      <c r="I18" s="129" t="s">
        <v>83</v>
      </c>
      <c r="J18" s="1217" t="s">
        <v>1029</v>
      </c>
      <c r="K18" s="1220" t="s">
        <v>1030</v>
      </c>
      <c r="L18" s="1221">
        <v>44549</v>
      </c>
      <c r="M18" s="680"/>
      <c r="N18" s="680"/>
      <c r="O18" s="57" t="s">
        <v>1043</v>
      </c>
      <c r="W18" s="403">
        <v>1</v>
      </c>
      <c r="X18" s="404">
        <v>99119778</v>
      </c>
      <c r="Y18" s="405" t="s">
        <v>2649</v>
      </c>
      <c r="Z18" s="240" t="s">
        <v>2648</v>
      </c>
      <c r="AA18" s="449" t="s">
        <v>2645</v>
      </c>
      <c r="AD18" s="449" t="s">
        <v>2646</v>
      </c>
      <c r="AE18" s="30" t="s">
        <v>836</v>
      </c>
      <c r="AF18" s="449">
        <v>994238764</v>
      </c>
      <c r="AG18" s="449" t="s">
        <v>2647</v>
      </c>
      <c r="AI18" s="407" t="s">
        <v>2650</v>
      </c>
    </row>
    <row r="19" spans="1:47" ht="15" customHeight="1">
      <c r="A19" s="159">
        <v>1</v>
      </c>
      <c r="B19" s="159">
        <v>93172200</v>
      </c>
      <c r="C19" s="159" t="s">
        <v>17</v>
      </c>
      <c r="D19" s="159" t="s">
        <v>1158</v>
      </c>
      <c r="E19" s="159" t="s">
        <v>578</v>
      </c>
      <c r="F19" s="1225" t="s">
        <v>1221</v>
      </c>
      <c r="G19" s="217" t="s">
        <v>1223</v>
      </c>
      <c r="H19" s="1216" t="s">
        <v>1224</v>
      </c>
      <c r="I19" s="217" t="s">
        <v>83</v>
      </c>
      <c r="J19" s="1217" t="s">
        <v>1225</v>
      </c>
      <c r="K19" s="1218" t="s">
        <v>1226</v>
      </c>
      <c r="L19" s="1221">
        <v>44573</v>
      </c>
      <c r="M19" s="680"/>
      <c r="N19" s="680"/>
      <c r="O19" s="57" t="s">
        <v>496</v>
      </c>
      <c r="P19" s="10"/>
      <c r="W19" s="449" t="s">
        <v>2652</v>
      </c>
      <c r="AR19" s="1079"/>
    </row>
    <row r="20" spans="1:47" ht="15" customHeight="1">
      <c r="A20" s="1213">
        <v>1</v>
      </c>
      <c r="B20" s="1213">
        <v>60905051</v>
      </c>
      <c r="C20" s="275" t="s">
        <v>39</v>
      </c>
      <c r="D20" s="1213" t="s">
        <v>508</v>
      </c>
      <c r="E20" s="1213" t="s">
        <v>1576</v>
      </c>
      <c r="F20" s="1214" t="s">
        <v>1577</v>
      </c>
      <c r="G20" s="680" t="s">
        <v>1578</v>
      </c>
      <c r="H20" s="1216" t="s">
        <v>1579</v>
      </c>
      <c r="I20" s="680" t="s">
        <v>83</v>
      </c>
      <c r="J20" s="1217" t="s">
        <v>1580</v>
      </c>
      <c r="K20" s="1220" t="s">
        <v>898</v>
      </c>
      <c r="L20" s="1221">
        <v>44595</v>
      </c>
      <c r="M20" s="680"/>
      <c r="N20" s="680"/>
      <c r="O20" s="57" t="s">
        <v>69</v>
      </c>
      <c r="V20" s="165"/>
      <c r="W20" s="449" t="s">
        <v>2027</v>
      </c>
      <c r="AL20" s="165"/>
      <c r="AM20" s="165"/>
      <c r="AN20" s="165"/>
      <c r="AO20" s="165"/>
      <c r="AP20" s="165"/>
      <c r="AQ20" s="165"/>
      <c r="AR20" s="165"/>
    </row>
    <row r="21" spans="1:47" ht="15" customHeight="1">
      <c r="A21" s="275">
        <v>1</v>
      </c>
      <c r="B21" s="275">
        <v>81672012</v>
      </c>
      <c r="C21" s="275" t="s">
        <v>122</v>
      </c>
      <c r="D21" s="275" t="s">
        <v>1719</v>
      </c>
      <c r="E21" s="159" t="s">
        <v>1720</v>
      </c>
      <c r="F21" s="1214" t="s">
        <v>1721</v>
      </c>
      <c r="G21" s="215" t="s">
        <v>1722</v>
      </c>
      <c r="H21" s="1216" t="s">
        <v>1723</v>
      </c>
      <c r="I21" s="669" t="s">
        <v>83</v>
      </c>
      <c r="J21" s="1219" t="s">
        <v>1724</v>
      </c>
      <c r="K21" s="1220" t="s">
        <v>1725</v>
      </c>
      <c r="L21" s="1221">
        <v>44599</v>
      </c>
      <c r="M21" s="680"/>
      <c r="N21" s="680"/>
      <c r="O21" s="57" t="s">
        <v>496</v>
      </c>
      <c r="U21" s="165"/>
      <c r="AR21" s="165"/>
    </row>
    <row r="22" spans="1:47" ht="15" customHeight="1">
      <c r="A22" s="1213">
        <v>1</v>
      </c>
      <c r="B22" s="1213">
        <v>60905051</v>
      </c>
      <c r="C22" s="275" t="s">
        <v>39</v>
      </c>
      <c r="D22" s="1213" t="s">
        <v>508</v>
      </c>
      <c r="E22" s="1213" t="s">
        <v>1388</v>
      </c>
      <c r="F22" s="1214" t="s">
        <v>1679</v>
      </c>
      <c r="G22" s="680" t="s">
        <v>1680</v>
      </c>
      <c r="H22" s="1216" t="s">
        <v>1681</v>
      </c>
      <c r="I22" s="669" t="s">
        <v>419</v>
      </c>
      <c r="J22" s="1217" t="s">
        <v>1594</v>
      </c>
      <c r="K22" s="1220" t="s">
        <v>1682</v>
      </c>
      <c r="L22" s="1221">
        <v>44595</v>
      </c>
      <c r="M22" s="680"/>
      <c r="N22" s="680"/>
      <c r="O22" s="57" t="s">
        <v>69</v>
      </c>
      <c r="X22" s="10"/>
      <c r="AO22" s="165"/>
      <c r="AP22" s="165"/>
      <c r="AR22" s="165"/>
    </row>
    <row r="23" spans="1:47" ht="15" customHeight="1">
      <c r="A23" s="275">
        <v>1</v>
      </c>
      <c r="B23" s="1215">
        <v>81722067</v>
      </c>
      <c r="C23" s="275" t="s">
        <v>254</v>
      </c>
      <c r="D23" s="159" t="s">
        <v>1026</v>
      </c>
      <c r="E23" s="159" t="s">
        <v>1927</v>
      </c>
      <c r="F23" s="201" t="s">
        <v>1928</v>
      </c>
      <c r="G23" s="680" t="s">
        <v>1892</v>
      </c>
      <c r="H23" s="1216" t="s">
        <v>1929</v>
      </c>
      <c r="I23" s="680" t="s">
        <v>419</v>
      </c>
      <c r="J23" s="1217" t="s">
        <v>587</v>
      </c>
      <c r="K23" s="1218" t="s">
        <v>1930</v>
      </c>
      <c r="L23" s="1221">
        <v>44609</v>
      </c>
      <c r="M23" s="680"/>
      <c r="N23" s="680"/>
      <c r="O23" s="57" t="s">
        <v>69</v>
      </c>
      <c r="U23" s="165"/>
      <c r="W23" s="418">
        <v>1</v>
      </c>
      <c r="X23" s="418">
        <v>89720027</v>
      </c>
      <c r="Y23" s="12"/>
      <c r="Z23" s="418" t="s">
        <v>2498</v>
      </c>
      <c r="AA23" s="72" t="s">
        <v>1709</v>
      </c>
      <c r="AB23" s="12"/>
      <c r="AC23" s="12"/>
      <c r="AD23" s="12" t="s">
        <v>1710</v>
      </c>
      <c r="AE23" s="12" t="s">
        <v>24</v>
      </c>
      <c r="AF23" s="31" t="s">
        <v>1598</v>
      </c>
      <c r="AG23" s="12" t="s">
        <v>1711</v>
      </c>
      <c r="AH23" s="12">
        <v>966</v>
      </c>
      <c r="AI23" s="418" t="s">
        <v>2499</v>
      </c>
      <c r="AJ23" s="12"/>
      <c r="AK23" s="12"/>
      <c r="AL23" s="12"/>
      <c r="AP23" s="165"/>
      <c r="AQ23" s="1068"/>
      <c r="AR23" s="165"/>
    </row>
    <row r="24" spans="1:47" ht="15" customHeight="1">
      <c r="A24" s="1184">
        <v>1</v>
      </c>
      <c r="B24" s="1185">
        <v>83340201</v>
      </c>
      <c r="C24" s="1186" t="s">
        <v>40</v>
      </c>
      <c r="D24" s="1187" t="s">
        <v>156</v>
      </c>
      <c r="E24" s="1188" t="s">
        <v>395</v>
      </c>
      <c r="F24" s="1189" t="s">
        <v>1586</v>
      </c>
      <c r="G24" s="1190" t="s">
        <v>1587</v>
      </c>
      <c r="H24" s="1191" t="s">
        <v>1588</v>
      </c>
      <c r="I24" s="1192" t="s">
        <v>419</v>
      </c>
      <c r="J24" s="1193" t="s">
        <v>1589</v>
      </c>
      <c r="K24" s="1194" t="s">
        <v>1590</v>
      </c>
      <c r="L24" s="1195">
        <v>44594</v>
      </c>
      <c r="M24" s="1196"/>
      <c r="N24" s="1196"/>
      <c r="O24" s="1197" t="s">
        <v>496</v>
      </c>
      <c r="P24" s="1197" t="s">
        <v>1269</v>
      </c>
      <c r="Q24" s="1197" t="s">
        <v>1978</v>
      </c>
      <c r="R24" s="1197" t="s">
        <v>2107</v>
      </c>
      <c r="U24" s="165"/>
      <c r="X24" s="1075"/>
      <c r="Y24" s="1065"/>
      <c r="AA24" s="1047"/>
      <c r="AB24" s="1047"/>
      <c r="AC24" s="1065"/>
      <c r="AD24" s="1044"/>
      <c r="AE24" s="1068"/>
      <c r="AF24" s="1079"/>
      <c r="AG24" s="1080"/>
      <c r="AH24" s="1068"/>
      <c r="AI24" s="1073"/>
      <c r="AJ24" s="1047"/>
      <c r="AK24" s="1047"/>
      <c r="AL24" s="1047"/>
      <c r="AM24" s="165"/>
      <c r="AN24" s="165"/>
      <c r="AO24" s="165"/>
      <c r="AP24" s="165"/>
      <c r="AQ24" s="165"/>
      <c r="AR24" s="165"/>
    </row>
    <row r="25" spans="1:47" ht="15" customHeight="1" thickBot="1">
      <c r="A25" s="1226">
        <v>1</v>
      </c>
      <c r="B25" s="1227">
        <v>83340600</v>
      </c>
      <c r="C25" s="1227" t="s">
        <v>40</v>
      </c>
      <c r="D25" s="1227" t="s">
        <v>879</v>
      </c>
      <c r="E25" s="1227" t="s">
        <v>513</v>
      </c>
      <c r="F25" s="1228" t="s">
        <v>1683</v>
      </c>
      <c r="G25" s="1229" t="s">
        <v>1684</v>
      </c>
      <c r="H25" s="421" t="s">
        <v>1685</v>
      </c>
      <c r="I25" s="712" t="s">
        <v>419</v>
      </c>
      <c r="J25" s="422" t="s">
        <v>1603</v>
      </c>
      <c r="K25" s="1230" t="s">
        <v>1686</v>
      </c>
      <c r="L25" s="715">
        <v>44595</v>
      </c>
      <c r="M25" s="58"/>
      <c r="N25" s="58"/>
      <c r="O25" s="57" t="s">
        <v>69</v>
      </c>
      <c r="P25" s="57" t="s">
        <v>1977</v>
      </c>
      <c r="Q25" s="58"/>
      <c r="R25" s="58"/>
      <c r="S25" s="58"/>
      <c r="U25" s="165"/>
      <c r="AM25" s="165"/>
      <c r="AN25" s="165"/>
      <c r="AO25" s="165"/>
      <c r="AP25" s="165"/>
      <c r="AQ25" s="165"/>
      <c r="AR25" s="165"/>
    </row>
    <row r="26" spans="1:47" ht="15" customHeight="1">
      <c r="A26" s="444">
        <v>1</v>
      </c>
      <c r="B26" s="445">
        <v>81672510</v>
      </c>
      <c r="C26" s="445" t="s">
        <v>122</v>
      </c>
      <c r="D26" s="445" t="s">
        <v>123</v>
      </c>
      <c r="E26" s="446" t="s">
        <v>124</v>
      </c>
      <c r="F26" s="89" t="s">
        <v>2126</v>
      </c>
      <c r="G26" s="854" t="s">
        <v>2128</v>
      </c>
      <c r="H26" s="2" t="s">
        <v>2129</v>
      </c>
      <c r="I26" s="754" t="s">
        <v>126</v>
      </c>
      <c r="J26" s="90" t="s">
        <v>2130</v>
      </c>
      <c r="K26" s="91" t="s">
        <v>2131</v>
      </c>
      <c r="L26" s="25">
        <v>44622</v>
      </c>
      <c r="O26" s="57" t="s">
        <v>69</v>
      </c>
      <c r="U26" s="165"/>
      <c r="AM26" s="165"/>
      <c r="AN26" s="165"/>
      <c r="AO26" s="165"/>
      <c r="AP26" s="165"/>
      <c r="AQ26" s="165"/>
      <c r="AR26" s="165"/>
    </row>
    <row r="27" spans="1:47" ht="15" customHeight="1">
      <c r="A27" s="122">
        <v>1</v>
      </c>
      <c r="B27" s="650">
        <v>81672511</v>
      </c>
      <c r="C27" s="650" t="s">
        <v>122</v>
      </c>
      <c r="D27" s="650" t="s">
        <v>2127</v>
      </c>
      <c r="E27" s="159" t="s">
        <v>124</v>
      </c>
      <c r="F27" s="220" t="s">
        <v>2126</v>
      </c>
      <c r="G27" s="899" t="s">
        <v>2128</v>
      </c>
      <c r="H27" s="2" t="s">
        <v>2129</v>
      </c>
      <c r="I27" s="754" t="s">
        <v>126</v>
      </c>
      <c r="J27" s="90" t="s">
        <v>2130</v>
      </c>
      <c r="K27" s="91" t="s">
        <v>2131</v>
      </c>
      <c r="L27" s="25">
        <v>44622</v>
      </c>
      <c r="O27" s="57" t="s">
        <v>69</v>
      </c>
      <c r="S27" s="165"/>
      <c r="U27" s="165"/>
      <c r="AM27" s="165"/>
      <c r="AN27" s="165"/>
      <c r="AO27" s="165"/>
      <c r="AP27" s="165"/>
      <c r="AQ27" s="165"/>
    </row>
    <row r="28" spans="1:47" ht="15" customHeight="1">
      <c r="A28" s="122">
        <v>1</v>
      </c>
      <c r="B28" s="650">
        <v>89120023</v>
      </c>
      <c r="C28" s="650" t="s">
        <v>39</v>
      </c>
      <c r="D28" s="650" t="s">
        <v>718</v>
      </c>
      <c r="E28" s="650" t="s">
        <v>2183</v>
      </c>
      <c r="F28" s="220" t="s">
        <v>2184</v>
      </c>
      <c r="G28" s="899" t="s">
        <v>2185</v>
      </c>
      <c r="H28" s="2" t="s">
        <v>2186</v>
      </c>
      <c r="I28" s="754" t="s">
        <v>83</v>
      </c>
      <c r="J28" s="124" t="s">
        <v>2187</v>
      </c>
      <c r="K28" s="84" t="s">
        <v>2188</v>
      </c>
      <c r="L28" s="25">
        <v>44624</v>
      </c>
      <c r="O28" s="464" t="s">
        <v>1043</v>
      </c>
      <c r="AM28" s="165"/>
      <c r="AN28" s="165"/>
      <c r="AO28" s="165"/>
      <c r="AP28" s="165"/>
      <c r="AQ28" s="165"/>
    </row>
    <row r="29" spans="1:47" ht="15" customHeight="1">
      <c r="A29" s="205">
        <v>1</v>
      </c>
      <c r="B29" s="206">
        <v>93172200</v>
      </c>
      <c r="C29" s="275" t="s">
        <v>17</v>
      </c>
      <c r="D29" s="276" t="s">
        <v>1158</v>
      </c>
      <c r="E29" s="208" t="s">
        <v>472</v>
      </c>
      <c r="F29" s="209" t="s">
        <v>2189</v>
      </c>
      <c r="G29" s="449" t="s">
        <v>2190</v>
      </c>
      <c r="H29" s="2" t="s">
        <v>2191</v>
      </c>
      <c r="I29" s="754" t="s">
        <v>419</v>
      </c>
      <c r="J29" s="3" t="s">
        <v>2162</v>
      </c>
      <c r="K29" s="617" t="s">
        <v>2192</v>
      </c>
      <c r="L29" s="25">
        <v>44624</v>
      </c>
      <c r="O29" s="464" t="s">
        <v>1043</v>
      </c>
      <c r="AM29" s="1047"/>
      <c r="AN29" s="165"/>
      <c r="AO29" s="165"/>
      <c r="AP29" s="165"/>
      <c r="AQ29" s="165"/>
    </row>
    <row r="30" spans="1:47" ht="15" customHeight="1">
      <c r="A30" s="205">
        <v>1</v>
      </c>
      <c r="B30" s="275">
        <v>93172390</v>
      </c>
      <c r="C30" s="275" t="s">
        <v>17</v>
      </c>
      <c r="D30" s="276" t="s">
        <v>548</v>
      </c>
      <c r="E30" s="609" t="s">
        <v>472</v>
      </c>
      <c r="F30" s="613" t="s">
        <v>2189</v>
      </c>
      <c r="G30" s="449" t="s">
        <v>2190</v>
      </c>
      <c r="H30" s="2" t="s">
        <v>2191</v>
      </c>
      <c r="I30" s="754" t="s">
        <v>419</v>
      </c>
      <c r="J30" s="3" t="s">
        <v>2162</v>
      </c>
      <c r="K30" s="617" t="s">
        <v>2192</v>
      </c>
      <c r="L30" s="25">
        <v>44624</v>
      </c>
      <c r="O30" s="464" t="s">
        <v>1043</v>
      </c>
      <c r="AM30" s="1047"/>
      <c r="AN30" s="165"/>
      <c r="AO30" s="165"/>
      <c r="AP30" s="165"/>
      <c r="AQ30" s="165"/>
    </row>
    <row r="31" spans="1:47" ht="15" customHeight="1">
      <c r="A31" s="610">
        <v>1</v>
      </c>
      <c r="B31" s="611">
        <v>93172390</v>
      </c>
      <c r="C31" s="611" t="s">
        <v>17</v>
      </c>
      <c r="D31" s="612" t="s">
        <v>471</v>
      </c>
      <c r="E31" s="609" t="s">
        <v>472</v>
      </c>
      <c r="F31" s="613" t="s">
        <v>2193</v>
      </c>
      <c r="G31" s="449" t="s">
        <v>2196</v>
      </c>
      <c r="H31" s="2" t="s">
        <v>2194</v>
      </c>
      <c r="I31" s="754" t="s">
        <v>419</v>
      </c>
      <c r="J31" s="3" t="s">
        <v>2167</v>
      </c>
      <c r="K31" s="617" t="s">
        <v>2195</v>
      </c>
      <c r="L31" s="25">
        <v>44624</v>
      </c>
      <c r="O31" s="464" t="s">
        <v>1043</v>
      </c>
      <c r="S31" s="165"/>
      <c r="T31" s="165"/>
      <c r="AM31" s="1047"/>
      <c r="AN31" s="165"/>
      <c r="AO31" s="165"/>
      <c r="AP31" s="165"/>
      <c r="AQ31" s="165"/>
    </row>
    <row r="32" spans="1:47" ht="15" customHeight="1">
      <c r="A32" s="610">
        <v>1</v>
      </c>
      <c r="B32" s="275">
        <v>81552006</v>
      </c>
      <c r="C32" s="275" t="s">
        <v>40</v>
      </c>
      <c r="D32" s="159" t="s">
        <v>221</v>
      </c>
      <c r="E32" s="159" t="s">
        <v>222</v>
      </c>
      <c r="F32" s="42" t="s">
        <v>2206</v>
      </c>
      <c r="G32" s="449" t="s">
        <v>2208</v>
      </c>
      <c r="H32" s="40" t="s">
        <v>257</v>
      </c>
      <c r="I32" s="754" t="s">
        <v>83</v>
      </c>
      <c r="K32" s="41" t="s">
        <v>2209</v>
      </c>
      <c r="L32" s="25">
        <v>44627</v>
      </c>
      <c r="O32" s="464" t="s">
        <v>1043</v>
      </c>
      <c r="S32" s="165"/>
      <c r="T32" s="165"/>
      <c r="AM32" s="1047"/>
      <c r="AN32" s="165"/>
      <c r="AO32" s="165"/>
      <c r="AP32" s="165"/>
      <c r="AQ32" s="165"/>
    </row>
    <row r="33" spans="1:43" ht="15" customHeight="1" thickBot="1">
      <c r="A33" s="610">
        <v>1</v>
      </c>
      <c r="B33" s="275">
        <v>82033201</v>
      </c>
      <c r="C33" s="275" t="s">
        <v>40</v>
      </c>
      <c r="D33" s="159" t="s">
        <v>2207</v>
      </c>
      <c r="E33" s="159" t="s">
        <v>222</v>
      </c>
      <c r="F33" s="42" t="s">
        <v>2206</v>
      </c>
      <c r="G33" s="449" t="s">
        <v>2208</v>
      </c>
      <c r="H33" s="40" t="s">
        <v>257</v>
      </c>
      <c r="I33" s="754" t="s">
        <v>83</v>
      </c>
      <c r="K33" s="41" t="s">
        <v>2209</v>
      </c>
      <c r="L33" s="25">
        <v>44627</v>
      </c>
      <c r="O33" s="464" t="s">
        <v>1043</v>
      </c>
      <c r="S33" s="165"/>
      <c r="T33" s="165"/>
      <c r="AM33" s="165"/>
      <c r="AN33" s="165"/>
      <c r="AO33" s="165"/>
      <c r="AP33" s="165"/>
      <c r="AQ33" s="165"/>
    </row>
    <row r="34" spans="1:43" ht="15" customHeight="1" thickBot="1">
      <c r="A34" s="444">
        <v>1</v>
      </c>
      <c r="B34" s="445">
        <v>83130681</v>
      </c>
      <c r="C34" s="445" t="s">
        <v>40</v>
      </c>
      <c r="D34" s="445" t="s">
        <v>84</v>
      </c>
      <c r="E34" s="446" t="s">
        <v>85</v>
      </c>
      <c r="F34" s="89" t="s">
        <v>2235</v>
      </c>
      <c r="G34" s="854" t="s">
        <v>2239</v>
      </c>
      <c r="H34" s="2" t="s">
        <v>2236</v>
      </c>
      <c r="I34" s="754" t="s">
        <v>126</v>
      </c>
      <c r="J34" s="90" t="s">
        <v>2237</v>
      </c>
      <c r="K34" s="91" t="s">
        <v>2238</v>
      </c>
      <c r="L34" s="25">
        <v>44627</v>
      </c>
      <c r="O34" s="464" t="s">
        <v>1043</v>
      </c>
      <c r="S34" s="165"/>
      <c r="T34" s="165"/>
      <c r="AM34" s="165"/>
      <c r="AN34" s="165"/>
      <c r="AO34" s="165"/>
      <c r="AP34" s="165"/>
      <c r="AQ34" s="165"/>
    </row>
    <row r="35" spans="1:43" ht="15" customHeight="1" thickBot="1">
      <c r="A35" s="444">
        <v>1</v>
      </c>
      <c r="B35" s="445">
        <v>81672313</v>
      </c>
      <c r="C35" s="445" t="s">
        <v>122</v>
      </c>
      <c r="D35" s="446" t="s">
        <v>2240</v>
      </c>
      <c r="E35" s="446" t="s">
        <v>600</v>
      </c>
      <c r="F35" s="89" t="s">
        <v>2241</v>
      </c>
      <c r="G35" s="449" t="s">
        <v>2242</v>
      </c>
      <c r="H35" s="2" t="s">
        <v>2243</v>
      </c>
      <c r="I35" s="754" t="s">
        <v>126</v>
      </c>
      <c r="J35" s="3" t="s">
        <v>2244</v>
      </c>
      <c r="K35" s="5" t="s">
        <v>2245</v>
      </c>
      <c r="L35" s="25">
        <v>44627</v>
      </c>
      <c r="O35" s="464" t="s">
        <v>1043</v>
      </c>
      <c r="S35" s="165"/>
      <c r="T35" s="165"/>
      <c r="AM35" s="165"/>
      <c r="AN35" s="165"/>
      <c r="AO35" s="165"/>
      <c r="AP35" s="165"/>
      <c r="AQ35" s="165"/>
    </row>
    <row r="36" spans="1:43" ht="15" customHeight="1" thickBot="1">
      <c r="A36" s="444">
        <v>1</v>
      </c>
      <c r="B36" s="445">
        <v>81214249</v>
      </c>
      <c r="C36" s="445" t="s">
        <v>38</v>
      </c>
      <c r="D36" s="445" t="s">
        <v>59</v>
      </c>
      <c r="E36" s="446" t="s">
        <v>584</v>
      </c>
      <c r="F36" s="89" t="s">
        <v>2384</v>
      </c>
      <c r="G36" s="854" t="s">
        <v>2385</v>
      </c>
      <c r="H36" s="2" t="s">
        <v>2386</v>
      </c>
      <c r="I36" s="754" t="s">
        <v>419</v>
      </c>
      <c r="J36" s="124" t="s">
        <v>2313</v>
      </c>
      <c r="K36" s="84" t="s">
        <v>2387</v>
      </c>
      <c r="L36" s="25">
        <v>44634</v>
      </c>
      <c r="O36" s="464" t="s">
        <v>1043</v>
      </c>
      <c r="T36" s="165"/>
      <c r="AM36" s="165"/>
      <c r="AN36" s="165"/>
      <c r="AO36" s="165"/>
      <c r="AP36" s="165"/>
      <c r="AQ36" s="165"/>
    </row>
    <row r="37" spans="1:43" ht="15" customHeight="1">
      <c r="A37" s="444">
        <v>1</v>
      </c>
      <c r="B37" s="1290">
        <v>83340204</v>
      </c>
      <c r="C37" s="1290" t="s">
        <v>40</v>
      </c>
      <c r="D37" s="1291" t="s">
        <v>156</v>
      </c>
      <c r="E37" s="1292" t="s">
        <v>498</v>
      </c>
      <c r="F37" s="1293" t="s">
        <v>2458</v>
      </c>
      <c r="G37" s="240" t="s">
        <v>2439</v>
      </c>
      <c r="H37" s="2" t="s">
        <v>2460</v>
      </c>
      <c r="I37" s="754" t="s">
        <v>419</v>
      </c>
      <c r="J37" s="3" t="s">
        <v>2444</v>
      </c>
      <c r="K37" s="617" t="s">
        <v>2461</v>
      </c>
      <c r="O37" s="464" t="s">
        <v>1043</v>
      </c>
      <c r="P37" s="449" t="s">
        <v>2603</v>
      </c>
      <c r="S37" s="165"/>
      <c r="T37" s="165"/>
      <c r="AM37" s="165"/>
      <c r="AN37" s="165"/>
      <c r="AO37" s="165"/>
      <c r="AP37" s="165"/>
      <c r="AQ37" s="165"/>
    </row>
    <row r="38" spans="1:43" ht="15" customHeight="1">
      <c r="A38" s="179">
        <v>1</v>
      </c>
      <c r="B38" s="180">
        <v>83340106</v>
      </c>
      <c r="C38" s="180" t="s">
        <v>40</v>
      </c>
      <c r="D38" s="881" t="s">
        <v>2459</v>
      </c>
      <c r="E38" s="181" t="s">
        <v>498</v>
      </c>
      <c r="F38" s="375" t="s">
        <v>2458</v>
      </c>
      <c r="G38" s="172" t="s">
        <v>2439</v>
      </c>
      <c r="H38" s="392" t="s">
        <v>2460</v>
      </c>
      <c r="I38" s="1278" t="s">
        <v>419</v>
      </c>
      <c r="J38" s="330" t="s">
        <v>2444</v>
      </c>
      <c r="K38" s="331" t="s">
        <v>2461</v>
      </c>
      <c r="L38" s="178"/>
      <c r="M38" s="178"/>
      <c r="N38" s="178"/>
      <c r="O38" s="455" t="s">
        <v>1043</v>
      </c>
      <c r="P38" s="311" t="s">
        <v>2462</v>
      </c>
      <c r="Q38" s="178"/>
      <c r="S38" s="165"/>
      <c r="T38" s="165"/>
      <c r="AM38" s="165"/>
      <c r="AN38" s="165"/>
      <c r="AO38" s="165"/>
      <c r="AP38" s="165"/>
      <c r="AQ38" s="165"/>
    </row>
    <row r="39" spans="1:43" ht="15" customHeight="1">
      <c r="AM39" s="165"/>
      <c r="AN39" s="165"/>
      <c r="AO39" s="165"/>
      <c r="AP39" s="165"/>
      <c r="AQ39" s="165"/>
    </row>
    <row r="40" spans="1:43" ht="15" customHeight="1">
      <c r="S40" s="165"/>
      <c r="T40" s="165"/>
      <c r="V40" s="165"/>
      <c r="W40" s="1074"/>
      <c r="X40" s="1075"/>
      <c r="Y40" s="1047"/>
      <c r="Z40" s="1046"/>
      <c r="AA40" s="1047"/>
      <c r="AB40" s="1047"/>
      <c r="AC40" s="1065"/>
      <c r="AD40" s="1044"/>
      <c r="AE40" s="1068"/>
      <c r="AF40" s="1079"/>
      <c r="AG40" s="1080"/>
      <c r="AH40" s="1068"/>
      <c r="AI40" s="1073"/>
      <c r="AJ40" s="1047"/>
      <c r="AK40" s="1047"/>
      <c r="AL40" s="1047"/>
      <c r="AM40" s="165"/>
      <c r="AN40" s="165"/>
      <c r="AO40" s="165"/>
      <c r="AP40" s="165"/>
      <c r="AQ40" s="165"/>
    </row>
    <row r="41" spans="1:43" ht="15" customHeight="1" thickBot="1">
      <c r="A41" s="10" t="s">
        <v>2513</v>
      </c>
      <c r="V41" s="165"/>
      <c r="W41" s="1074"/>
      <c r="X41" s="1075"/>
      <c r="Y41" s="1065"/>
      <c r="Z41" s="1046"/>
      <c r="AA41" s="1047"/>
      <c r="AB41" s="1047"/>
      <c r="AC41" s="1065"/>
      <c r="AD41" s="1044"/>
      <c r="AE41" s="1068"/>
      <c r="AF41" s="1079"/>
      <c r="AG41" s="1080"/>
      <c r="AH41" s="1068"/>
      <c r="AI41" s="1073"/>
      <c r="AJ41" s="1047"/>
      <c r="AK41" s="1047"/>
      <c r="AL41" s="1047"/>
      <c r="AM41" s="165"/>
      <c r="AN41" s="165"/>
      <c r="AO41" s="165"/>
      <c r="AP41" s="165"/>
      <c r="AQ41" s="165"/>
    </row>
    <row r="42" spans="1:43" ht="15" customHeight="1">
      <c r="A42" s="451">
        <v>1</v>
      </c>
      <c r="B42" s="1303">
        <v>60905068</v>
      </c>
      <c r="C42" s="452" t="s">
        <v>38</v>
      </c>
      <c r="D42" s="453" t="s">
        <v>2514</v>
      </c>
      <c r="E42" s="453" t="s">
        <v>2515</v>
      </c>
      <c r="F42" s="1304" t="s">
        <v>2516</v>
      </c>
      <c r="G42" s="311" t="s">
        <v>2517</v>
      </c>
      <c r="H42" s="456" t="s">
        <v>2518</v>
      </c>
      <c r="I42" s="311" t="s">
        <v>83</v>
      </c>
      <c r="J42" s="1305" t="s">
        <v>2519</v>
      </c>
      <c r="K42" s="818" t="s">
        <v>2520</v>
      </c>
      <c r="L42" s="459">
        <v>37333</v>
      </c>
      <c r="M42" s="311"/>
      <c r="N42" s="311"/>
      <c r="O42" s="311" t="s">
        <v>69</v>
      </c>
      <c r="P42" s="311" t="s">
        <v>2521</v>
      </c>
      <c r="Q42" s="178"/>
      <c r="R42" s="178"/>
      <c r="V42" s="165"/>
      <c r="W42" s="1074"/>
      <c r="X42" s="1075"/>
      <c r="Y42" s="1065"/>
      <c r="Z42" s="1046"/>
      <c r="AA42" s="1047"/>
      <c r="AB42" s="1047"/>
      <c r="AC42" s="1065"/>
      <c r="AD42" s="1044"/>
      <c r="AE42" s="1068"/>
      <c r="AF42" s="1079"/>
      <c r="AG42" s="1080"/>
      <c r="AH42" s="1068"/>
      <c r="AI42" s="1073"/>
      <c r="AJ42" s="1047"/>
      <c r="AK42" s="1047"/>
      <c r="AL42" s="1047"/>
      <c r="AM42" s="165"/>
      <c r="AN42" s="165"/>
      <c r="AO42" s="165"/>
      <c r="AP42" s="165"/>
      <c r="AQ42" s="165"/>
    </row>
    <row r="43" spans="1:43" ht="15" customHeight="1">
      <c r="A43" s="1306">
        <v>2</v>
      </c>
      <c r="B43" s="831">
        <v>81297024</v>
      </c>
      <c r="C43" s="831" t="s">
        <v>38</v>
      </c>
      <c r="D43" s="1307" t="s">
        <v>2602</v>
      </c>
      <c r="E43" s="1308" t="s">
        <v>64</v>
      </c>
      <c r="F43" s="1309" t="s">
        <v>2522</v>
      </c>
      <c r="G43" s="817" t="s">
        <v>2523</v>
      </c>
      <c r="H43" s="456" t="s">
        <v>2524</v>
      </c>
      <c r="I43" s="311" t="s">
        <v>706</v>
      </c>
      <c r="J43" s="475" t="s">
        <v>2525</v>
      </c>
      <c r="K43" s="818" t="s">
        <v>2526</v>
      </c>
      <c r="L43" s="459">
        <v>44641</v>
      </c>
      <c r="M43" s="311"/>
      <c r="N43" s="178"/>
      <c r="O43" s="311" t="s">
        <v>69</v>
      </c>
      <c r="P43" s="311" t="s">
        <v>2521</v>
      </c>
      <c r="Q43" s="178"/>
      <c r="R43" s="178"/>
      <c r="S43" s="165"/>
      <c r="T43" s="165"/>
      <c r="V43" s="165"/>
      <c r="W43" s="1074"/>
      <c r="X43" s="1075"/>
      <c r="Y43" s="1047"/>
      <c r="Z43" s="1046"/>
      <c r="AA43" s="1047"/>
      <c r="AB43" s="1047"/>
      <c r="AC43" s="1065"/>
      <c r="AD43" s="1044"/>
      <c r="AE43" s="1068"/>
      <c r="AF43" s="1079"/>
      <c r="AG43" s="1080"/>
      <c r="AH43" s="1068"/>
      <c r="AI43" s="1073"/>
      <c r="AJ43" s="1047"/>
      <c r="AK43" s="1047"/>
      <c r="AL43" s="1047"/>
      <c r="AM43" s="165"/>
      <c r="AN43" s="165"/>
      <c r="AO43" s="165"/>
      <c r="AP43" s="165"/>
      <c r="AQ43" s="165"/>
    </row>
    <row r="44" spans="1:43" ht="15" customHeight="1">
      <c r="A44" s="839">
        <v>1</v>
      </c>
      <c r="B44" s="471">
        <v>81214276</v>
      </c>
      <c r="C44" s="471" t="s">
        <v>38</v>
      </c>
      <c r="D44" s="471" t="s">
        <v>843</v>
      </c>
      <c r="E44" s="826" t="s">
        <v>2529</v>
      </c>
      <c r="F44" s="834" t="s">
        <v>2530</v>
      </c>
      <c r="G44" s="311" t="s">
        <v>2534</v>
      </c>
      <c r="H44" s="456" t="s">
        <v>2531</v>
      </c>
      <c r="I44" s="311" t="s">
        <v>83</v>
      </c>
      <c r="J44" s="457" t="s">
        <v>2532</v>
      </c>
      <c r="K44" s="458" t="s">
        <v>2533</v>
      </c>
      <c r="L44" s="459">
        <v>44641</v>
      </c>
      <c r="M44" s="311"/>
      <c r="N44" s="311"/>
      <c r="O44" s="311" t="s">
        <v>69</v>
      </c>
      <c r="P44" s="311" t="s">
        <v>2521</v>
      </c>
      <c r="Q44" s="10"/>
      <c r="R44" s="10"/>
      <c r="S44" s="165"/>
      <c r="T44" s="165"/>
      <c r="V44" s="165"/>
      <c r="W44" s="1074"/>
      <c r="X44" s="1075"/>
      <c r="Y44" s="1065"/>
      <c r="Z44" s="1046"/>
      <c r="AA44" s="1047"/>
      <c r="AB44" s="1047"/>
      <c r="AC44" s="1065"/>
      <c r="AD44" s="1044"/>
      <c r="AE44" s="1068"/>
      <c r="AF44" s="1079"/>
      <c r="AG44" s="1080"/>
      <c r="AH44" s="1068"/>
      <c r="AI44" s="1073"/>
      <c r="AJ44" s="1047"/>
      <c r="AK44" s="1047"/>
      <c r="AL44" s="1047"/>
      <c r="AM44" s="165"/>
      <c r="AN44" s="165"/>
      <c r="AO44" s="165"/>
      <c r="AP44" s="165"/>
      <c r="AQ44" s="165"/>
    </row>
    <row r="45" spans="1:43" ht="15" customHeight="1">
      <c r="A45" s="823">
        <v>4</v>
      </c>
      <c r="B45" s="824">
        <v>81212003</v>
      </c>
      <c r="C45" s="824" t="s">
        <v>38</v>
      </c>
      <c r="D45" s="824" t="s">
        <v>54</v>
      </c>
      <c r="E45" s="824" t="s">
        <v>2529</v>
      </c>
      <c r="F45" s="835" t="s">
        <v>2530</v>
      </c>
      <c r="G45" s="311" t="s">
        <v>2534</v>
      </c>
      <c r="H45" s="456" t="s">
        <v>2531</v>
      </c>
      <c r="I45" s="311" t="s">
        <v>83</v>
      </c>
      <c r="J45" s="457" t="s">
        <v>2532</v>
      </c>
      <c r="K45" s="458" t="s">
        <v>2533</v>
      </c>
      <c r="L45" s="459">
        <v>44641</v>
      </c>
      <c r="M45" s="311"/>
      <c r="N45" s="311"/>
      <c r="O45" s="311" t="s">
        <v>69</v>
      </c>
      <c r="P45" s="311" t="s">
        <v>2521</v>
      </c>
      <c r="Q45" s="10"/>
      <c r="R45" s="10"/>
      <c r="S45" s="165"/>
      <c r="T45" s="165"/>
      <c r="V45" s="165"/>
      <c r="W45" s="1074"/>
      <c r="X45" s="1075"/>
      <c r="Y45" s="1065"/>
      <c r="Z45" s="1046"/>
      <c r="AA45" s="1047"/>
      <c r="AB45" s="1047"/>
      <c r="AC45" s="1065"/>
      <c r="AD45" s="1081"/>
      <c r="AE45" s="1068"/>
      <c r="AF45" s="1079"/>
      <c r="AG45" s="1080"/>
      <c r="AH45" s="1068"/>
      <c r="AI45" s="1073"/>
      <c r="AJ45" s="1047"/>
      <c r="AK45" s="1047"/>
      <c r="AL45" s="1047"/>
      <c r="AM45" s="165"/>
      <c r="AN45" s="165"/>
      <c r="AO45" s="165"/>
      <c r="AP45" s="165"/>
      <c r="AQ45" s="165"/>
    </row>
    <row r="46" spans="1:43" ht="15" customHeight="1">
      <c r="A46" s="158">
        <v>1</v>
      </c>
      <c r="B46" s="159">
        <v>81587003</v>
      </c>
      <c r="C46" s="159" t="s">
        <v>17</v>
      </c>
      <c r="D46" s="159" t="s">
        <v>2556</v>
      </c>
      <c r="E46" s="161" t="s">
        <v>288</v>
      </c>
      <c r="F46" s="160" t="s">
        <v>2557</v>
      </c>
      <c r="G46" s="860" t="s">
        <v>2558</v>
      </c>
      <c r="H46" s="2" t="s">
        <v>2559</v>
      </c>
      <c r="I46" s="861" t="s">
        <v>83</v>
      </c>
      <c r="J46" s="3" t="s">
        <v>2560</v>
      </c>
      <c r="K46" s="5" t="s">
        <v>2561</v>
      </c>
      <c r="L46" s="25">
        <v>44641</v>
      </c>
      <c r="O46" s="10" t="s">
        <v>69</v>
      </c>
      <c r="P46" s="449" t="s">
        <v>2521</v>
      </c>
      <c r="S46" s="165"/>
      <c r="T46" s="165"/>
      <c r="V46" s="165"/>
      <c r="W46" s="1074"/>
      <c r="X46" s="1075"/>
      <c r="Y46" s="1047"/>
      <c r="Z46" s="1046"/>
      <c r="AA46" s="1047"/>
      <c r="AB46" s="1047"/>
      <c r="AC46" s="1065"/>
      <c r="AD46" s="1081"/>
      <c r="AE46" s="1068"/>
      <c r="AF46" s="1079"/>
      <c r="AG46" s="1080"/>
      <c r="AH46" s="1068"/>
      <c r="AI46" s="1073"/>
      <c r="AJ46" s="1047"/>
      <c r="AK46" s="1047"/>
      <c r="AL46" s="1047"/>
      <c r="AM46" s="165"/>
      <c r="AN46" s="165"/>
      <c r="AO46" s="165"/>
      <c r="AP46" s="165"/>
      <c r="AQ46" s="165"/>
    </row>
    <row r="47" spans="1:43" ht="15" customHeight="1" thickBot="1">
      <c r="A47" s="610">
        <v>1</v>
      </c>
      <c r="B47" s="611">
        <v>93172390</v>
      </c>
      <c r="C47" s="611" t="s">
        <v>17</v>
      </c>
      <c r="D47" s="612" t="s">
        <v>471</v>
      </c>
      <c r="E47" s="609" t="s">
        <v>472</v>
      </c>
      <c r="F47" s="613" t="s">
        <v>2562</v>
      </c>
      <c r="G47" s="449" t="s">
        <v>2564</v>
      </c>
      <c r="H47" s="2" t="s">
        <v>2565</v>
      </c>
      <c r="I47" s="449" t="s">
        <v>24</v>
      </c>
      <c r="J47" s="3" t="s">
        <v>2543</v>
      </c>
      <c r="K47" s="617" t="s">
        <v>2566</v>
      </c>
      <c r="L47" s="25">
        <v>44641</v>
      </c>
      <c r="O47" s="10" t="s">
        <v>69</v>
      </c>
      <c r="S47" s="165"/>
      <c r="T47" s="165"/>
      <c r="V47" s="165"/>
      <c r="W47" s="1074"/>
      <c r="X47" s="1075"/>
      <c r="Y47" s="1065"/>
      <c r="Z47" s="1046"/>
      <c r="AA47" s="1047"/>
      <c r="AB47" s="1047"/>
      <c r="AC47" s="1065"/>
      <c r="AD47" s="1044"/>
      <c r="AE47" s="1068"/>
      <c r="AF47" s="1082"/>
      <c r="AG47" s="1080"/>
      <c r="AH47" s="1068"/>
      <c r="AI47" s="1073"/>
      <c r="AJ47" s="1047"/>
      <c r="AK47" s="1047"/>
      <c r="AL47" s="1047"/>
      <c r="AM47" s="165"/>
      <c r="AN47" s="165"/>
      <c r="AO47" s="165"/>
      <c r="AP47" s="165"/>
      <c r="AQ47" s="165"/>
    </row>
    <row r="48" spans="1:43">
      <c r="A48" s="304">
        <v>1</v>
      </c>
      <c r="B48" s="1364">
        <v>60905068</v>
      </c>
      <c r="C48" s="306" t="s">
        <v>39</v>
      </c>
      <c r="D48" s="307" t="s">
        <v>2514</v>
      </c>
      <c r="E48" s="307" t="s">
        <v>2515</v>
      </c>
      <c r="F48" s="308" t="s">
        <v>2567</v>
      </c>
      <c r="G48" s="178" t="s">
        <v>2571</v>
      </c>
      <c r="H48" s="376" t="s">
        <v>2568</v>
      </c>
      <c r="I48" s="178" t="s">
        <v>83</v>
      </c>
      <c r="J48" s="1365" t="s">
        <v>2569</v>
      </c>
      <c r="K48" s="550" t="s">
        <v>2570</v>
      </c>
      <c r="L48" s="310">
        <v>44641</v>
      </c>
      <c r="M48" s="178"/>
      <c r="N48" s="178"/>
      <c r="O48" s="311" t="s">
        <v>910</v>
      </c>
      <c r="P48" s="178" t="s">
        <v>2521</v>
      </c>
      <c r="Q48" s="178"/>
      <c r="S48" s="165"/>
      <c r="T48" s="165"/>
      <c r="V48" s="165"/>
      <c r="W48" s="1074"/>
      <c r="X48" s="1075"/>
      <c r="Y48" s="1065"/>
      <c r="Z48" s="1046"/>
      <c r="AA48" s="1047"/>
      <c r="AB48" s="1047"/>
      <c r="AC48" s="1065"/>
      <c r="AD48" s="1044"/>
      <c r="AE48" s="1068"/>
      <c r="AF48" s="1082"/>
      <c r="AG48" s="1080"/>
      <c r="AH48" s="1068"/>
      <c r="AI48" s="1073"/>
      <c r="AJ48" s="1047"/>
      <c r="AK48" s="1047"/>
      <c r="AL48" s="1047"/>
      <c r="AM48" s="165"/>
      <c r="AN48" s="165"/>
      <c r="AO48" s="165"/>
      <c r="AP48" s="165"/>
      <c r="AQ48" s="165"/>
    </row>
    <row r="49" spans="1:43">
      <c r="A49" s="483">
        <v>1</v>
      </c>
      <c r="B49" s="484">
        <v>81598394</v>
      </c>
      <c r="C49" s="275" t="s">
        <v>564</v>
      </c>
      <c r="D49" s="485" t="s">
        <v>2572</v>
      </c>
      <c r="E49" s="485" t="s">
        <v>78</v>
      </c>
      <c r="F49" s="209" t="s">
        <v>2573</v>
      </c>
      <c r="G49" s="449" t="s">
        <v>2574</v>
      </c>
      <c r="H49" s="2" t="s">
        <v>2575</v>
      </c>
      <c r="I49" s="449" t="s">
        <v>83</v>
      </c>
      <c r="J49" s="3" t="s">
        <v>2576</v>
      </c>
      <c r="K49" s="617" t="s">
        <v>2577</v>
      </c>
      <c r="L49" s="25">
        <v>44641</v>
      </c>
      <c r="O49" s="10" t="s">
        <v>2578</v>
      </c>
      <c r="S49" s="165"/>
      <c r="T49" s="165"/>
      <c r="U49" s="165"/>
      <c r="V49" s="165"/>
      <c r="W49" s="1074"/>
      <c r="X49" s="1075"/>
      <c r="Y49" s="1065"/>
      <c r="Z49" s="1046"/>
      <c r="AA49" s="1047"/>
      <c r="AB49" s="1047"/>
      <c r="AC49" s="1065"/>
      <c r="AD49" s="1044"/>
      <c r="AE49" s="1068"/>
      <c r="AF49" s="1082"/>
      <c r="AG49" s="1080"/>
      <c r="AH49" s="1068"/>
      <c r="AI49" s="1073"/>
      <c r="AJ49" s="1047"/>
      <c r="AK49" s="1047"/>
      <c r="AL49" s="1047"/>
      <c r="AM49" s="165"/>
      <c r="AN49" s="165"/>
      <c r="AO49" s="165"/>
      <c r="AP49" s="165"/>
      <c r="AQ49" s="165"/>
    </row>
    <row r="50" spans="1:43">
      <c r="S50" s="165"/>
      <c r="T50" s="165"/>
      <c r="U50" s="165"/>
      <c r="V50" s="165"/>
      <c r="W50" s="1074"/>
      <c r="X50" s="1075"/>
      <c r="Y50" s="1047"/>
      <c r="Z50" s="1046"/>
      <c r="AA50" s="1047"/>
      <c r="AB50" s="1047"/>
      <c r="AC50" s="1065"/>
      <c r="AD50" s="1044"/>
      <c r="AE50" s="1068"/>
      <c r="AF50" s="1082"/>
      <c r="AG50" s="1080"/>
      <c r="AH50" s="1068"/>
      <c r="AI50" s="1073"/>
      <c r="AJ50" s="1047"/>
      <c r="AK50" s="1047"/>
      <c r="AL50" s="1047"/>
      <c r="AM50" s="165"/>
      <c r="AN50" s="165"/>
      <c r="AO50" s="165"/>
      <c r="AP50" s="165"/>
      <c r="AQ50" s="165"/>
    </row>
    <row r="51" spans="1:43">
      <c r="S51" s="165"/>
      <c r="T51" s="165"/>
      <c r="U51" s="165"/>
      <c r="V51" s="165"/>
      <c r="W51" s="1074"/>
      <c r="X51" s="1075"/>
      <c r="Y51" s="1065"/>
      <c r="Z51" s="1046"/>
      <c r="AA51" s="1047"/>
      <c r="AB51" s="1047"/>
      <c r="AC51" s="1065"/>
      <c r="AD51" s="1044"/>
      <c r="AE51" s="1068"/>
      <c r="AF51" s="1082"/>
      <c r="AG51" s="1080"/>
      <c r="AH51" s="1068"/>
      <c r="AI51" s="1073"/>
      <c r="AJ51" s="1047"/>
      <c r="AK51" s="1047"/>
      <c r="AL51" s="1047"/>
      <c r="AM51" s="165"/>
      <c r="AN51" s="165"/>
      <c r="AO51" s="165"/>
      <c r="AP51" s="165"/>
      <c r="AQ51" s="165"/>
    </row>
    <row r="52" spans="1:43">
      <c r="S52" s="165"/>
      <c r="T52" s="165"/>
      <c r="U52" s="165"/>
      <c r="V52" s="165"/>
      <c r="W52" s="1074"/>
      <c r="X52" s="1075"/>
      <c r="Y52" s="1065"/>
      <c r="Z52" s="1046"/>
      <c r="AA52" s="1047"/>
      <c r="AB52" s="1047"/>
      <c r="AC52" s="1065"/>
      <c r="AD52" s="1044"/>
      <c r="AE52" s="1068"/>
      <c r="AF52" s="1082"/>
      <c r="AG52" s="1080"/>
      <c r="AH52" s="1068"/>
      <c r="AI52" s="1073"/>
      <c r="AJ52" s="1047"/>
      <c r="AK52" s="1047"/>
      <c r="AL52" s="1047"/>
      <c r="AM52" s="165"/>
      <c r="AN52" s="165"/>
      <c r="AO52" s="165"/>
      <c r="AP52" s="165"/>
      <c r="AQ52" s="165"/>
    </row>
    <row r="53" spans="1:43">
      <c r="S53" s="165"/>
      <c r="T53" s="165"/>
      <c r="U53" s="165"/>
      <c r="V53" s="165"/>
      <c r="W53" s="1074"/>
      <c r="X53" s="1075"/>
      <c r="Y53" s="1065"/>
      <c r="Z53" s="1046"/>
      <c r="AA53" s="1047"/>
      <c r="AB53" s="1047"/>
      <c r="AC53" s="1065"/>
      <c r="AD53" s="1044"/>
      <c r="AE53" s="1068"/>
      <c r="AF53" s="1082"/>
      <c r="AG53" s="1080"/>
      <c r="AH53" s="1068"/>
      <c r="AI53" s="1073"/>
      <c r="AJ53" s="1047"/>
      <c r="AK53" s="1047"/>
      <c r="AL53" s="1047"/>
      <c r="AM53" s="165"/>
      <c r="AN53" s="165"/>
      <c r="AO53" s="165"/>
      <c r="AP53" s="165"/>
      <c r="AQ53" s="165"/>
    </row>
    <row r="54" spans="1:43">
      <c r="S54" s="165"/>
      <c r="T54" s="165"/>
      <c r="U54" s="165"/>
      <c r="V54" s="165"/>
      <c r="W54" s="1074"/>
      <c r="X54" s="1045"/>
      <c r="Y54" s="464"/>
      <c r="Z54" s="1046"/>
      <c r="AA54" s="464"/>
      <c r="AB54" s="1047"/>
      <c r="AC54" s="1065"/>
      <c r="AD54" s="1047"/>
      <c r="AE54" s="1047"/>
      <c r="AF54" s="1083"/>
      <c r="AG54" s="1084"/>
      <c r="AH54" s="1047"/>
      <c r="AI54" s="1073"/>
      <c r="AJ54" s="1047"/>
      <c r="AK54" s="1047"/>
      <c r="AL54" s="1047"/>
      <c r="AM54" s="165"/>
      <c r="AN54" s="165"/>
      <c r="AO54" s="165"/>
      <c r="AP54" s="165"/>
      <c r="AQ54" s="165"/>
    </row>
    <row r="55" spans="1:43">
      <c r="S55" s="165"/>
      <c r="T55" s="165"/>
      <c r="U55" s="165"/>
      <c r="V55" s="165"/>
      <c r="W55" s="1074"/>
      <c r="X55" s="1045"/>
      <c r="Y55" s="464"/>
      <c r="Z55" s="1046"/>
      <c r="AA55" s="1047"/>
      <c r="AB55" s="1047"/>
      <c r="AC55" s="1065"/>
      <c r="AD55" s="1047"/>
      <c r="AE55" s="1047"/>
      <c r="AF55" s="1083"/>
      <c r="AG55" s="1047"/>
      <c r="AH55" s="1047"/>
      <c r="AI55" s="1073"/>
      <c r="AJ55" s="1047"/>
      <c r="AK55" s="1047"/>
      <c r="AL55" s="1047"/>
      <c r="AM55" s="165"/>
      <c r="AN55" s="165"/>
      <c r="AO55" s="165"/>
      <c r="AP55" s="165"/>
      <c r="AQ55" s="165"/>
    </row>
    <row r="56" spans="1:43">
      <c r="S56" s="165"/>
      <c r="T56" s="165"/>
      <c r="U56" s="165"/>
      <c r="V56" s="165"/>
      <c r="W56" s="1074"/>
      <c r="X56" s="1045"/>
      <c r="Y56" s="1047"/>
      <c r="Z56" s="1046"/>
      <c r="AA56" s="1047"/>
      <c r="AB56" s="1047"/>
      <c r="AC56" s="1065"/>
      <c r="AD56" s="1047"/>
      <c r="AE56" s="1068"/>
      <c r="AF56" s="1083"/>
      <c r="AG56" s="1047"/>
      <c r="AH56" s="1047"/>
      <c r="AI56" s="1073"/>
      <c r="AJ56" s="1047"/>
      <c r="AK56" s="1047"/>
      <c r="AL56" s="1047"/>
      <c r="AM56" s="165"/>
      <c r="AN56" s="165"/>
      <c r="AO56" s="165"/>
      <c r="AP56" s="165"/>
      <c r="AQ56" s="165"/>
    </row>
    <row r="57" spans="1:43">
      <c r="S57" s="165"/>
      <c r="T57" s="165"/>
      <c r="U57" s="165"/>
      <c r="V57" s="165"/>
      <c r="W57" s="1043"/>
      <c r="X57" s="1043"/>
      <c r="Y57" s="1043"/>
      <c r="Z57" s="1049"/>
      <c r="AA57" s="1049"/>
      <c r="AB57" s="1085"/>
      <c r="AC57" s="1065"/>
      <c r="AD57" s="1049"/>
      <c r="AE57" s="1043"/>
      <c r="AF57" s="1086"/>
      <c r="AG57" s="712"/>
      <c r="AH57" s="1047"/>
      <c r="AI57" s="1047"/>
      <c r="AJ57" s="1047"/>
      <c r="AK57" s="1047"/>
      <c r="AL57" s="1047"/>
      <c r="AM57" s="165"/>
      <c r="AN57" s="165"/>
      <c r="AO57" s="165"/>
      <c r="AP57" s="165"/>
      <c r="AQ57" s="165"/>
    </row>
    <row r="58" spans="1:43"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</row>
    <row r="59" spans="1:43">
      <c r="S59" s="165"/>
      <c r="T59" s="165"/>
      <c r="U59" s="165"/>
      <c r="V59" s="165"/>
      <c r="W59" s="1074"/>
      <c r="X59" s="165"/>
      <c r="Y59" s="165"/>
      <c r="Z59" s="165"/>
      <c r="AA59" s="165"/>
      <c r="AB59" s="165"/>
      <c r="AC59" s="1065"/>
      <c r="AD59" s="1047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</row>
    <row r="60" spans="1:43">
      <c r="S60" s="165"/>
      <c r="T60" s="165"/>
      <c r="U60" s="165"/>
      <c r="V60" s="165"/>
      <c r="W60" s="1074"/>
      <c r="X60" s="165"/>
      <c r="Y60" s="165"/>
      <c r="Z60" s="165"/>
      <c r="AA60" s="165"/>
      <c r="AB60" s="165"/>
      <c r="AC60" s="10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</row>
    <row r="61" spans="1:43">
      <c r="S61" s="165"/>
      <c r="T61" s="165"/>
      <c r="U61" s="165"/>
      <c r="V61" s="165"/>
      <c r="W61" s="1074"/>
      <c r="X61" s="165"/>
      <c r="Y61" s="165"/>
      <c r="Z61" s="165"/>
      <c r="AA61" s="165"/>
      <c r="AB61" s="165"/>
      <c r="AC61" s="10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</row>
    <row r="62" spans="1:43"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</row>
    <row r="63" spans="1:43"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</row>
    <row r="64" spans="1:43">
      <c r="S64" s="165"/>
      <c r="T64" s="165"/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L64" s="165"/>
      <c r="AM64" s="165"/>
      <c r="AN64" s="165"/>
      <c r="AO64" s="165"/>
      <c r="AP64" s="165"/>
      <c r="AQ64" s="165"/>
    </row>
    <row r="65" spans="19:43"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</row>
    <row r="66" spans="19:43">
      <c r="S66" s="165"/>
      <c r="T66" s="165"/>
      <c r="U66" s="165"/>
      <c r="V66" s="165"/>
      <c r="W66" s="1074"/>
      <c r="X66" s="1075"/>
      <c r="Y66" s="1065"/>
      <c r="Z66" s="1046"/>
      <c r="AA66" s="1047"/>
      <c r="AB66" s="1047"/>
      <c r="AC66" s="1065"/>
      <c r="AD66" s="1044"/>
      <c r="AE66" s="1068"/>
      <c r="AF66" s="1079"/>
      <c r="AG66" s="1080"/>
      <c r="AH66" s="1068"/>
      <c r="AI66" s="1073"/>
      <c r="AJ66" s="1047"/>
      <c r="AK66" s="1047"/>
      <c r="AL66" s="1047"/>
      <c r="AM66" s="165"/>
      <c r="AN66" s="165"/>
      <c r="AO66" s="165"/>
      <c r="AP66" s="165"/>
      <c r="AQ66" s="165"/>
    </row>
    <row r="67" spans="19:43">
      <c r="S67" s="165"/>
      <c r="T67" s="165"/>
      <c r="U67" s="165"/>
      <c r="V67" s="165"/>
      <c r="W67" s="1074"/>
      <c r="X67" s="1075"/>
      <c r="Y67" s="1047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S68" s="165"/>
      <c r="T68" s="165"/>
      <c r="U68" s="165"/>
      <c r="V68" s="165"/>
      <c r="W68" s="1074"/>
      <c r="X68" s="1075"/>
      <c r="Y68" s="1065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81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47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65"/>
      <c r="Z71" s="1046"/>
      <c r="AA71" s="1047"/>
      <c r="AB71" s="1047"/>
      <c r="AC71" s="1065"/>
      <c r="AD71" s="1044"/>
      <c r="AE71" s="1068"/>
      <c r="AF71" s="1082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S72" s="165"/>
      <c r="T72" s="165"/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S73" s="165"/>
      <c r="T73" s="165"/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S74" s="165"/>
      <c r="T74" s="165"/>
      <c r="U74" s="165"/>
      <c r="V74" s="165"/>
      <c r="W74" s="1074"/>
      <c r="X74" s="1075"/>
      <c r="Y74" s="1047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65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45"/>
      <c r="Y78" s="464"/>
      <c r="Z78" s="1046"/>
      <c r="AA78" s="464"/>
      <c r="AB78" s="1047"/>
      <c r="AC78" s="1065"/>
      <c r="AD78" s="1047"/>
      <c r="AE78" s="1047"/>
      <c r="AF78" s="1083"/>
      <c r="AG78" s="1084"/>
      <c r="AH78" s="1047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1047"/>
      <c r="AB79" s="1047"/>
      <c r="AC79" s="1065"/>
      <c r="AD79" s="1047"/>
      <c r="AE79" s="1047"/>
      <c r="AF79" s="1083"/>
      <c r="AG79" s="1047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1047"/>
      <c r="Z80" s="1046"/>
      <c r="AA80" s="1047"/>
      <c r="AB80" s="1047"/>
      <c r="AC80" s="1065"/>
      <c r="AD80" s="1047"/>
      <c r="AE80" s="1068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43"/>
      <c r="X81" s="1043"/>
      <c r="Y81" s="1043"/>
      <c r="Z81" s="1049"/>
      <c r="AA81" s="1049"/>
      <c r="AB81" s="1085"/>
      <c r="AC81" s="1065"/>
      <c r="AD81" s="1049"/>
      <c r="AE81" s="1043"/>
      <c r="AF81" s="1086"/>
      <c r="AG81" s="712"/>
      <c r="AH81" s="1047"/>
      <c r="AI81" s="1047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65"/>
      <c r="X82" s="165"/>
      <c r="Y82" s="165"/>
      <c r="Z82" s="165"/>
      <c r="AA82" s="165"/>
      <c r="AB82" s="165"/>
      <c r="AC82" s="165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074"/>
      <c r="X83" s="165"/>
      <c r="Y83" s="165"/>
      <c r="Z83" s="165"/>
      <c r="AA83" s="165"/>
      <c r="AB83" s="165"/>
      <c r="AC83" s="1065"/>
      <c r="AD83" s="1047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3"/>
      <c r="X97" s="164"/>
      <c r="Y97" s="1087"/>
      <c r="Z97" s="164"/>
      <c r="AA97" s="1087"/>
      <c r="AB97" s="1087"/>
      <c r="AC97" s="1087"/>
      <c r="AD97" s="1087"/>
      <c r="AE97" s="1087"/>
      <c r="AF97" s="1088"/>
      <c r="AG97" s="1089"/>
      <c r="AH97" s="1087"/>
      <c r="AI97" s="1087"/>
      <c r="AJ97" s="1090"/>
      <c r="AK97" s="1087"/>
      <c r="AL97" s="1087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464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1091"/>
      <c r="X102" s="1092"/>
      <c r="Y102" s="1093"/>
      <c r="Z102" s="1094"/>
      <c r="AA102" s="1095"/>
      <c r="AB102" s="1095"/>
      <c r="AC102" s="1096"/>
      <c r="AD102" s="1096"/>
      <c r="AE102" s="1093"/>
      <c r="AF102" s="1097"/>
      <c r="AG102" s="1093"/>
      <c r="AH102" s="1096"/>
      <c r="AI102" s="1095"/>
      <c r="AJ102" s="1095"/>
      <c r="AK102" s="1095"/>
      <c r="AL102" s="109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8"/>
      <c r="X103" s="1066"/>
      <c r="Y103" s="1093"/>
      <c r="Z103" s="1067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5"/>
      <c r="AE110" s="1093"/>
      <c r="AF110" s="1097"/>
      <c r="AG110" s="1093"/>
      <c r="AH110" s="1095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464"/>
      <c r="W111" s="1098"/>
      <c r="X111" s="1066"/>
      <c r="Y111" s="1093"/>
      <c r="Z111" s="1067"/>
      <c r="AA111" s="1095"/>
      <c r="AB111" s="1095"/>
      <c r="AC111" s="1096"/>
      <c r="AD111" s="1096"/>
      <c r="AE111" s="1093"/>
      <c r="AF111" s="1099"/>
      <c r="AG111" s="1093"/>
      <c r="AH111" s="1096"/>
      <c r="AI111" s="1100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165"/>
      <c r="W112" s="1101"/>
      <c r="X112" s="1101"/>
      <c r="Y112" s="1093"/>
      <c r="Z112" s="1067"/>
      <c r="AA112" s="1095"/>
      <c r="AB112" s="1095"/>
      <c r="AC112" s="1096"/>
      <c r="AD112" s="1096"/>
      <c r="AE112" s="1093"/>
      <c r="AF112" s="1102"/>
      <c r="AG112" s="110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098"/>
      <c r="X113" s="1066"/>
      <c r="Y113" s="1093"/>
      <c r="Z113" s="1067"/>
      <c r="AA113" s="1095"/>
      <c r="AB113" s="1095"/>
      <c r="AC113" s="1096"/>
      <c r="AD113" s="1096"/>
      <c r="AE113" s="1093"/>
      <c r="AF113" s="1097"/>
      <c r="AG113" s="109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104"/>
      <c r="AB115" s="1104"/>
      <c r="AC115" s="1096"/>
      <c r="AD115" s="1096"/>
      <c r="AE115" s="1093"/>
      <c r="AF115" s="1099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95"/>
      <c r="Y116" s="1093"/>
      <c r="Z116" s="1067"/>
      <c r="AA116" s="1095"/>
      <c r="AB116" s="1095"/>
      <c r="AC116" s="1096"/>
      <c r="AD116" s="1095"/>
      <c r="AE116" s="1093"/>
      <c r="AF116" s="1099"/>
      <c r="AG116" s="1095"/>
      <c r="AH116" s="1095"/>
      <c r="AI116" s="1095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L117" s="16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6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464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464"/>
      <c r="Y122" s="165"/>
      <c r="Z122" s="165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464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1105"/>
      <c r="Y125" s="1106"/>
      <c r="Z125" s="464"/>
      <c r="AA125" s="1107"/>
      <c r="AB125" s="1108"/>
      <c r="AC125" s="464"/>
      <c r="AD125" s="464"/>
      <c r="AE125" s="464"/>
      <c r="AF125" s="464"/>
      <c r="AG125" s="464"/>
      <c r="AH125" s="464"/>
      <c r="AI125" s="464"/>
      <c r="AJ125" s="1109"/>
      <c r="AK125" s="1109"/>
      <c r="AL125" s="464"/>
      <c r="AM125" s="464"/>
      <c r="AN125" s="464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464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L129" s="165"/>
      <c r="AM129" s="165"/>
      <c r="AN129" s="165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1043"/>
      <c r="Y130" s="1043"/>
      <c r="Z130" s="1043"/>
      <c r="AA130" s="1043"/>
      <c r="AB130" s="1043"/>
      <c r="AC130" s="1110"/>
      <c r="AD130" s="1043"/>
      <c r="AE130" s="1043"/>
      <c r="AF130" s="1043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111"/>
      <c r="Y131" s="1112"/>
      <c r="Z131" s="1043"/>
      <c r="AA131" s="1113"/>
      <c r="AB131" s="1114"/>
      <c r="AC131" s="1040"/>
      <c r="AD131" s="1043"/>
      <c r="AE131" s="1114"/>
      <c r="AF131" s="712"/>
      <c r="AG131" s="1115"/>
      <c r="AH131" s="1040"/>
      <c r="AI131" s="712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6"/>
      <c r="Z132" s="1043"/>
      <c r="AA132" s="1062"/>
      <c r="AB132" s="1114"/>
      <c r="AC132" s="1040"/>
      <c r="AD132" s="712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1043"/>
      <c r="AE133" s="1114"/>
      <c r="AF133" s="712"/>
      <c r="AG133" s="1086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464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1043"/>
      <c r="Y136" s="1043"/>
      <c r="Z136" s="1043"/>
      <c r="AA136" s="712"/>
      <c r="AB136" s="1114"/>
      <c r="AC136" s="712"/>
      <c r="AD136" s="712"/>
      <c r="AE136" s="1114"/>
      <c r="AF136" s="712"/>
      <c r="AG136" s="1115"/>
      <c r="AH136" s="712"/>
      <c r="AI136" s="712"/>
      <c r="AJ136" s="1117"/>
      <c r="AK136" s="1117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1042"/>
      <c r="AB137" s="1049"/>
      <c r="AC137" s="1085"/>
      <c r="AD137" s="1043"/>
      <c r="AE137" s="1049"/>
      <c r="AF137" s="1043"/>
      <c r="AG137" s="1086"/>
      <c r="AH137" s="712"/>
      <c r="AI137" s="165"/>
      <c r="AJ137" s="165"/>
      <c r="AK137" s="165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111"/>
      <c r="Y138" s="1116"/>
      <c r="Z138" s="1043"/>
      <c r="AA138" s="1062"/>
      <c r="AB138" s="1114"/>
      <c r="AC138" s="1040"/>
      <c r="AD138" s="712"/>
      <c r="AE138" s="1114"/>
      <c r="AF138" s="712"/>
      <c r="AG138" s="1115"/>
      <c r="AH138" s="1040"/>
      <c r="AI138" s="712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1043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712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464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43"/>
      <c r="Y143" s="443"/>
      <c r="Z143" s="443"/>
      <c r="AA143" s="443"/>
      <c r="AB143" s="1043"/>
      <c r="AC143" s="1043"/>
      <c r="AD143" s="1043"/>
      <c r="AE143" s="1043"/>
      <c r="AF143" s="1043"/>
      <c r="AG143" s="1048"/>
      <c r="AH143" s="1049"/>
      <c r="AI143" s="443"/>
      <c r="AJ143" s="1050"/>
      <c r="AK143" s="443"/>
      <c r="AL143" s="443"/>
      <c r="AM143" s="443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443"/>
      <c r="AD144" s="443"/>
      <c r="AE144" s="1043"/>
      <c r="AF144" s="1043"/>
      <c r="AG144" s="1118"/>
      <c r="AH144" s="111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443"/>
      <c r="Y147" s="165"/>
      <c r="Z147" s="165"/>
      <c r="AA147" s="165"/>
      <c r="AB147" s="165"/>
      <c r="AC147" s="165"/>
      <c r="AD147" s="165"/>
      <c r="AE147" s="165"/>
      <c r="AF147" s="1120"/>
      <c r="AG147" s="1052"/>
      <c r="AH147" s="165"/>
      <c r="AI147" s="165"/>
      <c r="AJ147" s="1064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043"/>
      <c r="X150" s="1043"/>
      <c r="Y150" s="1043"/>
      <c r="Z150" s="1043"/>
      <c r="AA150" s="1043"/>
      <c r="AB150" s="1110"/>
      <c r="AC150" s="1043"/>
      <c r="AD150" s="1043"/>
      <c r="AE150" s="1043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111"/>
      <c r="X151" s="1112"/>
      <c r="Y151" s="1043"/>
      <c r="Z151" s="1113"/>
      <c r="AA151" s="1114"/>
      <c r="AB151" s="1040"/>
      <c r="AC151" s="1043"/>
      <c r="AD151" s="1114"/>
      <c r="AE151" s="712"/>
      <c r="AF151" s="1115"/>
      <c r="AG151" s="1040"/>
      <c r="AH151" s="712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6"/>
      <c r="Y152" s="1043"/>
      <c r="Z152" s="1062"/>
      <c r="AA152" s="1114"/>
      <c r="AB152" s="1040"/>
      <c r="AC152" s="712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1043"/>
      <c r="AD153" s="1114"/>
      <c r="AE153" s="712"/>
      <c r="AF153" s="1086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464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1043"/>
      <c r="X156" s="1043"/>
      <c r="Y156" s="1043"/>
      <c r="Z156" s="712"/>
      <c r="AA156" s="1114"/>
      <c r="AB156" s="712"/>
      <c r="AC156" s="712"/>
      <c r="AD156" s="1114"/>
      <c r="AE156" s="712"/>
      <c r="AF156" s="1115"/>
      <c r="AG156" s="712"/>
      <c r="AH156" s="712"/>
      <c r="AI156" s="1117"/>
      <c r="AJ156" s="1117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1042"/>
      <c r="AA157" s="1049"/>
      <c r="AB157" s="1085"/>
      <c r="AC157" s="1043"/>
      <c r="AD157" s="1049"/>
      <c r="AE157" s="1043"/>
      <c r="AF157" s="1086"/>
      <c r="AG157" s="712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111"/>
      <c r="X158" s="1116"/>
      <c r="Y158" s="1043"/>
      <c r="Z158" s="1062"/>
      <c r="AA158" s="1114"/>
      <c r="AB158" s="1040"/>
      <c r="AC158" s="712"/>
      <c r="AD158" s="1114"/>
      <c r="AE158" s="712"/>
      <c r="AF158" s="1115"/>
      <c r="AG158" s="1040"/>
      <c r="AH158" s="712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1043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712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65"/>
      <c r="AE161" s="165"/>
      <c r="AF161" s="165"/>
      <c r="AG161" s="165"/>
      <c r="AH161" s="165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464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43"/>
      <c r="X163" s="443"/>
      <c r="Y163" s="443"/>
      <c r="Z163" s="443"/>
      <c r="AA163" s="1043"/>
      <c r="AB163" s="1043"/>
      <c r="AC163" s="1043"/>
      <c r="AD163" s="1043"/>
      <c r="AE163" s="1043"/>
      <c r="AF163" s="1048"/>
      <c r="AG163" s="1049"/>
      <c r="AH163" s="443"/>
      <c r="AI163" s="1050"/>
      <c r="AJ163" s="443"/>
      <c r="AK163" s="443"/>
      <c r="AL163" s="443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443"/>
      <c r="AC164" s="443"/>
      <c r="AD164" s="1043"/>
      <c r="AE164" s="1043"/>
      <c r="AF164" s="1118"/>
      <c r="AG164" s="111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65"/>
      <c r="AE165" s="165"/>
      <c r="AF165" s="165"/>
      <c r="AG165" s="165"/>
      <c r="AH165" s="165"/>
      <c r="AI165" s="165"/>
      <c r="AJ165" s="165"/>
      <c r="AK165" s="165"/>
      <c r="AL165" s="165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443"/>
      <c r="X167" s="165"/>
      <c r="Y167" s="165"/>
      <c r="Z167" s="165"/>
      <c r="AA167" s="165"/>
      <c r="AB167" s="165"/>
      <c r="AC167" s="165"/>
      <c r="AD167" s="165"/>
      <c r="AE167" s="1120"/>
      <c r="AF167" s="1052"/>
      <c r="AG167" s="165"/>
      <c r="AH167" s="165"/>
      <c r="AI167" s="1064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65"/>
      <c r="AE169" s="165"/>
      <c r="AF169" s="165"/>
      <c r="AG169" s="165"/>
      <c r="AH169" s="165"/>
      <c r="AI169" s="165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</sheetData>
  <mergeCells count="4">
    <mergeCell ref="A2:F2"/>
    <mergeCell ref="W2:AB2"/>
    <mergeCell ref="A3:F3"/>
    <mergeCell ref="W3:AB3"/>
  </mergeCells>
  <phoneticPr fontId="11" type="noConversion"/>
  <pageMargins left="0.33" right="0.61" top="0.22" bottom="0.16" header="0.16" footer="0.12"/>
  <pageSetup paperSize="9" orientation="landscape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DDED0-4F2E-4A1B-AB02-7E7B778384DB}">
  <sheetPr>
    <tabColor theme="0"/>
  </sheetPr>
  <dimension ref="A1:AU180"/>
  <sheetViews>
    <sheetView topLeftCell="A19" zoomScale="64" zoomScaleNormal="64" workbookViewId="0">
      <selection activeCell="H35" sqref="H35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38" width="11.42578125" style="449"/>
    <col min="39" max="39" width="27.85546875" style="449" bestFit="1" customWidth="1"/>
    <col min="40" max="16384" width="11.42578125" style="449"/>
  </cols>
  <sheetData>
    <row r="1" spans="1:44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4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4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4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4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4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4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44644</v>
      </c>
      <c r="AA7" s="420" t="s">
        <v>7</v>
      </c>
      <c r="AB7" s="425"/>
      <c r="AC7" s="58"/>
      <c r="AD7" s="58"/>
      <c r="AE7" s="58"/>
      <c r="AF7" s="58"/>
    </row>
    <row r="8" spans="1:44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2653</v>
      </c>
      <c r="AA8" s="420"/>
      <c r="AB8" s="429"/>
      <c r="AC8" s="58"/>
      <c r="AD8" s="58"/>
      <c r="AE8" s="58"/>
      <c r="AF8" s="58"/>
    </row>
    <row r="9" spans="1:44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4">
      <c r="A10" s="275">
        <v>1</v>
      </c>
      <c r="B10" s="275">
        <v>93162407</v>
      </c>
      <c r="C10" s="275" t="s">
        <v>17</v>
      </c>
      <c r="D10" s="275" t="s">
        <v>450</v>
      </c>
      <c r="E10" s="159" t="s">
        <v>210</v>
      </c>
      <c r="F10" s="275" t="s">
        <v>451</v>
      </c>
      <c r="G10" s="680">
        <v>381</v>
      </c>
      <c r="H10" s="1216" t="s">
        <v>452</v>
      </c>
      <c r="I10" s="680" t="s">
        <v>83</v>
      </c>
      <c r="J10" s="1219" t="s">
        <v>453</v>
      </c>
      <c r="K10" s="1220" t="s">
        <v>454</v>
      </c>
      <c r="L10" s="1221">
        <v>44466</v>
      </c>
      <c r="M10" s="1221">
        <v>44466</v>
      </c>
      <c r="N10" s="680"/>
      <c r="O10" s="449" t="s">
        <v>455</v>
      </c>
      <c r="W10" s="402">
        <v>1</v>
      </c>
      <c r="X10" s="402">
        <v>82028349</v>
      </c>
      <c r="Y10" s="12" t="s">
        <v>40</v>
      </c>
      <c r="Z10" s="418" t="s">
        <v>921</v>
      </c>
      <c r="AA10" s="72" t="s">
        <v>2604</v>
      </c>
      <c r="AB10" s="12"/>
      <c r="AC10" s="12"/>
      <c r="AD10" s="418" t="s">
        <v>2607</v>
      </c>
      <c r="AE10" s="418" t="s">
        <v>2605</v>
      </c>
      <c r="AF10" s="419" t="s">
        <v>2606</v>
      </c>
      <c r="AG10" s="418" t="s">
        <v>2608</v>
      </c>
      <c r="AH10" s="418">
        <v>1027</v>
      </c>
      <c r="AI10" s="12"/>
      <c r="AJ10" s="12"/>
      <c r="AK10" s="12"/>
      <c r="AL10" s="12"/>
    </row>
    <row r="11" spans="1:44">
      <c r="W11" s="240">
        <v>1</v>
      </c>
      <c r="X11" s="240">
        <v>93172390</v>
      </c>
      <c r="Z11" s="240" t="s">
        <v>2697</v>
      </c>
      <c r="AA11" s="449" t="s">
        <v>2326</v>
      </c>
      <c r="AD11" s="449" t="s">
        <v>2698</v>
      </c>
      <c r="AE11" s="240" t="s">
        <v>24</v>
      </c>
      <c r="AF11" s="239" t="s">
        <v>2354</v>
      </c>
      <c r="AG11" s="240" t="s">
        <v>2699</v>
      </c>
      <c r="AH11" s="449">
        <v>1017</v>
      </c>
    </row>
    <row r="12" spans="1:44" ht="20.25" customHeight="1">
      <c r="A12" s="1213">
        <v>1</v>
      </c>
      <c r="B12" s="1213">
        <v>81598299</v>
      </c>
      <c r="C12" s="275" t="s">
        <v>564</v>
      </c>
      <c r="D12" s="1213" t="s">
        <v>704</v>
      </c>
      <c r="E12" s="1213" t="s">
        <v>78</v>
      </c>
      <c r="F12" s="1214" t="s">
        <v>705</v>
      </c>
      <c r="G12" s="680">
        <v>414</v>
      </c>
      <c r="H12" s="1216" t="s">
        <v>79</v>
      </c>
      <c r="I12" s="669" t="s">
        <v>706</v>
      </c>
      <c r="J12" s="1217" t="s">
        <v>707</v>
      </c>
      <c r="K12" s="680"/>
      <c r="L12" s="1221">
        <v>44525</v>
      </c>
      <c r="M12" s="680"/>
      <c r="N12" s="680"/>
      <c r="O12" s="10" t="s">
        <v>496</v>
      </c>
      <c r="AP12" s="165"/>
      <c r="AQ12" s="165"/>
      <c r="AR12" s="165"/>
    </row>
    <row r="13" spans="1:44" ht="15" customHeight="1">
      <c r="A13" s="275">
        <v>1</v>
      </c>
      <c r="B13" s="275">
        <v>83340903</v>
      </c>
      <c r="C13" s="275" t="s">
        <v>708</v>
      </c>
      <c r="D13" s="275" t="s">
        <v>709</v>
      </c>
      <c r="E13" s="159" t="s">
        <v>710</v>
      </c>
      <c r="F13" s="201" t="s">
        <v>711</v>
      </c>
      <c r="G13" s="669">
        <v>415</v>
      </c>
      <c r="H13" s="1216" t="s">
        <v>712</v>
      </c>
      <c r="I13" s="669" t="s">
        <v>419</v>
      </c>
      <c r="J13" s="1217" t="s">
        <v>587</v>
      </c>
      <c r="K13" s="1223" t="s">
        <v>713</v>
      </c>
      <c r="L13" s="1224">
        <v>44525</v>
      </c>
      <c r="M13" s="664"/>
      <c r="N13" s="664"/>
      <c r="O13" s="58" t="s">
        <v>496</v>
      </c>
      <c r="AP13" s="165"/>
      <c r="AQ13" s="165"/>
      <c r="AR13" s="165"/>
    </row>
    <row r="14" spans="1:44" ht="15" customHeight="1">
      <c r="A14" s="275">
        <v>1</v>
      </c>
      <c r="B14" s="275">
        <v>82409602</v>
      </c>
      <c r="C14" s="275" t="s">
        <v>40</v>
      </c>
      <c r="D14" s="275" t="s">
        <v>817</v>
      </c>
      <c r="E14" s="275" t="s">
        <v>818</v>
      </c>
      <c r="F14" s="201" t="s">
        <v>819</v>
      </c>
      <c r="G14" s="669">
        <v>428</v>
      </c>
      <c r="H14" s="1216" t="s">
        <v>820</v>
      </c>
      <c r="I14" s="669" t="s">
        <v>83</v>
      </c>
      <c r="J14" s="1217" t="s">
        <v>821</v>
      </c>
      <c r="K14" s="1218" t="s">
        <v>822</v>
      </c>
      <c r="L14" s="1221">
        <v>44531</v>
      </c>
      <c r="M14" s="680"/>
      <c r="N14" s="680"/>
      <c r="O14" s="10" t="s">
        <v>496</v>
      </c>
      <c r="AQ14" s="165"/>
      <c r="AR14" s="165"/>
    </row>
    <row r="15" spans="1:44" ht="15" customHeight="1">
      <c r="A15" s="275">
        <v>1</v>
      </c>
      <c r="B15" s="275">
        <v>82032101</v>
      </c>
      <c r="C15" s="275" t="s">
        <v>40</v>
      </c>
      <c r="D15" s="275" t="s">
        <v>1015</v>
      </c>
      <c r="E15" s="275" t="s">
        <v>1016</v>
      </c>
      <c r="F15" s="201" t="s">
        <v>1017</v>
      </c>
      <c r="G15" s="664">
        <v>453</v>
      </c>
      <c r="H15" s="1216" t="s">
        <v>1019</v>
      </c>
      <c r="I15" s="129" t="s">
        <v>83</v>
      </c>
      <c r="J15" s="1217" t="s">
        <v>1020</v>
      </c>
      <c r="K15" s="1218" t="s">
        <v>1021</v>
      </c>
      <c r="L15" s="1221">
        <v>44549</v>
      </c>
      <c r="M15" s="680"/>
      <c r="N15" s="680"/>
      <c r="O15" s="57" t="s">
        <v>496</v>
      </c>
      <c r="Q15" s="58"/>
      <c r="AN15" s="165"/>
      <c r="AO15" s="165"/>
      <c r="AP15" s="165"/>
      <c r="AQ15" s="165"/>
    </row>
    <row r="16" spans="1:44" ht="15" customHeight="1">
      <c r="A16" s="275">
        <v>1</v>
      </c>
      <c r="B16" s="275">
        <v>83340700</v>
      </c>
      <c r="C16" s="275" t="s">
        <v>40</v>
      </c>
      <c r="D16" s="275" t="s">
        <v>1018</v>
      </c>
      <c r="E16" s="275" t="s">
        <v>1016</v>
      </c>
      <c r="F16" s="201" t="s">
        <v>1017</v>
      </c>
      <c r="G16" s="664">
        <v>453</v>
      </c>
      <c r="H16" s="1216" t="s">
        <v>1019</v>
      </c>
      <c r="I16" s="129" t="s">
        <v>83</v>
      </c>
      <c r="J16" s="1217" t="s">
        <v>1020</v>
      </c>
      <c r="K16" s="1218" t="s">
        <v>1021</v>
      </c>
      <c r="L16" s="1221">
        <v>44549</v>
      </c>
      <c r="M16" s="680"/>
      <c r="N16" s="680"/>
      <c r="O16" s="57" t="s">
        <v>496</v>
      </c>
      <c r="Q16" s="58"/>
    </row>
    <row r="17" spans="1:47" ht="15" customHeight="1">
      <c r="A17" s="215">
        <v>1</v>
      </c>
      <c r="B17" s="215">
        <v>83340906</v>
      </c>
      <c r="C17" s="215" t="s">
        <v>40</v>
      </c>
      <c r="D17" s="215" t="s">
        <v>1888</v>
      </c>
      <c r="E17" s="275" t="s">
        <v>1016</v>
      </c>
      <c r="F17" s="201" t="s">
        <v>1017</v>
      </c>
      <c r="G17" s="664">
        <v>453</v>
      </c>
      <c r="H17" s="1216" t="s">
        <v>1019</v>
      </c>
      <c r="I17" s="129" t="s">
        <v>83</v>
      </c>
      <c r="J17" s="1217" t="s">
        <v>1020</v>
      </c>
      <c r="K17" s="1218" t="s">
        <v>1021</v>
      </c>
      <c r="L17" s="1221">
        <v>44549</v>
      </c>
      <c r="M17" s="680"/>
      <c r="N17" s="680"/>
      <c r="AS17" s="1080"/>
      <c r="AT17" s="1068"/>
      <c r="AU17" s="1073"/>
    </row>
    <row r="18" spans="1:47" ht="15" customHeight="1">
      <c r="A18" s="275">
        <v>1</v>
      </c>
      <c r="B18" s="275">
        <v>81722067</v>
      </c>
      <c r="C18" s="275" t="s">
        <v>17</v>
      </c>
      <c r="D18" s="275" t="s">
        <v>1026</v>
      </c>
      <c r="E18" s="159" t="s">
        <v>812</v>
      </c>
      <c r="F18" s="201" t="s">
        <v>1027</v>
      </c>
      <c r="G18" s="664">
        <v>455</v>
      </c>
      <c r="H18" s="1216" t="s">
        <v>1028</v>
      </c>
      <c r="I18" s="129" t="s">
        <v>83</v>
      </c>
      <c r="J18" s="1217" t="s">
        <v>1029</v>
      </c>
      <c r="K18" s="1220" t="s">
        <v>1030</v>
      </c>
      <c r="L18" s="1221">
        <v>44549</v>
      </c>
      <c r="M18" s="680"/>
      <c r="N18" s="680"/>
      <c r="O18" s="57" t="s">
        <v>1043</v>
      </c>
    </row>
    <row r="19" spans="1:47" ht="15" customHeight="1">
      <c r="A19" s="159">
        <v>1</v>
      </c>
      <c r="B19" s="159">
        <v>93172200</v>
      </c>
      <c r="C19" s="159" t="s">
        <v>17</v>
      </c>
      <c r="D19" s="159" t="s">
        <v>1158</v>
      </c>
      <c r="E19" s="159" t="s">
        <v>578</v>
      </c>
      <c r="F19" s="1225" t="s">
        <v>1221</v>
      </c>
      <c r="G19" s="217" t="s">
        <v>1223</v>
      </c>
      <c r="H19" s="1216" t="s">
        <v>1224</v>
      </c>
      <c r="I19" s="217" t="s">
        <v>83</v>
      </c>
      <c r="J19" s="1217" t="s">
        <v>1225</v>
      </c>
      <c r="K19" s="1218" t="s">
        <v>1226</v>
      </c>
      <c r="L19" s="1221">
        <v>44573</v>
      </c>
      <c r="M19" s="680"/>
      <c r="N19" s="680"/>
      <c r="O19" s="57" t="s">
        <v>496</v>
      </c>
      <c r="P19" s="10"/>
      <c r="AR19" s="1079"/>
    </row>
    <row r="20" spans="1:47" ht="15" customHeight="1">
      <c r="A20" s="1213">
        <v>1</v>
      </c>
      <c r="B20" s="1213">
        <v>60905051</v>
      </c>
      <c r="C20" s="275" t="s">
        <v>39</v>
      </c>
      <c r="D20" s="1213" t="s">
        <v>508</v>
      </c>
      <c r="E20" s="1213" t="s">
        <v>1576</v>
      </c>
      <c r="F20" s="1214" t="s">
        <v>1577</v>
      </c>
      <c r="G20" s="680" t="s">
        <v>1578</v>
      </c>
      <c r="H20" s="1216" t="s">
        <v>1579</v>
      </c>
      <c r="I20" s="680" t="s">
        <v>83</v>
      </c>
      <c r="J20" s="1217" t="s">
        <v>1580</v>
      </c>
      <c r="K20" s="1220" t="s">
        <v>898</v>
      </c>
      <c r="L20" s="1221">
        <v>44595</v>
      </c>
      <c r="M20" s="680"/>
      <c r="N20" s="680"/>
      <c r="O20" s="57" t="s">
        <v>69</v>
      </c>
      <c r="V20" s="165"/>
      <c r="W20" s="449" t="s">
        <v>2027</v>
      </c>
      <c r="AL20" s="165"/>
      <c r="AM20" s="165"/>
      <c r="AN20" s="165"/>
      <c r="AO20" s="165"/>
      <c r="AP20" s="165"/>
      <c r="AQ20" s="165"/>
      <c r="AR20" s="165"/>
    </row>
    <row r="21" spans="1:47" ht="15" customHeight="1">
      <c r="A21" s="275">
        <v>1</v>
      </c>
      <c r="B21" s="275">
        <v>81672012</v>
      </c>
      <c r="C21" s="275" t="s">
        <v>122</v>
      </c>
      <c r="D21" s="275" t="s">
        <v>1719</v>
      </c>
      <c r="E21" s="159" t="s">
        <v>1720</v>
      </c>
      <c r="F21" s="1214" t="s">
        <v>1721</v>
      </c>
      <c r="G21" s="215" t="s">
        <v>1722</v>
      </c>
      <c r="H21" s="1216" t="s">
        <v>1723</v>
      </c>
      <c r="I21" s="669" t="s">
        <v>83</v>
      </c>
      <c r="J21" s="1219" t="s">
        <v>1724</v>
      </c>
      <c r="K21" s="1220" t="s">
        <v>1725</v>
      </c>
      <c r="L21" s="1221">
        <v>44599</v>
      </c>
      <c r="M21" s="680"/>
      <c r="N21" s="680"/>
      <c r="O21" s="57" t="s">
        <v>496</v>
      </c>
      <c r="U21" s="165"/>
      <c r="AR21" s="165"/>
    </row>
    <row r="22" spans="1:47" ht="15" customHeight="1">
      <c r="A22" s="1213">
        <v>1</v>
      </c>
      <c r="B22" s="1213">
        <v>60905051</v>
      </c>
      <c r="C22" s="275" t="s">
        <v>39</v>
      </c>
      <c r="D22" s="1213" t="s">
        <v>508</v>
      </c>
      <c r="E22" s="1213" t="s">
        <v>1388</v>
      </c>
      <c r="F22" s="1214" t="s">
        <v>1679</v>
      </c>
      <c r="G22" s="680" t="s">
        <v>1680</v>
      </c>
      <c r="H22" s="1216" t="s">
        <v>1681</v>
      </c>
      <c r="I22" s="669" t="s">
        <v>419</v>
      </c>
      <c r="J22" s="1217" t="s">
        <v>1594</v>
      </c>
      <c r="K22" s="1220" t="s">
        <v>1682</v>
      </c>
      <c r="L22" s="1221">
        <v>44595</v>
      </c>
      <c r="M22" s="680"/>
      <c r="N22" s="680"/>
      <c r="O22" s="57" t="s">
        <v>69</v>
      </c>
      <c r="X22" s="10"/>
      <c r="AO22" s="165"/>
      <c r="AP22" s="165"/>
      <c r="AR22" s="165"/>
    </row>
    <row r="23" spans="1:47" ht="15" customHeight="1">
      <c r="A23" s="275">
        <v>1</v>
      </c>
      <c r="B23" s="1215">
        <v>81722067</v>
      </c>
      <c r="C23" s="275" t="s">
        <v>254</v>
      </c>
      <c r="D23" s="159" t="s">
        <v>1026</v>
      </c>
      <c r="E23" s="159" t="s">
        <v>1927</v>
      </c>
      <c r="F23" s="201" t="s">
        <v>1928</v>
      </c>
      <c r="G23" s="680" t="s">
        <v>1892</v>
      </c>
      <c r="H23" s="1216" t="s">
        <v>1929</v>
      </c>
      <c r="I23" s="680" t="s">
        <v>419</v>
      </c>
      <c r="J23" s="1217" t="s">
        <v>587</v>
      </c>
      <c r="K23" s="1218" t="s">
        <v>1930</v>
      </c>
      <c r="L23" s="1221">
        <v>44609</v>
      </c>
      <c r="M23" s="680"/>
      <c r="N23" s="680"/>
      <c r="O23" s="57" t="s">
        <v>69</v>
      </c>
      <c r="U23" s="165"/>
      <c r="W23" s="418">
        <v>1</v>
      </c>
      <c r="X23" s="418">
        <v>89720027</v>
      </c>
      <c r="Y23" s="12"/>
      <c r="Z23" s="418" t="s">
        <v>2498</v>
      </c>
      <c r="AA23" s="72" t="s">
        <v>1709</v>
      </c>
      <c r="AB23" s="12"/>
      <c r="AC23" s="12"/>
      <c r="AD23" s="12" t="s">
        <v>1710</v>
      </c>
      <c r="AE23" s="12" t="s">
        <v>24</v>
      </c>
      <c r="AF23" s="31" t="s">
        <v>1598</v>
      </c>
      <c r="AG23" s="12" t="s">
        <v>1711</v>
      </c>
      <c r="AH23" s="12">
        <v>966</v>
      </c>
      <c r="AI23" s="418" t="s">
        <v>2499</v>
      </c>
      <c r="AJ23" s="12"/>
      <c r="AK23" s="12"/>
      <c r="AL23" s="12"/>
      <c r="AP23" s="165"/>
      <c r="AQ23" s="1068"/>
      <c r="AR23" s="165"/>
    </row>
    <row r="24" spans="1:47" ht="15" customHeight="1">
      <c r="A24" s="1184">
        <v>1</v>
      </c>
      <c r="B24" s="1185">
        <v>83340201</v>
      </c>
      <c r="C24" s="1186" t="s">
        <v>40</v>
      </c>
      <c r="D24" s="1187" t="s">
        <v>156</v>
      </c>
      <c r="E24" s="1188" t="s">
        <v>395</v>
      </c>
      <c r="F24" s="1189" t="s">
        <v>1586</v>
      </c>
      <c r="G24" s="1190" t="s">
        <v>1587</v>
      </c>
      <c r="H24" s="1191" t="s">
        <v>1588</v>
      </c>
      <c r="I24" s="1192" t="s">
        <v>419</v>
      </c>
      <c r="J24" s="1193" t="s">
        <v>1589</v>
      </c>
      <c r="K24" s="1194" t="s">
        <v>1590</v>
      </c>
      <c r="L24" s="1195">
        <v>44594</v>
      </c>
      <c r="M24" s="1196"/>
      <c r="N24" s="1196"/>
      <c r="O24" s="1197" t="s">
        <v>496</v>
      </c>
      <c r="P24" s="1197" t="s">
        <v>1269</v>
      </c>
      <c r="Q24" s="1197" t="s">
        <v>1978</v>
      </c>
      <c r="R24" s="1197" t="s">
        <v>2107</v>
      </c>
      <c r="U24" s="165"/>
      <c r="X24" s="1075"/>
      <c r="Y24" s="1065"/>
      <c r="AA24" s="1047"/>
      <c r="AB24" s="1047"/>
      <c r="AC24" s="1065"/>
      <c r="AD24" s="1044"/>
      <c r="AE24" s="1068"/>
      <c r="AF24" s="1079"/>
      <c r="AG24" s="1080"/>
      <c r="AH24" s="1068"/>
      <c r="AI24" s="1073"/>
      <c r="AJ24" s="1047"/>
      <c r="AK24" s="1047"/>
      <c r="AL24" s="1047"/>
      <c r="AM24" s="165"/>
      <c r="AN24" s="165"/>
      <c r="AO24" s="165"/>
      <c r="AP24" s="165"/>
      <c r="AQ24" s="165"/>
      <c r="AR24" s="165"/>
    </row>
    <row r="25" spans="1:47" ht="15" customHeight="1" thickBot="1">
      <c r="A25" s="1226">
        <v>1</v>
      </c>
      <c r="B25" s="1227">
        <v>83340600</v>
      </c>
      <c r="C25" s="1227" t="s">
        <v>40</v>
      </c>
      <c r="D25" s="1227" t="s">
        <v>879</v>
      </c>
      <c r="E25" s="1227" t="s">
        <v>513</v>
      </c>
      <c r="F25" s="1228" t="s">
        <v>1683</v>
      </c>
      <c r="G25" s="1229" t="s">
        <v>1684</v>
      </c>
      <c r="H25" s="421" t="s">
        <v>1685</v>
      </c>
      <c r="I25" s="712" t="s">
        <v>419</v>
      </c>
      <c r="J25" s="422" t="s">
        <v>1603</v>
      </c>
      <c r="K25" s="1230" t="s">
        <v>1686</v>
      </c>
      <c r="L25" s="715">
        <v>44595</v>
      </c>
      <c r="M25" s="58"/>
      <c r="N25" s="58"/>
      <c r="O25" s="57" t="s">
        <v>69</v>
      </c>
      <c r="P25" s="57" t="s">
        <v>1977</v>
      </c>
      <c r="Q25" s="58"/>
      <c r="R25" s="58"/>
      <c r="S25" s="58"/>
      <c r="U25" s="165"/>
      <c r="AM25" s="165"/>
      <c r="AN25" s="165"/>
      <c r="AO25" s="165"/>
      <c r="AP25" s="165"/>
      <c r="AQ25" s="165"/>
      <c r="AR25" s="165"/>
    </row>
    <row r="26" spans="1:47" ht="15" customHeight="1">
      <c r="A26" s="1298">
        <v>1</v>
      </c>
      <c r="B26" s="1299">
        <v>81672510</v>
      </c>
      <c r="C26" s="1299" t="s">
        <v>122</v>
      </c>
      <c r="D26" s="1299" t="s">
        <v>123</v>
      </c>
      <c r="E26" s="1300" t="s">
        <v>124</v>
      </c>
      <c r="F26" s="89" t="s">
        <v>2126</v>
      </c>
      <c r="G26" s="854" t="s">
        <v>2128</v>
      </c>
      <c r="H26" s="2" t="s">
        <v>2129</v>
      </c>
      <c r="I26" s="754" t="s">
        <v>126</v>
      </c>
      <c r="J26" s="90" t="s">
        <v>2130</v>
      </c>
      <c r="K26" s="91" t="s">
        <v>2131</v>
      </c>
      <c r="L26" s="25">
        <v>44622</v>
      </c>
      <c r="O26" s="57" t="s">
        <v>69</v>
      </c>
      <c r="U26" s="165"/>
      <c r="AM26" s="165"/>
      <c r="AN26" s="165"/>
      <c r="AO26" s="165"/>
      <c r="AP26" s="165"/>
      <c r="AQ26" s="165"/>
      <c r="AR26" s="165"/>
    </row>
    <row r="27" spans="1:47" ht="15" customHeight="1">
      <c r="A27" s="122">
        <v>1</v>
      </c>
      <c r="B27" s="650">
        <v>81672511</v>
      </c>
      <c r="C27" s="650" t="s">
        <v>122</v>
      </c>
      <c r="D27" s="650" t="s">
        <v>2127</v>
      </c>
      <c r="E27" s="159" t="s">
        <v>124</v>
      </c>
      <c r="F27" s="220" t="s">
        <v>2126</v>
      </c>
      <c r="G27" s="899" t="s">
        <v>2128</v>
      </c>
      <c r="H27" s="2" t="s">
        <v>2129</v>
      </c>
      <c r="I27" s="754" t="s">
        <v>126</v>
      </c>
      <c r="J27" s="90" t="s">
        <v>2130</v>
      </c>
      <c r="K27" s="91" t="s">
        <v>2131</v>
      </c>
      <c r="L27" s="25">
        <v>44622</v>
      </c>
      <c r="O27" s="57" t="s">
        <v>69</v>
      </c>
      <c r="S27" s="165"/>
      <c r="U27" s="165"/>
      <c r="AM27" s="165"/>
      <c r="AN27" s="165"/>
      <c r="AO27" s="165"/>
      <c r="AP27" s="165"/>
      <c r="AQ27" s="165"/>
    </row>
    <row r="28" spans="1:47" ht="15" customHeight="1">
      <c r="A28" s="122">
        <v>1</v>
      </c>
      <c r="B28" s="650">
        <v>89120023</v>
      </c>
      <c r="C28" s="650" t="s">
        <v>39</v>
      </c>
      <c r="D28" s="650" t="s">
        <v>718</v>
      </c>
      <c r="E28" s="650" t="s">
        <v>2183</v>
      </c>
      <c r="F28" s="220" t="s">
        <v>2184</v>
      </c>
      <c r="G28" s="899" t="s">
        <v>2185</v>
      </c>
      <c r="H28" s="2" t="s">
        <v>2186</v>
      </c>
      <c r="I28" s="754" t="s">
        <v>83</v>
      </c>
      <c r="J28" s="124" t="s">
        <v>2187</v>
      </c>
      <c r="K28" s="84" t="s">
        <v>2188</v>
      </c>
      <c r="L28" s="25">
        <v>44624</v>
      </c>
      <c r="O28" s="464" t="s">
        <v>1043</v>
      </c>
      <c r="AM28" s="165"/>
      <c r="AN28" s="165"/>
      <c r="AO28" s="165"/>
      <c r="AP28" s="165"/>
      <c r="AQ28" s="165"/>
    </row>
    <row r="29" spans="1:47" ht="15" customHeight="1">
      <c r="A29" s="205">
        <v>1</v>
      </c>
      <c r="B29" s="206">
        <v>93172200</v>
      </c>
      <c r="C29" s="275" t="s">
        <v>17</v>
      </c>
      <c r="D29" s="276" t="s">
        <v>1158</v>
      </c>
      <c r="E29" s="208" t="s">
        <v>472</v>
      </c>
      <c r="F29" s="209" t="s">
        <v>2189</v>
      </c>
      <c r="G29" s="449" t="s">
        <v>2190</v>
      </c>
      <c r="H29" s="2" t="s">
        <v>2191</v>
      </c>
      <c r="I29" s="754" t="s">
        <v>419</v>
      </c>
      <c r="J29" s="3" t="s">
        <v>2162</v>
      </c>
      <c r="K29" s="617" t="s">
        <v>2192</v>
      </c>
      <c r="L29" s="25">
        <v>44624</v>
      </c>
      <c r="O29" s="464" t="s">
        <v>1043</v>
      </c>
      <c r="AM29" s="1047"/>
      <c r="AN29" s="165"/>
      <c r="AO29" s="165"/>
      <c r="AP29" s="165"/>
      <c r="AQ29" s="165"/>
    </row>
    <row r="30" spans="1:47" ht="15" customHeight="1">
      <c r="A30" s="205">
        <v>1</v>
      </c>
      <c r="B30" s="275">
        <v>93172390</v>
      </c>
      <c r="C30" s="275" t="s">
        <v>17</v>
      </c>
      <c r="D30" s="276" t="s">
        <v>548</v>
      </c>
      <c r="E30" s="609" t="s">
        <v>472</v>
      </c>
      <c r="F30" s="613" t="s">
        <v>2189</v>
      </c>
      <c r="G30" s="449" t="s">
        <v>2190</v>
      </c>
      <c r="H30" s="2" t="s">
        <v>2191</v>
      </c>
      <c r="I30" s="754" t="s">
        <v>419</v>
      </c>
      <c r="J30" s="3" t="s">
        <v>2162</v>
      </c>
      <c r="K30" s="617" t="s">
        <v>2192</v>
      </c>
      <c r="L30" s="25">
        <v>44624</v>
      </c>
      <c r="O30" s="464" t="s">
        <v>1043</v>
      </c>
      <c r="AM30" s="1047"/>
      <c r="AN30" s="165"/>
      <c r="AO30" s="165"/>
      <c r="AP30" s="165"/>
      <c r="AQ30" s="165"/>
    </row>
    <row r="31" spans="1:47" ht="15" customHeight="1">
      <c r="A31" s="610">
        <v>1</v>
      </c>
      <c r="B31" s="611">
        <v>93172390</v>
      </c>
      <c r="C31" s="611" t="s">
        <v>17</v>
      </c>
      <c r="D31" s="612" t="s">
        <v>471</v>
      </c>
      <c r="E31" s="609" t="s">
        <v>472</v>
      </c>
      <c r="F31" s="613" t="s">
        <v>2193</v>
      </c>
      <c r="G31" s="449" t="s">
        <v>2196</v>
      </c>
      <c r="H31" s="2" t="s">
        <v>2194</v>
      </c>
      <c r="I31" s="754" t="s">
        <v>419</v>
      </c>
      <c r="J31" s="3" t="s">
        <v>2167</v>
      </c>
      <c r="K31" s="617" t="s">
        <v>2195</v>
      </c>
      <c r="L31" s="25">
        <v>44624</v>
      </c>
      <c r="O31" s="464" t="s">
        <v>1043</v>
      </c>
      <c r="S31" s="165"/>
      <c r="T31" s="165"/>
      <c r="AM31" s="1047"/>
      <c r="AN31" s="165"/>
      <c r="AO31" s="165"/>
      <c r="AP31" s="165"/>
      <c r="AQ31" s="165"/>
    </row>
    <row r="32" spans="1:47" ht="15" customHeight="1">
      <c r="A32" s="610">
        <v>1</v>
      </c>
      <c r="B32" s="275">
        <v>81552006</v>
      </c>
      <c r="C32" s="275" t="s">
        <v>40</v>
      </c>
      <c r="D32" s="159" t="s">
        <v>221</v>
      </c>
      <c r="E32" s="159" t="s">
        <v>222</v>
      </c>
      <c r="F32" s="42" t="s">
        <v>2206</v>
      </c>
      <c r="G32" s="449" t="s">
        <v>2208</v>
      </c>
      <c r="H32" s="40" t="s">
        <v>257</v>
      </c>
      <c r="I32" s="754" t="s">
        <v>83</v>
      </c>
      <c r="K32" s="41" t="s">
        <v>2209</v>
      </c>
      <c r="L32" s="25">
        <v>44627</v>
      </c>
      <c r="O32" s="464" t="s">
        <v>1043</v>
      </c>
      <c r="S32" s="165"/>
      <c r="T32" s="165"/>
      <c r="AM32" s="1047"/>
      <c r="AN32" s="165"/>
      <c r="AO32" s="165"/>
      <c r="AP32" s="165"/>
      <c r="AQ32" s="165"/>
    </row>
    <row r="33" spans="1:43" ht="15" customHeight="1" thickBot="1">
      <c r="A33" s="610">
        <v>1</v>
      </c>
      <c r="B33" s="275">
        <v>82033201</v>
      </c>
      <c r="C33" s="275" t="s">
        <v>40</v>
      </c>
      <c r="D33" s="159" t="s">
        <v>2207</v>
      </c>
      <c r="E33" s="159" t="s">
        <v>222</v>
      </c>
      <c r="F33" s="42" t="s">
        <v>2206</v>
      </c>
      <c r="G33" s="449" t="s">
        <v>2208</v>
      </c>
      <c r="H33" s="40" t="s">
        <v>257</v>
      </c>
      <c r="I33" s="754" t="s">
        <v>83</v>
      </c>
      <c r="K33" s="41" t="s">
        <v>2209</v>
      </c>
      <c r="L33" s="25">
        <v>44627</v>
      </c>
      <c r="O33" s="464" t="s">
        <v>1043</v>
      </c>
      <c r="S33" s="165"/>
      <c r="T33" s="165"/>
      <c r="AM33" s="165"/>
      <c r="AN33" s="165"/>
      <c r="AO33" s="165"/>
      <c r="AP33" s="165"/>
      <c r="AQ33" s="165"/>
    </row>
    <row r="34" spans="1:43" ht="15" customHeight="1" thickBot="1">
      <c r="A34" s="1298">
        <v>1</v>
      </c>
      <c r="B34" s="1299">
        <v>83130681</v>
      </c>
      <c r="C34" s="1299" t="s">
        <v>40</v>
      </c>
      <c r="D34" s="1299" t="s">
        <v>84</v>
      </c>
      <c r="E34" s="1300" t="s">
        <v>85</v>
      </c>
      <c r="F34" s="89" t="s">
        <v>2235</v>
      </c>
      <c r="G34" s="854" t="s">
        <v>2239</v>
      </c>
      <c r="H34" s="2" t="s">
        <v>2236</v>
      </c>
      <c r="I34" s="754" t="s">
        <v>126</v>
      </c>
      <c r="J34" s="90" t="s">
        <v>2237</v>
      </c>
      <c r="K34" s="91" t="s">
        <v>2238</v>
      </c>
      <c r="L34" s="25">
        <v>44627</v>
      </c>
      <c r="O34" s="464" t="s">
        <v>1043</v>
      </c>
      <c r="S34" s="165"/>
      <c r="T34" s="165"/>
      <c r="AM34" s="165"/>
      <c r="AN34" s="165"/>
      <c r="AO34" s="165"/>
      <c r="AP34" s="165"/>
      <c r="AQ34" s="165"/>
    </row>
    <row r="35" spans="1:43" ht="15" customHeight="1" thickBot="1">
      <c r="A35" s="1298">
        <v>1</v>
      </c>
      <c r="B35" s="1299">
        <v>81672313</v>
      </c>
      <c r="C35" s="1299" t="s">
        <v>122</v>
      </c>
      <c r="D35" s="1300" t="s">
        <v>2240</v>
      </c>
      <c r="E35" s="1300" t="s">
        <v>600</v>
      </c>
      <c r="F35" s="89" t="s">
        <v>2241</v>
      </c>
      <c r="G35" s="449" t="s">
        <v>2242</v>
      </c>
      <c r="H35" s="2" t="s">
        <v>2243</v>
      </c>
      <c r="I35" s="754" t="s">
        <v>126</v>
      </c>
      <c r="J35" s="3" t="s">
        <v>2244</v>
      </c>
      <c r="K35" s="5" t="s">
        <v>2245</v>
      </c>
      <c r="L35" s="25">
        <v>44627</v>
      </c>
      <c r="O35" s="464" t="s">
        <v>1043</v>
      </c>
      <c r="S35" s="165"/>
      <c r="T35" s="165"/>
      <c r="AM35" s="165"/>
      <c r="AN35" s="165"/>
      <c r="AO35" s="165"/>
      <c r="AP35" s="165"/>
      <c r="AQ35" s="165"/>
    </row>
    <row r="36" spans="1:43" ht="15" customHeight="1" thickBot="1">
      <c r="A36" s="1298">
        <v>1</v>
      </c>
      <c r="B36" s="1299">
        <v>81214249</v>
      </c>
      <c r="C36" s="1299" t="s">
        <v>38</v>
      </c>
      <c r="D36" s="1299" t="s">
        <v>59</v>
      </c>
      <c r="E36" s="1300" t="s">
        <v>584</v>
      </c>
      <c r="F36" s="89" t="s">
        <v>2384</v>
      </c>
      <c r="G36" s="854" t="s">
        <v>2385</v>
      </c>
      <c r="H36" s="2" t="s">
        <v>2386</v>
      </c>
      <c r="I36" s="754" t="s">
        <v>419</v>
      </c>
      <c r="J36" s="124" t="s">
        <v>2313</v>
      </c>
      <c r="K36" s="84" t="s">
        <v>2387</v>
      </c>
      <c r="L36" s="25">
        <v>44634</v>
      </c>
      <c r="O36" s="464" t="s">
        <v>1043</v>
      </c>
      <c r="T36" s="165"/>
      <c r="AM36" s="165"/>
      <c r="AN36" s="165"/>
      <c r="AO36" s="165"/>
      <c r="AP36" s="165"/>
      <c r="AQ36" s="165"/>
    </row>
    <row r="37" spans="1:43" ht="15" customHeight="1">
      <c r="A37" s="1298">
        <v>1</v>
      </c>
      <c r="B37" s="1290">
        <v>83340204</v>
      </c>
      <c r="C37" s="1290" t="s">
        <v>40</v>
      </c>
      <c r="D37" s="1291" t="s">
        <v>156</v>
      </c>
      <c r="E37" s="1292" t="s">
        <v>498</v>
      </c>
      <c r="F37" s="1293" t="s">
        <v>2458</v>
      </c>
      <c r="G37" s="240" t="s">
        <v>2439</v>
      </c>
      <c r="H37" s="2" t="s">
        <v>2460</v>
      </c>
      <c r="I37" s="754" t="s">
        <v>419</v>
      </c>
      <c r="J37" s="3" t="s">
        <v>2444</v>
      </c>
      <c r="K37" s="617" t="s">
        <v>2461</v>
      </c>
      <c r="O37" s="464" t="s">
        <v>1043</v>
      </c>
      <c r="P37" s="449" t="s">
        <v>2603</v>
      </c>
      <c r="S37" s="165"/>
      <c r="T37" s="165"/>
      <c r="AM37" s="165"/>
      <c r="AN37" s="165"/>
      <c r="AO37" s="165"/>
      <c r="AP37" s="165"/>
      <c r="AQ37" s="165"/>
    </row>
    <row r="38" spans="1:43" ht="15" customHeight="1">
      <c r="S38" s="165"/>
      <c r="T38" s="165"/>
      <c r="AM38" s="165"/>
      <c r="AN38" s="165"/>
      <c r="AO38" s="165"/>
      <c r="AP38" s="165"/>
      <c r="AQ38" s="165"/>
    </row>
    <row r="39" spans="1:43" ht="15" customHeight="1">
      <c r="AM39" s="165"/>
      <c r="AN39" s="165"/>
      <c r="AO39" s="165"/>
      <c r="AP39" s="165"/>
      <c r="AQ39" s="165"/>
    </row>
    <row r="40" spans="1:43" ht="15" customHeight="1">
      <c r="S40" s="165"/>
      <c r="T40" s="165"/>
      <c r="V40" s="165"/>
      <c r="W40" s="1074"/>
      <c r="X40" s="1075"/>
      <c r="Y40" s="1047"/>
      <c r="Z40" s="1046"/>
      <c r="AA40" s="1047"/>
      <c r="AB40" s="1047"/>
      <c r="AC40" s="1065"/>
      <c r="AD40" s="1044"/>
      <c r="AE40" s="1068"/>
      <c r="AF40" s="1079"/>
      <c r="AG40" s="1080"/>
      <c r="AH40" s="1068"/>
      <c r="AI40" s="1073"/>
      <c r="AJ40" s="1047"/>
      <c r="AK40" s="1047"/>
      <c r="AL40" s="1047"/>
      <c r="AM40" s="165"/>
      <c r="AN40" s="165"/>
      <c r="AO40" s="165"/>
      <c r="AP40" s="165"/>
      <c r="AQ40" s="165"/>
    </row>
    <row r="41" spans="1:43" ht="15" customHeight="1">
      <c r="A41" s="10" t="s">
        <v>2513</v>
      </c>
      <c r="V41" s="165"/>
      <c r="W41" s="1074"/>
      <c r="X41" s="1075"/>
      <c r="Y41" s="1065"/>
      <c r="Z41" s="1046"/>
      <c r="AA41" s="1047"/>
      <c r="AB41" s="1047"/>
      <c r="AC41" s="1065"/>
      <c r="AD41" s="1044"/>
      <c r="AE41" s="1068"/>
      <c r="AF41" s="1079"/>
      <c r="AG41" s="1080"/>
      <c r="AH41" s="1068"/>
      <c r="AI41" s="1073"/>
      <c r="AJ41" s="1047"/>
      <c r="AK41" s="1047"/>
      <c r="AL41" s="1047"/>
      <c r="AM41" s="165"/>
      <c r="AN41" s="165"/>
      <c r="AO41" s="165"/>
      <c r="AP41" s="165"/>
      <c r="AQ41" s="165"/>
    </row>
    <row r="42" spans="1:43" ht="15" customHeight="1">
      <c r="V42" s="165"/>
      <c r="W42" s="1074"/>
      <c r="X42" s="1075"/>
      <c r="Y42" s="1065"/>
      <c r="Z42" s="1046"/>
      <c r="AA42" s="1047"/>
      <c r="AB42" s="1047"/>
      <c r="AC42" s="1065"/>
      <c r="AD42" s="1044"/>
      <c r="AE42" s="1068"/>
      <c r="AF42" s="1079"/>
      <c r="AG42" s="1080"/>
      <c r="AH42" s="1068"/>
      <c r="AI42" s="1073"/>
      <c r="AJ42" s="1047"/>
      <c r="AK42" s="1047"/>
      <c r="AL42" s="1047"/>
      <c r="AM42" s="165"/>
      <c r="AN42" s="165"/>
      <c r="AO42" s="165"/>
      <c r="AP42" s="165"/>
      <c r="AQ42" s="165"/>
    </row>
    <row r="43" spans="1:43" ht="15" customHeight="1">
      <c r="S43" s="165"/>
      <c r="T43" s="165"/>
      <c r="V43" s="165"/>
      <c r="W43" s="1074"/>
      <c r="X43" s="1075"/>
      <c r="Y43" s="1047"/>
      <c r="Z43" s="1046"/>
      <c r="AA43" s="1047"/>
      <c r="AB43" s="1047"/>
      <c r="AC43" s="1065"/>
      <c r="AD43" s="1044"/>
      <c r="AE43" s="1068"/>
      <c r="AF43" s="1079"/>
      <c r="AG43" s="1080"/>
      <c r="AH43" s="1068"/>
      <c r="AI43" s="1073"/>
      <c r="AJ43" s="1047"/>
      <c r="AK43" s="1047"/>
      <c r="AL43" s="1047"/>
      <c r="AM43" s="165"/>
      <c r="AN43" s="165"/>
      <c r="AO43" s="165"/>
      <c r="AP43" s="165"/>
      <c r="AQ43" s="165"/>
    </row>
    <row r="44" spans="1:43" ht="15" customHeight="1">
      <c r="A44" s="610">
        <v>1</v>
      </c>
      <c r="B44" s="275">
        <v>81214276</v>
      </c>
      <c r="C44" s="275" t="s">
        <v>38</v>
      </c>
      <c r="D44" s="275" t="s">
        <v>843</v>
      </c>
      <c r="E44" s="858" t="s">
        <v>2529</v>
      </c>
      <c r="F44" s="220" t="s">
        <v>2530</v>
      </c>
      <c r="G44" s="449" t="s">
        <v>2534</v>
      </c>
      <c r="H44" s="2" t="s">
        <v>2531</v>
      </c>
      <c r="I44" s="449" t="s">
        <v>83</v>
      </c>
      <c r="J44" s="124" t="s">
        <v>2532</v>
      </c>
      <c r="K44" s="84" t="s">
        <v>2533</v>
      </c>
      <c r="L44" s="25">
        <v>44641</v>
      </c>
      <c r="O44" s="10" t="s">
        <v>69</v>
      </c>
      <c r="P44" s="10" t="s">
        <v>2462</v>
      </c>
      <c r="S44" s="165"/>
      <c r="T44" s="165"/>
      <c r="V44" s="165"/>
      <c r="W44" s="1074"/>
      <c r="X44" s="1075"/>
      <c r="Y44" s="1065"/>
      <c r="Z44" s="1046"/>
      <c r="AA44" s="1047"/>
      <c r="AB44" s="1047"/>
      <c r="AC44" s="1065"/>
      <c r="AD44" s="1044"/>
      <c r="AE44" s="1068"/>
      <c r="AF44" s="1079"/>
      <c r="AG44" s="1080"/>
      <c r="AH44" s="1068"/>
      <c r="AI44" s="1073"/>
      <c r="AJ44" s="1047"/>
      <c r="AK44" s="1047"/>
      <c r="AL44" s="1047"/>
      <c r="AM44" s="165"/>
      <c r="AN44" s="165"/>
      <c r="AO44" s="165"/>
      <c r="AP44" s="165"/>
      <c r="AQ44" s="165"/>
    </row>
    <row r="45" spans="1:43" ht="15" customHeight="1">
      <c r="A45" s="122">
        <v>4</v>
      </c>
      <c r="B45" s="650">
        <v>81212003</v>
      </c>
      <c r="C45" s="650" t="s">
        <v>38</v>
      </c>
      <c r="D45" s="650" t="s">
        <v>54</v>
      </c>
      <c r="E45" s="650" t="s">
        <v>2529</v>
      </c>
      <c r="F45" s="111" t="s">
        <v>2530</v>
      </c>
      <c r="G45" s="449" t="s">
        <v>2534</v>
      </c>
      <c r="H45" s="2" t="s">
        <v>2531</v>
      </c>
      <c r="I45" s="449" t="s">
        <v>83</v>
      </c>
      <c r="J45" s="124" t="s">
        <v>2532</v>
      </c>
      <c r="K45" s="84" t="s">
        <v>2533</v>
      </c>
      <c r="L45" s="25">
        <v>44641</v>
      </c>
      <c r="O45" s="10" t="s">
        <v>69</v>
      </c>
      <c r="P45" s="10" t="s">
        <v>2462</v>
      </c>
      <c r="S45" s="165"/>
      <c r="T45" s="165"/>
      <c r="V45" s="165"/>
      <c r="W45" s="1074"/>
      <c r="X45" s="1075"/>
      <c r="Y45" s="1065"/>
      <c r="Z45" s="1046"/>
      <c r="AA45" s="1047"/>
      <c r="AB45" s="1047"/>
      <c r="AC45" s="1065"/>
      <c r="AD45" s="1081"/>
      <c r="AE45" s="1068"/>
      <c r="AF45" s="1079"/>
      <c r="AG45" s="1080"/>
      <c r="AH45" s="1068"/>
      <c r="AI45" s="1073"/>
      <c r="AJ45" s="1047"/>
      <c r="AK45" s="1047"/>
      <c r="AL45" s="1047"/>
      <c r="AM45" s="165"/>
      <c r="AN45" s="165"/>
      <c r="AO45" s="165"/>
      <c r="AP45" s="165"/>
      <c r="AQ45" s="165"/>
    </row>
    <row r="46" spans="1:43" ht="15" customHeight="1">
      <c r="S46" s="165"/>
      <c r="T46" s="165"/>
      <c r="V46" s="165"/>
      <c r="W46" s="1074"/>
      <c r="X46" s="1075"/>
      <c r="Y46" s="1047"/>
      <c r="Z46" s="1046"/>
      <c r="AA46" s="1047"/>
      <c r="AB46" s="1047"/>
      <c r="AC46" s="1065"/>
      <c r="AD46" s="1081"/>
      <c r="AE46" s="1068"/>
      <c r="AF46" s="1079"/>
      <c r="AG46" s="1080"/>
      <c r="AH46" s="1068"/>
      <c r="AI46" s="1073"/>
      <c r="AJ46" s="1047"/>
      <c r="AK46" s="1047"/>
      <c r="AL46" s="1047"/>
      <c r="AM46" s="165"/>
      <c r="AN46" s="165"/>
      <c r="AO46" s="165"/>
      <c r="AP46" s="165"/>
      <c r="AQ46" s="165"/>
    </row>
    <row r="47" spans="1:43" ht="15" customHeight="1">
      <c r="A47" s="610">
        <v>1</v>
      </c>
      <c r="B47" s="611">
        <v>93172390</v>
      </c>
      <c r="C47" s="611" t="s">
        <v>17</v>
      </c>
      <c r="D47" s="612" t="s">
        <v>471</v>
      </c>
      <c r="E47" s="609" t="s">
        <v>472</v>
      </c>
      <c r="F47" s="613" t="s">
        <v>2562</v>
      </c>
      <c r="G47" s="449" t="s">
        <v>2564</v>
      </c>
      <c r="H47" s="2" t="s">
        <v>2565</v>
      </c>
      <c r="I47" s="449" t="s">
        <v>24</v>
      </c>
      <c r="J47" s="3" t="s">
        <v>2543</v>
      </c>
      <c r="K47" s="617" t="s">
        <v>2566</v>
      </c>
      <c r="L47" s="25">
        <v>44641</v>
      </c>
      <c r="O47" s="10" t="s">
        <v>69</v>
      </c>
      <c r="S47" s="165"/>
      <c r="T47" s="165"/>
      <c r="V47" s="165"/>
      <c r="W47" s="1074"/>
      <c r="X47" s="1075"/>
      <c r="Y47" s="1065"/>
      <c r="Z47" s="1046"/>
      <c r="AA47" s="1047"/>
      <c r="AB47" s="1047"/>
      <c r="AC47" s="1065"/>
      <c r="AD47" s="1044"/>
      <c r="AE47" s="1068"/>
      <c r="AF47" s="1082"/>
      <c r="AG47" s="1080"/>
      <c r="AH47" s="1068"/>
      <c r="AI47" s="1073"/>
      <c r="AJ47" s="1047"/>
      <c r="AK47" s="1047"/>
      <c r="AL47" s="1047"/>
      <c r="AM47" s="165"/>
      <c r="AN47" s="165"/>
      <c r="AO47" s="165"/>
      <c r="AP47" s="165"/>
      <c r="AQ47" s="165"/>
    </row>
    <row r="48" spans="1:43">
      <c r="S48" s="165"/>
      <c r="T48" s="165"/>
      <c r="V48" s="165"/>
      <c r="W48" s="1074"/>
      <c r="X48" s="1075"/>
      <c r="Y48" s="1065"/>
      <c r="Z48" s="1046"/>
      <c r="AA48" s="1047"/>
      <c r="AB48" s="1047"/>
      <c r="AC48" s="1065"/>
      <c r="AD48" s="1044"/>
      <c r="AE48" s="1068"/>
      <c r="AF48" s="1082"/>
      <c r="AG48" s="1080"/>
      <c r="AH48" s="1068"/>
      <c r="AI48" s="1073"/>
      <c r="AJ48" s="1047"/>
      <c r="AK48" s="1047"/>
      <c r="AL48" s="1047"/>
      <c r="AM48" s="165"/>
      <c r="AN48" s="165"/>
      <c r="AO48" s="165"/>
      <c r="AP48" s="165"/>
      <c r="AQ48" s="165"/>
    </row>
    <row r="49" spans="1:43">
      <c r="A49" s="483">
        <v>1</v>
      </c>
      <c r="B49" s="484">
        <v>81598394</v>
      </c>
      <c r="C49" s="275" t="s">
        <v>564</v>
      </c>
      <c r="D49" s="485" t="s">
        <v>2572</v>
      </c>
      <c r="E49" s="485" t="s">
        <v>78</v>
      </c>
      <c r="F49" s="209" t="s">
        <v>2573</v>
      </c>
      <c r="G49" s="449" t="s">
        <v>2574</v>
      </c>
      <c r="H49" s="2" t="s">
        <v>2575</v>
      </c>
      <c r="I49" s="449" t="s">
        <v>83</v>
      </c>
      <c r="J49" s="3" t="s">
        <v>2576</v>
      </c>
      <c r="K49" s="617" t="s">
        <v>2577</v>
      </c>
      <c r="L49" s="25">
        <v>44641</v>
      </c>
      <c r="O49" s="10" t="s">
        <v>69</v>
      </c>
      <c r="S49" s="165"/>
      <c r="T49" s="165"/>
      <c r="U49" s="165"/>
      <c r="V49" s="165"/>
      <c r="W49" s="1074"/>
      <c r="X49" s="1075"/>
      <c r="Y49" s="1065"/>
      <c r="Z49" s="1046"/>
      <c r="AA49" s="1047"/>
      <c r="AB49" s="1047"/>
      <c r="AC49" s="1065"/>
      <c r="AD49" s="1044"/>
      <c r="AE49" s="1068"/>
      <c r="AF49" s="1082"/>
      <c r="AG49" s="1080"/>
      <c r="AH49" s="1068"/>
      <c r="AI49" s="1073"/>
      <c r="AJ49" s="1047"/>
      <c r="AK49" s="1047"/>
      <c r="AL49" s="1047"/>
      <c r="AM49" s="165"/>
      <c r="AN49" s="165"/>
      <c r="AO49" s="165"/>
      <c r="AP49" s="165"/>
      <c r="AQ49" s="165"/>
    </row>
    <row r="50" spans="1:43">
      <c r="A50" s="610">
        <v>1</v>
      </c>
      <c r="B50" s="611">
        <v>93172390</v>
      </c>
      <c r="C50" s="611" t="s">
        <v>17</v>
      </c>
      <c r="D50" s="612" t="s">
        <v>471</v>
      </c>
      <c r="E50" s="609" t="s">
        <v>2633</v>
      </c>
      <c r="F50" s="613" t="s">
        <v>2634</v>
      </c>
      <c r="G50" s="240" t="s">
        <v>2638</v>
      </c>
      <c r="H50" s="2" t="s">
        <v>2636</v>
      </c>
      <c r="I50" s="449" t="s">
        <v>24</v>
      </c>
      <c r="J50" s="3" t="s">
        <v>2620</v>
      </c>
      <c r="K50" s="617" t="s">
        <v>2637</v>
      </c>
      <c r="L50" s="25">
        <v>44643</v>
      </c>
      <c r="O50" s="10" t="s">
        <v>69</v>
      </c>
      <c r="S50" s="165"/>
      <c r="T50" s="165"/>
      <c r="U50" s="165"/>
      <c r="V50" s="165"/>
      <c r="W50" s="1074"/>
      <c r="X50" s="1075"/>
      <c r="Y50" s="1047"/>
      <c r="Z50" s="1046"/>
      <c r="AA50" s="1047"/>
      <c r="AB50" s="1047"/>
      <c r="AC50" s="1065"/>
      <c r="AD50" s="1044"/>
      <c r="AE50" s="1068"/>
      <c r="AF50" s="1082"/>
      <c r="AG50" s="1080"/>
      <c r="AH50" s="1068"/>
      <c r="AI50" s="1073"/>
      <c r="AJ50" s="1047"/>
      <c r="AK50" s="1047"/>
      <c r="AL50" s="1047"/>
      <c r="AM50" s="165"/>
      <c r="AN50" s="165"/>
      <c r="AO50" s="165"/>
      <c r="AP50" s="165"/>
      <c r="AQ50" s="165"/>
    </row>
    <row r="51" spans="1:43">
      <c r="A51" s="283">
        <v>1</v>
      </c>
      <c r="B51" s="275">
        <v>81590074</v>
      </c>
      <c r="C51" s="275" t="s">
        <v>17</v>
      </c>
      <c r="D51" s="276" t="s">
        <v>2635</v>
      </c>
      <c r="E51" s="237" t="s">
        <v>2633</v>
      </c>
      <c r="F51" s="284" t="s">
        <v>2634</v>
      </c>
      <c r="G51" s="240" t="s">
        <v>2638</v>
      </c>
      <c r="H51" s="2" t="s">
        <v>2636</v>
      </c>
      <c r="I51" s="449" t="s">
        <v>24</v>
      </c>
      <c r="J51" s="3" t="s">
        <v>2620</v>
      </c>
      <c r="K51" s="617" t="s">
        <v>2637</v>
      </c>
      <c r="L51" s="25">
        <v>44643</v>
      </c>
      <c r="O51" s="10" t="s">
        <v>69</v>
      </c>
      <c r="S51" s="165"/>
      <c r="T51" s="165"/>
      <c r="U51" s="165"/>
      <c r="V51" s="165"/>
      <c r="W51" s="1074"/>
      <c r="X51" s="1075"/>
      <c r="Y51" s="1065"/>
      <c r="Z51" s="1046"/>
      <c r="AA51" s="1047"/>
      <c r="AB51" s="1047"/>
      <c r="AC51" s="1065"/>
      <c r="AD51" s="1044"/>
      <c r="AE51" s="1068"/>
      <c r="AF51" s="1082"/>
      <c r="AG51" s="1080"/>
      <c r="AH51" s="1068"/>
      <c r="AI51" s="1073"/>
      <c r="AJ51" s="1047"/>
      <c r="AK51" s="1047"/>
      <c r="AL51" s="1047"/>
      <c r="AM51" s="165"/>
      <c r="AN51" s="165"/>
      <c r="AO51" s="165"/>
      <c r="AP51" s="165"/>
      <c r="AQ51" s="165"/>
    </row>
    <row r="52" spans="1:43">
      <c r="S52" s="165"/>
      <c r="T52" s="165"/>
      <c r="U52" s="165"/>
      <c r="V52" s="165"/>
      <c r="W52" s="1074"/>
      <c r="X52" s="1075"/>
      <c r="Y52" s="1065"/>
      <c r="Z52" s="1046"/>
      <c r="AA52" s="1047"/>
      <c r="AB52" s="1047"/>
      <c r="AC52" s="1065"/>
      <c r="AD52" s="1044"/>
      <c r="AE52" s="1068"/>
      <c r="AF52" s="1082"/>
      <c r="AG52" s="1080"/>
      <c r="AH52" s="1068"/>
      <c r="AI52" s="1073"/>
      <c r="AJ52" s="1047"/>
      <c r="AK52" s="1047"/>
      <c r="AL52" s="1047"/>
      <c r="AM52" s="165"/>
      <c r="AN52" s="165"/>
      <c r="AO52" s="165"/>
      <c r="AP52" s="165"/>
      <c r="AQ52" s="165"/>
    </row>
    <row r="53" spans="1:43">
      <c r="A53" s="610">
        <v>1</v>
      </c>
      <c r="B53" s="611">
        <v>93163026</v>
      </c>
      <c r="C53" s="611" t="s">
        <v>17</v>
      </c>
      <c r="D53" s="612" t="s">
        <v>2654</v>
      </c>
      <c r="E53" s="609" t="s">
        <v>1140</v>
      </c>
      <c r="F53" s="613" t="s">
        <v>2655</v>
      </c>
      <c r="G53" s="240" t="s">
        <v>2659</v>
      </c>
      <c r="H53" s="2" t="s">
        <v>2656</v>
      </c>
      <c r="I53" s="449" t="s">
        <v>83</v>
      </c>
      <c r="J53" s="3" t="s">
        <v>2657</v>
      </c>
      <c r="K53" s="617" t="s">
        <v>2658</v>
      </c>
      <c r="L53" s="25">
        <v>44643</v>
      </c>
      <c r="O53" s="10" t="s">
        <v>69</v>
      </c>
      <c r="S53" s="165"/>
      <c r="T53" s="165"/>
      <c r="U53" s="165"/>
      <c r="V53" s="165"/>
      <c r="W53" s="1074"/>
      <c r="X53" s="1075"/>
      <c r="Y53" s="1065"/>
      <c r="Z53" s="1046"/>
      <c r="AA53" s="1047"/>
      <c r="AB53" s="1047"/>
      <c r="AC53" s="1065"/>
      <c r="AD53" s="1044"/>
      <c r="AE53" s="1068"/>
      <c r="AF53" s="1082"/>
      <c r="AG53" s="1080"/>
      <c r="AH53" s="1068"/>
      <c r="AI53" s="1073"/>
      <c r="AJ53" s="1047"/>
      <c r="AK53" s="1047"/>
      <c r="AL53" s="1047"/>
      <c r="AM53" s="165"/>
      <c r="AN53" s="165"/>
      <c r="AO53" s="165"/>
      <c r="AP53" s="165"/>
      <c r="AQ53" s="165"/>
    </row>
    <row r="54" spans="1:43">
      <c r="S54" s="165"/>
      <c r="T54" s="165"/>
      <c r="U54" s="165"/>
      <c r="V54" s="165"/>
      <c r="W54" s="1074"/>
      <c r="X54" s="1045"/>
      <c r="Y54" s="464"/>
      <c r="Z54" s="1046"/>
      <c r="AA54" s="464"/>
      <c r="AB54" s="1047"/>
      <c r="AC54" s="1065"/>
      <c r="AD54" s="1047"/>
      <c r="AE54" s="1047"/>
      <c r="AF54" s="1083"/>
      <c r="AG54" s="1084"/>
      <c r="AH54" s="1047"/>
      <c r="AI54" s="1073"/>
      <c r="AJ54" s="1047"/>
      <c r="AK54" s="1047"/>
      <c r="AL54" s="1047"/>
      <c r="AM54" s="165"/>
      <c r="AN54" s="165"/>
      <c r="AO54" s="165"/>
      <c r="AP54" s="165"/>
      <c r="AQ54" s="165"/>
    </row>
    <row r="55" spans="1:43">
      <c r="S55" s="165"/>
      <c r="T55" s="165"/>
      <c r="U55" s="165"/>
      <c r="V55" s="165"/>
      <c r="W55" s="1074"/>
      <c r="X55" s="1045"/>
      <c r="Y55" s="464"/>
      <c r="Z55" s="1046"/>
      <c r="AA55" s="1047"/>
      <c r="AB55" s="1047"/>
      <c r="AC55" s="1065"/>
      <c r="AD55" s="1047"/>
      <c r="AE55" s="1047"/>
      <c r="AF55" s="1083"/>
      <c r="AG55" s="1047"/>
      <c r="AH55" s="1047"/>
      <c r="AI55" s="1073"/>
      <c r="AJ55" s="1047"/>
      <c r="AK55" s="1047"/>
      <c r="AL55" s="1047"/>
      <c r="AM55" s="165"/>
      <c r="AN55" s="165"/>
      <c r="AO55" s="165"/>
      <c r="AP55" s="165"/>
      <c r="AQ55" s="165"/>
    </row>
    <row r="56" spans="1:43">
      <c r="S56" s="165"/>
      <c r="T56" s="165"/>
      <c r="U56" s="165"/>
      <c r="V56" s="165"/>
      <c r="W56" s="1074"/>
      <c r="X56" s="1045"/>
      <c r="Y56" s="1047"/>
      <c r="Z56" s="1046"/>
      <c r="AA56" s="1047"/>
      <c r="AB56" s="1047"/>
      <c r="AC56" s="1065"/>
      <c r="AD56" s="1047"/>
      <c r="AE56" s="1068"/>
      <c r="AF56" s="1083"/>
      <c r="AG56" s="1047"/>
      <c r="AH56" s="1047"/>
      <c r="AI56" s="1073"/>
      <c r="AJ56" s="1047"/>
      <c r="AK56" s="1047"/>
      <c r="AL56" s="1047"/>
      <c r="AM56" s="165"/>
      <c r="AN56" s="165"/>
      <c r="AO56" s="165"/>
      <c r="AP56" s="165"/>
      <c r="AQ56" s="165"/>
    </row>
    <row r="57" spans="1:43">
      <c r="S57" s="165"/>
      <c r="T57" s="165"/>
      <c r="U57" s="165"/>
      <c r="V57" s="165"/>
      <c r="W57" s="1043"/>
      <c r="X57" s="1043"/>
      <c r="Y57" s="1043"/>
      <c r="Z57" s="1049"/>
      <c r="AA57" s="1049"/>
      <c r="AB57" s="1085"/>
      <c r="AC57" s="1065"/>
      <c r="AD57" s="1049"/>
      <c r="AE57" s="1043"/>
      <c r="AF57" s="1086"/>
      <c r="AG57" s="712"/>
      <c r="AH57" s="1047"/>
      <c r="AI57" s="1047"/>
      <c r="AJ57" s="1047"/>
      <c r="AK57" s="1047"/>
      <c r="AL57" s="1047"/>
      <c r="AM57" s="165"/>
      <c r="AN57" s="165"/>
      <c r="AO57" s="165"/>
      <c r="AP57" s="165"/>
      <c r="AQ57" s="165"/>
    </row>
    <row r="58" spans="1:43"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</row>
    <row r="59" spans="1:43">
      <c r="S59" s="165"/>
      <c r="T59" s="165"/>
      <c r="U59" s="165"/>
      <c r="V59" s="165"/>
      <c r="W59" s="1074"/>
      <c r="X59" s="165"/>
      <c r="Y59" s="165"/>
      <c r="Z59" s="165"/>
      <c r="AA59" s="165"/>
      <c r="AB59" s="165"/>
      <c r="AC59" s="1065"/>
      <c r="AD59" s="1047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</row>
    <row r="60" spans="1:43">
      <c r="S60" s="165"/>
      <c r="T60" s="165"/>
      <c r="U60" s="165"/>
      <c r="V60" s="165"/>
      <c r="W60" s="1074"/>
      <c r="X60" s="165"/>
      <c r="Y60" s="165"/>
      <c r="Z60" s="165"/>
      <c r="AA60" s="165"/>
      <c r="AB60" s="165"/>
      <c r="AC60" s="10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</row>
    <row r="61" spans="1:43">
      <c r="S61" s="165"/>
      <c r="T61" s="165"/>
      <c r="U61" s="165"/>
      <c r="V61" s="165"/>
      <c r="W61" s="1074"/>
      <c r="X61" s="165"/>
      <c r="Y61" s="165"/>
      <c r="Z61" s="165"/>
      <c r="AA61" s="165"/>
      <c r="AB61" s="165"/>
      <c r="AC61" s="10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</row>
    <row r="62" spans="1:43"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</row>
    <row r="63" spans="1:43"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</row>
    <row r="64" spans="1:43">
      <c r="S64" s="165"/>
      <c r="T64" s="165"/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L64" s="165"/>
      <c r="AM64" s="165"/>
      <c r="AN64" s="165"/>
      <c r="AO64" s="165"/>
      <c r="AP64" s="165"/>
      <c r="AQ64" s="165"/>
    </row>
    <row r="65" spans="19:43"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</row>
    <row r="66" spans="19:43">
      <c r="S66" s="165"/>
      <c r="T66" s="165"/>
      <c r="U66" s="165"/>
      <c r="V66" s="165"/>
      <c r="W66" s="1074"/>
      <c r="X66" s="1075"/>
      <c r="Y66" s="1065"/>
      <c r="Z66" s="1046"/>
      <c r="AA66" s="1047"/>
      <c r="AB66" s="1047"/>
      <c r="AC66" s="1065"/>
      <c r="AD66" s="1044"/>
      <c r="AE66" s="1068"/>
      <c r="AF66" s="1079"/>
      <c r="AG66" s="1080"/>
      <c r="AH66" s="1068"/>
      <c r="AI66" s="1073"/>
      <c r="AJ66" s="1047"/>
      <c r="AK66" s="1047"/>
      <c r="AL66" s="1047"/>
      <c r="AM66" s="165"/>
      <c r="AN66" s="165"/>
      <c r="AO66" s="165"/>
      <c r="AP66" s="165"/>
      <c r="AQ66" s="165"/>
    </row>
    <row r="67" spans="19:43">
      <c r="S67" s="165"/>
      <c r="T67" s="165"/>
      <c r="U67" s="165"/>
      <c r="V67" s="165"/>
      <c r="W67" s="1074"/>
      <c r="X67" s="1075"/>
      <c r="Y67" s="1047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S68" s="165"/>
      <c r="T68" s="165"/>
      <c r="U68" s="165"/>
      <c r="V68" s="165"/>
      <c r="W68" s="1074"/>
      <c r="X68" s="1075"/>
      <c r="Y68" s="1065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81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47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65"/>
      <c r="Z71" s="1046"/>
      <c r="AA71" s="1047"/>
      <c r="AB71" s="1047"/>
      <c r="AC71" s="1065"/>
      <c r="AD71" s="1044"/>
      <c r="AE71" s="1068"/>
      <c r="AF71" s="1082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S72" s="165"/>
      <c r="T72" s="165"/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S73" s="165"/>
      <c r="T73" s="165"/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S74" s="165"/>
      <c r="T74" s="165"/>
      <c r="U74" s="165"/>
      <c r="V74" s="165"/>
      <c r="W74" s="1074"/>
      <c r="X74" s="1075"/>
      <c r="Y74" s="1047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65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45"/>
      <c r="Y78" s="464"/>
      <c r="Z78" s="1046"/>
      <c r="AA78" s="464"/>
      <c r="AB78" s="1047"/>
      <c r="AC78" s="1065"/>
      <c r="AD78" s="1047"/>
      <c r="AE78" s="1047"/>
      <c r="AF78" s="1083"/>
      <c r="AG78" s="1084"/>
      <c r="AH78" s="1047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1047"/>
      <c r="AB79" s="1047"/>
      <c r="AC79" s="1065"/>
      <c r="AD79" s="1047"/>
      <c r="AE79" s="1047"/>
      <c r="AF79" s="1083"/>
      <c r="AG79" s="1047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1047"/>
      <c r="Z80" s="1046"/>
      <c r="AA80" s="1047"/>
      <c r="AB80" s="1047"/>
      <c r="AC80" s="1065"/>
      <c r="AD80" s="1047"/>
      <c r="AE80" s="1068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43"/>
      <c r="X81" s="1043"/>
      <c r="Y81" s="1043"/>
      <c r="Z81" s="1049"/>
      <c r="AA81" s="1049"/>
      <c r="AB81" s="1085"/>
      <c r="AC81" s="1065"/>
      <c r="AD81" s="1049"/>
      <c r="AE81" s="1043"/>
      <c r="AF81" s="1086"/>
      <c r="AG81" s="712"/>
      <c r="AH81" s="1047"/>
      <c r="AI81" s="1047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65"/>
      <c r="X82" s="165"/>
      <c r="Y82" s="165"/>
      <c r="Z82" s="165"/>
      <c r="AA82" s="165"/>
      <c r="AB82" s="165"/>
      <c r="AC82" s="165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074"/>
      <c r="X83" s="165"/>
      <c r="Y83" s="165"/>
      <c r="Z83" s="165"/>
      <c r="AA83" s="165"/>
      <c r="AB83" s="165"/>
      <c r="AC83" s="1065"/>
      <c r="AD83" s="1047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3"/>
      <c r="X97" s="164"/>
      <c r="Y97" s="1087"/>
      <c r="Z97" s="164"/>
      <c r="AA97" s="1087"/>
      <c r="AB97" s="1087"/>
      <c r="AC97" s="1087"/>
      <c r="AD97" s="1087"/>
      <c r="AE97" s="1087"/>
      <c r="AF97" s="1088"/>
      <c r="AG97" s="1089"/>
      <c r="AH97" s="1087"/>
      <c r="AI97" s="1087"/>
      <c r="AJ97" s="1090"/>
      <c r="AK97" s="1087"/>
      <c r="AL97" s="1087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464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1091"/>
      <c r="X102" s="1092"/>
      <c r="Y102" s="1093"/>
      <c r="Z102" s="1094"/>
      <c r="AA102" s="1095"/>
      <c r="AB102" s="1095"/>
      <c r="AC102" s="1096"/>
      <c r="AD102" s="1096"/>
      <c r="AE102" s="1093"/>
      <c r="AF102" s="1097"/>
      <c r="AG102" s="1093"/>
      <c r="AH102" s="1096"/>
      <c r="AI102" s="1095"/>
      <c r="AJ102" s="1095"/>
      <c r="AK102" s="1095"/>
      <c r="AL102" s="109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8"/>
      <c r="X103" s="1066"/>
      <c r="Y103" s="1093"/>
      <c r="Z103" s="1067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5"/>
      <c r="AE110" s="1093"/>
      <c r="AF110" s="1097"/>
      <c r="AG110" s="1093"/>
      <c r="AH110" s="1095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464"/>
      <c r="W111" s="1098"/>
      <c r="X111" s="1066"/>
      <c r="Y111" s="1093"/>
      <c r="Z111" s="1067"/>
      <c r="AA111" s="1095"/>
      <c r="AB111" s="1095"/>
      <c r="AC111" s="1096"/>
      <c r="AD111" s="1096"/>
      <c r="AE111" s="1093"/>
      <c r="AF111" s="1099"/>
      <c r="AG111" s="1093"/>
      <c r="AH111" s="1096"/>
      <c r="AI111" s="1100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165"/>
      <c r="W112" s="1101"/>
      <c r="X112" s="1101"/>
      <c r="Y112" s="1093"/>
      <c r="Z112" s="1067"/>
      <c r="AA112" s="1095"/>
      <c r="AB112" s="1095"/>
      <c r="AC112" s="1096"/>
      <c r="AD112" s="1096"/>
      <c r="AE112" s="1093"/>
      <c r="AF112" s="1102"/>
      <c r="AG112" s="110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098"/>
      <c r="X113" s="1066"/>
      <c r="Y113" s="1093"/>
      <c r="Z113" s="1067"/>
      <c r="AA113" s="1095"/>
      <c r="AB113" s="1095"/>
      <c r="AC113" s="1096"/>
      <c r="AD113" s="1096"/>
      <c r="AE113" s="1093"/>
      <c r="AF113" s="1097"/>
      <c r="AG113" s="109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104"/>
      <c r="AB115" s="1104"/>
      <c r="AC115" s="1096"/>
      <c r="AD115" s="1096"/>
      <c r="AE115" s="1093"/>
      <c r="AF115" s="1099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95"/>
      <c r="Y116" s="1093"/>
      <c r="Z116" s="1067"/>
      <c r="AA116" s="1095"/>
      <c r="AB116" s="1095"/>
      <c r="AC116" s="1096"/>
      <c r="AD116" s="1095"/>
      <c r="AE116" s="1093"/>
      <c r="AF116" s="1099"/>
      <c r="AG116" s="1095"/>
      <c r="AH116" s="1095"/>
      <c r="AI116" s="1095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L117" s="16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6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464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464"/>
      <c r="Y122" s="165"/>
      <c r="Z122" s="165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464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1105"/>
      <c r="Y125" s="1106"/>
      <c r="Z125" s="464"/>
      <c r="AA125" s="1107"/>
      <c r="AB125" s="1108"/>
      <c r="AC125" s="464"/>
      <c r="AD125" s="464"/>
      <c r="AE125" s="464"/>
      <c r="AF125" s="464"/>
      <c r="AG125" s="464"/>
      <c r="AH125" s="464"/>
      <c r="AI125" s="464"/>
      <c r="AJ125" s="1109"/>
      <c r="AK125" s="1109"/>
      <c r="AL125" s="464"/>
      <c r="AM125" s="464"/>
      <c r="AN125" s="464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464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L129" s="165"/>
      <c r="AM129" s="165"/>
      <c r="AN129" s="165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1043"/>
      <c r="Y130" s="1043"/>
      <c r="Z130" s="1043"/>
      <c r="AA130" s="1043"/>
      <c r="AB130" s="1043"/>
      <c r="AC130" s="1110"/>
      <c r="AD130" s="1043"/>
      <c r="AE130" s="1043"/>
      <c r="AF130" s="1043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111"/>
      <c r="Y131" s="1112"/>
      <c r="Z131" s="1043"/>
      <c r="AA131" s="1113"/>
      <c r="AB131" s="1114"/>
      <c r="AC131" s="1040"/>
      <c r="AD131" s="1043"/>
      <c r="AE131" s="1114"/>
      <c r="AF131" s="712"/>
      <c r="AG131" s="1115"/>
      <c r="AH131" s="1040"/>
      <c r="AI131" s="712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6"/>
      <c r="Z132" s="1043"/>
      <c r="AA132" s="1062"/>
      <c r="AB132" s="1114"/>
      <c r="AC132" s="1040"/>
      <c r="AD132" s="712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1043"/>
      <c r="AE133" s="1114"/>
      <c r="AF133" s="712"/>
      <c r="AG133" s="1086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464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1043"/>
      <c r="Y136" s="1043"/>
      <c r="Z136" s="1043"/>
      <c r="AA136" s="712"/>
      <c r="AB136" s="1114"/>
      <c r="AC136" s="712"/>
      <c r="AD136" s="712"/>
      <c r="AE136" s="1114"/>
      <c r="AF136" s="712"/>
      <c r="AG136" s="1115"/>
      <c r="AH136" s="712"/>
      <c r="AI136" s="712"/>
      <c r="AJ136" s="1117"/>
      <c r="AK136" s="1117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1042"/>
      <c r="AB137" s="1049"/>
      <c r="AC137" s="1085"/>
      <c r="AD137" s="1043"/>
      <c r="AE137" s="1049"/>
      <c r="AF137" s="1043"/>
      <c r="AG137" s="1086"/>
      <c r="AH137" s="712"/>
      <c r="AI137" s="165"/>
      <c r="AJ137" s="165"/>
      <c r="AK137" s="165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111"/>
      <c r="Y138" s="1116"/>
      <c r="Z138" s="1043"/>
      <c r="AA138" s="1062"/>
      <c r="AB138" s="1114"/>
      <c r="AC138" s="1040"/>
      <c r="AD138" s="712"/>
      <c r="AE138" s="1114"/>
      <c r="AF138" s="712"/>
      <c r="AG138" s="1115"/>
      <c r="AH138" s="1040"/>
      <c r="AI138" s="712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1043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712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464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43"/>
      <c r="Y143" s="443"/>
      <c r="Z143" s="443"/>
      <c r="AA143" s="443"/>
      <c r="AB143" s="1043"/>
      <c r="AC143" s="1043"/>
      <c r="AD143" s="1043"/>
      <c r="AE143" s="1043"/>
      <c r="AF143" s="1043"/>
      <c r="AG143" s="1048"/>
      <c r="AH143" s="1049"/>
      <c r="AI143" s="443"/>
      <c r="AJ143" s="1050"/>
      <c r="AK143" s="443"/>
      <c r="AL143" s="443"/>
      <c r="AM143" s="443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443"/>
      <c r="AD144" s="443"/>
      <c r="AE144" s="1043"/>
      <c r="AF144" s="1043"/>
      <c r="AG144" s="1118"/>
      <c r="AH144" s="111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443"/>
      <c r="Y147" s="165"/>
      <c r="Z147" s="165"/>
      <c r="AA147" s="165"/>
      <c r="AB147" s="165"/>
      <c r="AC147" s="165"/>
      <c r="AD147" s="165"/>
      <c r="AE147" s="165"/>
      <c r="AF147" s="1120"/>
      <c r="AG147" s="1052"/>
      <c r="AH147" s="165"/>
      <c r="AI147" s="165"/>
      <c r="AJ147" s="1064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043"/>
      <c r="X150" s="1043"/>
      <c r="Y150" s="1043"/>
      <c r="Z150" s="1043"/>
      <c r="AA150" s="1043"/>
      <c r="AB150" s="1110"/>
      <c r="AC150" s="1043"/>
      <c r="AD150" s="1043"/>
      <c r="AE150" s="1043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111"/>
      <c r="X151" s="1112"/>
      <c r="Y151" s="1043"/>
      <c r="Z151" s="1113"/>
      <c r="AA151" s="1114"/>
      <c r="AB151" s="1040"/>
      <c r="AC151" s="1043"/>
      <c r="AD151" s="1114"/>
      <c r="AE151" s="712"/>
      <c r="AF151" s="1115"/>
      <c r="AG151" s="1040"/>
      <c r="AH151" s="712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6"/>
      <c r="Y152" s="1043"/>
      <c r="Z152" s="1062"/>
      <c r="AA152" s="1114"/>
      <c r="AB152" s="1040"/>
      <c r="AC152" s="712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1043"/>
      <c r="AD153" s="1114"/>
      <c r="AE153" s="712"/>
      <c r="AF153" s="1086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464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1043"/>
      <c r="X156" s="1043"/>
      <c r="Y156" s="1043"/>
      <c r="Z156" s="712"/>
      <c r="AA156" s="1114"/>
      <c r="AB156" s="712"/>
      <c r="AC156" s="712"/>
      <c r="AD156" s="1114"/>
      <c r="AE156" s="712"/>
      <c r="AF156" s="1115"/>
      <c r="AG156" s="712"/>
      <c r="AH156" s="712"/>
      <c r="AI156" s="1117"/>
      <c r="AJ156" s="1117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1042"/>
      <c r="AA157" s="1049"/>
      <c r="AB157" s="1085"/>
      <c r="AC157" s="1043"/>
      <c r="AD157" s="1049"/>
      <c r="AE157" s="1043"/>
      <c r="AF157" s="1086"/>
      <c r="AG157" s="712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111"/>
      <c r="X158" s="1116"/>
      <c r="Y158" s="1043"/>
      <c r="Z158" s="1062"/>
      <c r="AA158" s="1114"/>
      <c r="AB158" s="1040"/>
      <c r="AC158" s="712"/>
      <c r="AD158" s="1114"/>
      <c r="AE158" s="712"/>
      <c r="AF158" s="1115"/>
      <c r="AG158" s="1040"/>
      <c r="AH158" s="712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1043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712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65"/>
      <c r="AE161" s="165"/>
      <c r="AF161" s="165"/>
      <c r="AG161" s="165"/>
      <c r="AH161" s="165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464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43"/>
      <c r="X163" s="443"/>
      <c r="Y163" s="443"/>
      <c r="Z163" s="443"/>
      <c r="AA163" s="1043"/>
      <c r="AB163" s="1043"/>
      <c r="AC163" s="1043"/>
      <c r="AD163" s="1043"/>
      <c r="AE163" s="1043"/>
      <c r="AF163" s="1048"/>
      <c r="AG163" s="1049"/>
      <c r="AH163" s="443"/>
      <c r="AI163" s="1050"/>
      <c r="AJ163" s="443"/>
      <c r="AK163" s="443"/>
      <c r="AL163" s="443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443"/>
      <c r="AC164" s="443"/>
      <c r="AD164" s="1043"/>
      <c r="AE164" s="1043"/>
      <c r="AF164" s="1118"/>
      <c r="AG164" s="111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65"/>
      <c r="AE165" s="165"/>
      <c r="AF165" s="165"/>
      <c r="AG165" s="165"/>
      <c r="AH165" s="165"/>
      <c r="AI165" s="165"/>
      <c r="AJ165" s="165"/>
      <c r="AK165" s="165"/>
      <c r="AL165" s="165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443"/>
      <c r="X167" s="165"/>
      <c r="Y167" s="165"/>
      <c r="Z167" s="165"/>
      <c r="AA167" s="165"/>
      <c r="AB167" s="165"/>
      <c r="AC167" s="165"/>
      <c r="AD167" s="165"/>
      <c r="AE167" s="1120"/>
      <c r="AF167" s="1052"/>
      <c r="AG167" s="165"/>
      <c r="AH167" s="165"/>
      <c r="AI167" s="1064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65"/>
      <c r="AE169" s="165"/>
      <c r="AF169" s="165"/>
      <c r="AG169" s="165"/>
      <c r="AH169" s="165"/>
      <c r="AI169" s="165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</sheetData>
  <mergeCells count="4">
    <mergeCell ref="A2:F2"/>
    <mergeCell ref="W2:AB2"/>
    <mergeCell ref="A3:F3"/>
    <mergeCell ref="W3:AB3"/>
  </mergeCells>
  <pageMargins left="0.33" right="0.61" top="0.22" bottom="0.16" header="0.16" footer="0.12"/>
  <pageSetup paperSize="9" orientation="landscape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ACCDA-E1A3-46BC-9D47-B1C77DA6913B}">
  <sheetPr>
    <tabColor theme="0"/>
  </sheetPr>
  <dimension ref="A1:AU180"/>
  <sheetViews>
    <sheetView topLeftCell="AA1" zoomScale="64" zoomScaleNormal="64" workbookViewId="0">
      <selection activeCell="AF11" sqref="AF11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38" width="11.42578125" style="449"/>
    <col min="39" max="39" width="27.85546875" style="449" bestFit="1" customWidth="1"/>
    <col min="40" max="16384" width="11.42578125" style="449"/>
  </cols>
  <sheetData>
    <row r="1" spans="1:44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4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4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4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4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4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4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44644</v>
      </c>
      <c r="AA7" s="420" t="s">
        <v>7</v>
      </c>
      <c r="AB7" s="425"/>
      <c r="AC7" s="58"/>
      <c r="AD7" s="58"/>
      <c r="AE7" s="58"/>
      <c r="AF7" s="58"/>
    </row>
    <row r="8" spans="1:44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2653</v>
      </c>
      <c r="AA8" s="420"/>
      <c r="AB8" s="429"/>
      <c r="AC8" s="58"/>
      <c r="AD8" s="58"/>
      <c r="AE8" s="58"/>
      <c r="AF8" s="58"/>
    </row>
    <row r="9" spans="1:44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4">
      <c r="A10" s="610">
        <v>1</v>
      </c>
      <c r="B10" s="611">
        <v>93172390</v>
      </c>
      <c r="C10" s="611" t="s">
        <v>17</v>
      </c>
      <c r="D10" s="612" t="s">
        <v>471</v>
      </c>
      <c r="E10" s="609" t="s">
        <v>472</v>
      </c>
      <c r="F10" s="613" t="s">
        <v>2562</v>
      </c>
      <c r="G10" s="449" t="s">
        <v>2564</v>
      </c>
      <c r="H10" s="2" t="s">
        <v>2565</v>
      </c>
      <c r="I10" s="449" t="s">
        <v>24</v>
      </c>
      <c r="J10" s="3" t="s">
        <v>2543</v>
      </c>
      <c r="K10" s="617" t="s">
        <v>2566</v>
      </c>
      <c r="L10" s="25">
        <v>44641</v>
      </c>
      <c r="O10" s="10" t="s">
        <v>69</v>
      </c>
      <c r="W10" s="402">
        <v>1</v>
      </c>
      <c r="X10" s="402">
        <v>82028349</v>
      </c>
      <c r="Y10" s="12" t="s">
        <v>40</v>
      </c>
      <c r="Z10" s="418" t="s">
        <v>921</v>
      </c>
      <c r="AA10" s="72" t="s">
        <v>2604</v>
      </c>
      <c r="AB10" s="12"/>
      <c r="AC10" s="12"/>
      <c r="AD10" s="418" t="s">
        <v>2607</v>
      </c>
      <c r="AE10" s="418" t="s">
        <v>2605</v>
      </c>
      <c r="AF10" s="419" t="s">
        <v>2606</v>
      </c>
      <c r="AG10" s="418" t="s">
        <v>2608</v>
      </c>
      <c r="AH10" s="418">
        <v>1027</v>
      </c>
      <c r="AI10" s="12"/>
      <c r="AJ10" s="12"/>
      <c r="AK10" s="12"/>
      <c r="AL10" s="12"/>
    </row>
    <row r="11" spans="1:44">
      <c r="A11" s="483">
        <v>1</v>
      </c>
      <c r="B11" s="484">
        <v>81598394</v>
      </c>
      <c r="C11" s="275" t="s">
        <v>564</v>
      </c>
      <c r="D11" s="485" t="s">
        <v>2572</v>
      </c>
      <c r="E11" s="485" t="s">
        <v>78</v>
      </c>
      <c r="F11" s="209" t="s">
        <v>2573</v>
      </c>
      <c r="G11" s="449" t="s">
        <v>2574</v>
      </c>
      <c r="H11" s="2" t="s">
        <v>2575</v>
      </c>
      <c r="I11" s="449" t="s">
        <v>83</v>
      </c>
      <c r="J11" s="3" t="s">
        <v>2576</v>
      </c>
      <c r="K11" s="617" t="s">
        <v>2577</v>
      </c>
      <c r="L11" s="25">
        <v>44641</v>
      </c>
      <c r="O11" s="10" t="s">
        <v>69</v>
      </c>
      <c r="W11" s="240">
        <v>1</v>
      </c>
      <c r="X11" s="240">
        <v>93172390</v>
      </c>
      <c r="Y11" s="449" t="s">
        <v>17</v>
      </c>
      <c r="Z11" s="240" t="s">
        <v>2697</v>
      </c>
      <c r="AA11" s="449" t="s">
        <v>2326</v>
      </c>
      <c r="AD11" s="449" t="s">
        <v>2698</v>
      </c>
      <c r="AE11" s="240" t="s">
        <v>24</v>
      </c>
      <c r="AF11" s="239" t="s">
        <v>2354</v>
      </c>
      <c r="AG11" s="240" t="s">
        <v>2699</v>
      </c>
      <c r="AH11" s="449">
        <v>1017</v>
      </c>
    </row>
    <row r="12" spans="1:44" ht="20.25" customHeight="1">
      <c r="A12" s="610">
        <v>1</v>
      </c>
      <c r="B12" s="611">
        <v>93172390</v>
      </c>
      <c r="C12" s="611" t="s">
        <v>17</v>
      </c>
      <c r="D12" s="612" t="s">
        <v>471</v>
      </c>
      <c r="E12" s="609" t="s">
        <v>2633</v>
      </c>
      <c r="F12" s="613" t="s">
        <v>2634</v>
      </c>
      <c r="G12" s="240" t="s">
        <v>2638</v>
      </c>
      <c r="H12" s="2" t="s">
        <v>2636</v>
      </c>
      <c r="I12" s="449" t="s">
        <v>24</v>
      </c>
      <c r="J12" s="3" t="s">
        <v>2620</v>
      </c>
      <c r="K12" s="617" t="s">
        <v>2637</v>
      </c>
      <c r="L12" s="25">
        <v>44643</v>
      </c>
      <c r="O12" s="10" t="s">
        <v>69</v>
      </c>
      <c r="AP12" s="165"/>
      <c r="AQ12" s="165"/>
      <c r="AR12" s="165"/>
    </row>
    <row r="13" spans="1:44" ht="15" customHeight="1">
      <c r="A13" s="283">
        <v>1</v>
      </c>
      <c r="B13" s="275">
        <v>81590074</v>
      </c>
      <c r="C13" s="275" t="s">
        <v>17</v>
      </c>
      <c r="D13" s="276" t="s">
        <v>2635</v>
      </c>
      <c r="E13" s="237" t="s">
        <v>2633</v>
      </c>
      <c r="F13" s="284" t="s">
        <v>2634</v>
      </c>
      <c r="G13" s="240" t="s">
        <v>2638</v>
      </c>
      <c r="H13" s="2" t="s">
        <v>2636</v>
      </c>
      <c r="I13" s="449" t="s">
        <v>24</v>
      </c>
      <c r="J13" s="3" t="s">
        <v>2620</v>
      </c>
      <c r="K13" s="617" t="s">
        <v>2637</v>
      </c>
      <c r="L13" s="25">
        <v>44643</v>
      </c>
      <c r="O13" s="10" t="s">
        <v>69</v>
      </c>
      <c r="W13" s="449" t="s">
        <v>2027</v>
      </c>
      <c r="AP13" s="165"/>
      <c r="AQ13" s="165"/>
      <c r="AR13" s="165"/>
    </row>
    <row r="14" spans="1:44" ht="15" customHeight="1">
      <c r="A14" s="610">
        <v>1</v>
      </c>
      <c r="B14" s="611">
        <v>81460063</v>
      </c>
      <c r="C14" s="611" t="s">
        <v>39</v>
      </c>
      <c r="D14" s="612" t="s">
        <v>2644</v>
      </c>
      <c r="E14" s="609" t="s">
        <v>2639</v>
      </c>
      <c r="F14" s="613" t="s">
        <v>2640</v>
      </c>
      <c r="G14" s="240" t="s">
        <v>2641</v>
      </c>
      <c r="H14" s="2" t="s">
        <v>2642</v>
      </c>
      <c r="I14" s="449" t="s">
        <v>24</v>
      </c>
      <c r="J14" s="3" t="s">
        <v>2582</v>
      </c>
      <c r="K14" s="617" t="s">
        <v>2643</v>
      </c>
      <c r="L14" s="25">
        <v>44643</v>
      </c>
      <c r="O14" s="10" t="s">
        <v>69</v>
      </c>
      <c r="AQ14" s="165"/>
      <c r="AR14" s="165"/>
    </row>
    <row r="15" spans="1:44" ht="15" customHeight="1">
      <c r="A15" s="610">
        <v>1</v>
      </c>
      <c r="B15" s="611">
        <v>93163026</v>
      </c>
      <c r="C15" s="611" t="s">
        <v>17</v>
      </c>
      <c r="D15" s="612" t="s">
        <v>2654</v>
      </c>
      <c r="E15" s="609" t="s">
        <v>1140</v>
      </c>
      <c r="F15" s="613" t="s">
        <v>2655</v>
      </c>
      <c r="G15" s="240" t="s">
        <v>2659</v>
      </c>
      <c r="H15" s="2" t="s">
        <v>2656</v>
      </c>
      <c r="I15" s="449" t="s">
        <v>83</v>
      </c>
      <c r="J15" s="3" t="s">
        <v>2657</v>
      </c>
      <c r="K15" s="617" t="s">
        <v>2658</v>
      </c>
      <c r="L15" s="25">
        <v>44643</v>
      </c>
      <c r="O15" s="10" t="s">
        <v>910</v>
      </c>
      <c r="AN15" s="165"/>
      <c r="AO15" s="165"/>
      <c r="AP15" s="165"/>
      <c r="AQ15" s="165"/>
    </row>
    <row r="16" spans="1:44" ht="15" customHeight="1"/>
    <row r="17" spans="19:47" ht="15" customHeight="1">
      <c r="AS17" s="1080"/>
      <c r="AT17" s="1068"/>
      <c r="AU17" s="1073"/>
    </row>
    <row r="18" spans="19:47" ht="15" customHeight="1"/>
    <row r="19" spans="19:47" ht="15" customHeight="1">
      <c r="AR19" s="1079"/>
    </row>
    <row r="20" spans="19:47" ht="15" customHeight="1">
      <c r="V20" s="165"/>
      <c r="AL20" s="165"/>
      <c r="AM20" s="165"/>
      <c r="AN20" s="165"/>
      <c r="AO20" s="165"/>
      <c r="AP20" s="165"/>
      <c r="AQ20" s="165"/>
      <c r="AR20" s="165"/>
    </row>
    <row r="21" spans="19:47" ht="15" customHeight="1">
      <c r="U21" s="165"/>
      <c r="AR21" s="165"/>
    </row>
    <row r="22" spans="19:47" ht="15" customHeight="1">
      <c r="X22" s="10"/>
      <c r="AO22" s="165"/>
      <c r="AP22" s="165"/>
      <c r="AR22" s="165"/>
    </row>
    <row r="23" spans="19:47" ht="15" customHeight="1">
      <c r="U23" s="165"/>
      <c r="AM23" s="1047"/>
      <c r="AN23" s="165"/>
      <c r="AO23" s="165"/>
      <c r="AP23" s="165"/>
      <c r="AQ23" s="165"/>
    </row>
    <row r="24" spans="19:47" ht="15" customHeight="1">
      <c r="U24" s="165"/>
      <c r="X24" s="1075"/>
      <c r="Y24" s="1065"/>
      <c r="AA24" s="1047"/>
      <c r="AB24" s="1047"/>
      <c r="AC24" s="1065"/>
      <c r="AD24" s="1044"/>
      <c r="AE24" s="1068"/>
      <c r="AF24" s="1079"/>
      <c r="AG24" s="1080"/>
      <c r="AH24" s="1068"/>
      <c r="AI24" s="1073"/>
      <c r="AJ24" s="1047"/>
      <c r="AK24" s="1047"/>
      <c r="AL24" s="1047"/>
      <c r="AM24" s="165"/>
      <c r="AN24" s="165"/>
      <c r="AO24" s="165"/>
      <c r="AP24" s="165"/>
      <c r="AQ24" s="165"/>
      <c r="AR24" s="165"/>
    </row>
    <row r="25" spans="19:47" ht="15" customHeight="1">
      <c r="S25" s="58"/>
      <c r="U25" s="165"/>
      <c r="AM25" s="165"/>
      <c r="AN25" s="165"/>
      <c r="AO25" s="165"/>
      <c r="AP25" s="165"/>
      <c r="AQ25" s="165"/>
      <c r="AR25" s="165"/>
    </row>
    <row r="26" spans="19:47" ht="15" customHeight="1">
      <c r="U26" s="165"/>
      <c r="AM26" s="165"/>
      <c r="AN26" s="165"/>
      <c r="AO26" s="165"/>
      <c r="AP26" s="165"/>
      <c r="AQ26" s="165"/>
      <c r="AR26" s="165"/>
    </row>
    <row r="27" spans="19:47" ht="15" customHeight="1">
      <c r="S27" s="165"/>
      <c r="U27" s="165"/>
      <c r="AM27" s="165"/>
      <c r="AN27" s="165"/>
      <c r="AO27" s="165"/>
      <c r="AP27" s="165"/>
      <c r="AQ27" s="165"/>
    </row>
    <row r="28" spans="19:47" ht="15" customHeight="1">
      <c r="AM28" s="165"/>
      <c r="AN28" s="165"/>
      <c r="AO28" s="165"/>
      <c r="AP28" s="165"/>
      <c r="AQ28" s="165"/>
    </row>
    <row r="29" spans="19:47" ht="15" customHeight="1">
      <c r="AM29" s="1047"/>
      <c r="AN29" s="165"/>
      <c r="AO29" s="165"/>
      <c r="AP29" s="165"/>
      <c r="AQ29" s="165"/>
    </row>
    <row r="30" spans="19:47" ht="15" customHeight="1">
      <c r="AM30" s="1047"/>
      <c r="AN30" s="165"/>
      <c r="AO30" s="165"/>
      <c r="AP30" s="165"/>
      <c r="AQ30" s="165"/>
    </row>
    <row r="31" spans="19:47" ht="15" customHeight="1">
      <c r="S31" s="165"/>
      <c r="T31" s="165"/>
      <c r="AM31" s="1047"/>
      <c r="AN31" s="165"/>
      <c r="AO31" s="165"/>
      <c r="AP31" s="165"/>
      <c r="AQ31" s="165"/>
    </row>
    <row r="32" spans="19:47" ht="15" customHeight="1">
      <c r="S32" s="165"/>
      <c r="T32" s="165"/>
      <c r="AM32" s="1047"/>
      <c r="AN32" s="165"/>
      <c r="AO32" s="165"/>
      <c r="AP32" s="165"/>
      <c r="AQ32" s="165"/>
    </row>
    <row r="33" spans="1:43" ht="15" customHeight="1">
      <c r="S33" s="165"/>
      <c r="T33" s="165"/>
      <c r="AM33" s="165"/>
      <c r="AN33" s="165"/>
      <c r="AO33" s="165"/>
      <c r="AP33" s="165"/>
      <c r="AQ33" s="165"/>
    </row>
    <row r="34" spans="1:43" ht="15" customHeight="1">
      <c r="S34" s="165"/>
      <c r="T34" s="165"/>
      <c r="AM34" s="165"/>
      <c r="AN34" s="165"/>
      <c r="AO34" s="165"/>
      <c r="AP34" s="165"/>
      <c r="AQ34" s="165"/>
    </row>
    <row r="35" spans="1:43" ht="15" customHeight="1">
      <c r="S35" s="165"/>
      <c r="T35" s="165"/>
      <c r="AM35" s="165"/>
      <c r="AN35" s="165"/>
      <c r="AO35" s="165"/>
      <c r="AP35" s="165"/>
      <c r="AQ35" s="165"/>
    </row>
    <row r="36" spans="1:43" ht="15" customHeight="1">
      <c r="T36" s="165"/>
      <c r="AM36" s="165"/>
      <c r="AN36" s="165"/>
      <c r="AO36" s="165"/>
      <c r="AP36" s="165"/>
      <c r="AQ36" s="165"/>
    </row>
    <row r="37" spans="1:43" ht="15" customHeight="1">
      <c r="S37" s="165"/>
      <c r="T37" s="165"/>
      <c r="AM37" s="165"/>
      <c r="AN37" s="165"/>
      <c r="AO37" s="165"/>
      <c r="AP37" s="165"/>
      <c r="AQ37" s="165"/>
    </row>
    <row r="38" spans="1:43" ht="15" customHeight="1">
      <c r="S38" s="165"/>
      <c r="T38" s="165"/>
      <c r="AM38" s="165"/>
      <c r="AN38" s="165"/>
      <c r="AO38" s="165"/>
      <c r="AP38" s="165"/>
      <c r="AQ38" s="165"/>
    </row>
    <row r="39" spans="1:43" ht="15" customHeight="1">
      <c r="AM39" s="165"/>
      <c r="AN39" s="165"/>
      <c r="AO39" s="165"/>
      <c r="AP39" s="165"/>
      <c r="AQ39" s="165"/>
    </row>
    <row r="40" spans="1:43" ht="15" customHeight="1">
      <c r="S40" s="165"/>
      <c r="T40" s="165"/>
      <c r="V40" s="165"/>
      <c r="W40" s="1074"/>
      <c r="X40" s="1075"/>
      <c r="Y40" s="1047"/>
      <c r="Z40" s="1046"/>
      <c r="AA40" s="1047"/>
      <c r="AB40" s="1047"/>
      <c r="AC40" s="1065"/>
      <c r="AD40" s="1044"/>
      <c r="AE40" s="1068"/>
      <c r="AF40" s="1079"/>
      <c r="AG40" s="1080"/>
      <c r="AH40" s="1068"/>
      <c r="AI40" s="1073"/>
      <c r="AJ40" s="1047"/>
      <c r="AK40" s="1047"/>
      <c r="AL40" s="1047"/>
      <c r="AM40" s="165"/>
      <c r="AN40" s="165"/>
      <c r="AO40" s="165"/>
      <c r="AP40" s="165"/>
      <c r="AQ40" s="165"/>
    </row>
    <row r="41" spans="1:43" ht="15" customHeight="1">
      <c r="A41" s="10"/>
      <c r="V41" s="165"/>
      <c r="W41" s="1074"/>
      <c r="X41" s="1075"/>
      <c r="Y41" s="1065"/>
      <c r="Z41" s="1046"/>
      <c r="AA41" s="1047"/>
      <c r="AB41" s="1047"/>
      <c r="AC41" s="1065"/>
      <c r="AD41" s="1044"/>
      <c r="AE41" s="1068"/>
      <c r="AF41" s="1079"/>
      <c r="AG41" s="1080"/>
      <c r="AH41" s="1068"/>
      <c r="AI41" s="1073"/>
      <c r="AJ41" s="1047"/>
      <c r="AK41" s="1047"/>
      <c r="AL41" s="1047"/>
      <c r="AM41" s="165"/>
      <c r="AN41" s="165"/>
      <c r="AO41" s="165"/>
      <c r="AP41" s="165"/>
      <c r="AQ41" s="165"/>
    </row>
    <row r="42" spans="1:43" ht="15" customHeight="1">
      <c r="V42" s="165"/>
      <c r="W42" s="1074"/>
      <c r="X42" s="1075"/>
      <c r="Y42" s="1065"/>
      <c r="Z42" s="1046"/>
      <c r="AA42" s="1047"/>
      <c r="AB42" s="1047"/>
      <c r="AC42" s="1065"/>
      <c r="AD42" s="1044"/>
      <c r="AE42" s="1068"/>
      <c r="AF42" s="1079"/>
      <c r="AG42" s="1080"/>
      <c r="AH42" s="1068"/>
      <c r="AI42" s="1073"/>
      <c r="AJ42" s="1047"/>
      <c r="AK42" s="1047"/>
      <c r="AL42" s="1047"/>
      <c r="AM42" s="165"/>
      <c r="AN42" s="165"/>
      <c r="AO42" s="165"/>
      <c r="AP42" s="165"/>
      <c r="AQ42" s="165"/>
    </row>
    <row r="43" spans="1:43" ht="15" customHeight="1">
      <c r="S43" s="165"/>
      <c r="T43" s="165"/>
      <c r="V43" s="165"/>
      <c r="W43" s="1074"/>
      <c r="X43" s="1075"/>
      <c r="Y43" s="1047"/>
      <c r="Z43" s="1046"/>
      <c r="AA43" s="1047"/>
      <c r="AB43" s="1047"/>
      <c r="AC43" s="1065"/>
      <c r="AD43" s="1044"/>
      <c r="AE43" s="1068"/>
      <c r="AF43" s="1079"/>
      <c r="AG43" s="1080"/>
      <c r="AH43" s="1068"/>
      <c r="AI43" s="1073"/>
      <c r="AJ43" s="1047"/>
      <c r="AK43" s="1047"/>
      <c r="AL43" s="1047"/>
      <c r="AM43" s="165"/>
      <c r="AN43" s="165"/>
      <c r="AO43" s="165"/>
      <c r="AP43" s="165"/>
      <c r="AQ43" s="165"/>
    </row>
    <row r="44" spans="1:43" ht="15" customHeight="1">
      <c r="S44" s="165"/>
      <c r="T44" s="165"/>
      <c r="V44" s="165"/>
      <c r="W44" s="1074"/>
      <c r="X44" s="1075"/>
      <c r="Y44" s="1065"/>
      <c r="Z44" s="1046"/>
      <c r="AA44" s="1047"/>
      <c r="AB44" s="1047"/>
      <c r="AC44" s="1065"/>
      <c r="AD44" s="1044"/>
      <c r="AE44" s="1068"/>
      <c r="AF44" s="1079"/>
      <c r="AG44" s="1080"/>
      <c r="AH44" s="1068"/>
      <c r="AI44" s="1073"/>
      <c r="AJ44" s="1047"/>
      <c r="AK44" s="1047"/>
      <c r="AL44" s="1047"/>
      <c r="AM44" s="165"/>
      <c r="AN44" s="165"/>
      <c r="AO44" s="165"/>
      <c r="AP44" s="165"/>
      <c r="AQ44" s="165"/>
    </row>
    <row r="45" spans="1:43" ht="15" customHeight="1">
      <c r="S45" s="165"/>
      <c r="T45" s="165"/>
      <c r="V45" s="165"/>
      <c r="W45" s="1074"/>
      <c r="X45" s="1075"/>
      <c r="Y45" s="1065"/>
      <c r="Z45" s="1046"/>
      <c r="AA45" s="1047"/>
      <c r="AB45" s="1047"/>
      <c r="AC45" s="1065"/>
      <c r="AD45" s="1081"/>
      <c r="AE45" s="1068"/>
      <c r="AF45" s="1079"/>
      <c r="AG45" s="1080"/>
      <c r="AH45" s="1068"/>
      <c r="AI45" s="1073"/>
      <c r="AJ45" s="1047"/>
      <c r="AK45" s="1047"/>
      <c r="AL45" s="1047"/>
      <c r="AM45" s="165"/>
      <c r="AN45" s="165"/>
      <c r="AO45" s="165"/>
      <c r="AP45" s="165"/>
      <c r="AQ45" s="165"/>
    </row>
    <row r="46" spans="1:43" ht="15" customHeight="1">
      <c r="S46" s="165"/>
      <c r="T46" s="165"/>
      <c r="V46" s="165"/>
      <c r="W46" s="1074"/>
      <c r="X46" s="1075"/>
      <c r="Y46" s="1047"/>
      <c r="Z46" s="1046"/>
      <c r="AA46" s="1047"/>
      <c r="AB46" s="1047"/>
      <c r="AC46" s="1065"/>
      <c r="AD46" s="1081"/>
      <c r="AE46" s="1068"/>
      <c r="AF46" s="1079"/>
      <c r="AG46" s="1080"/>
      <c r="AH46" s="1068"/>
      <c r="AI46" s="1073"/>
      <c r="AJ46" s="1047"/>
      <c r="AK46" s="1047"/>
      <c r="AL46" s="1047"/>
      <c r="AM46" s="165"/>
      <c r="AN46" s="165"/>
      <c r="AO46" s="165"/>
      <c r="AP46" s="165"/>
      <c r="AQ46" s="165"/>
    </row>
    <row r="47" spans="1:43" ht="15" customHeight="1">
      <c r="S47" s="165"/>
      <c r="T47" s="165"/>
      <c r="V47" s="165"/>
      <c r="W47" s="1074"/>
      <c r="X47" s="1075"/>
      <c r="Y47" s="1065"/>
      <c r="Z47" s="1046"/>
      <c r="AA47" s="1047"/>
      <c r="AB47" s="1047"/>
      <c r="AC47" s="1065"/>
      <c r="AD47" s="1044"/>
      <c r="AE47" s="1068"/>
      <c r="AF47" s="1082"/>
      <c r="AG47" s="1080"/>
      <c r="AH47" s="1068"/>
      <c r="AI47" s="1073"/>
      <c r="AJ47" s="1047"/>
      <c r="AK47" s="1047"/>
      <c r="AL47" s="1047"/>
      <c r="AM47" s="165"/>
      <c r="AN47" s="165"/>
      <c r="AO47" s="165"/>
      <c r="AP47" s="165"/>
      <c r="AQ47" s="165"/>
    </row>
    <row r="48" spans="1:43">
      <c r="S48" s="165"/>
      <c r="T48" s="165"/>
      <c r="V48" s="165"/>
      <c r="W48" s="1074"/>
      <c r="X48" s="1075"/>
      <c r="Y48" s="1065"/>
      <c r="Z48" s="1046"/>
      <c r="AA48" s="1047"/>
      <c r="AB48" s="1047"/>
      <c r="AC48" s="1065"/>
      <c r="AD48" s="1044"/>
      <c r="AE48" s="1068"/>
      <c r="AF48" s="1082"/>
      <c r="AG48" s="1080"/>
      <c r="AH48" s="1068"/>
      <c r="AI48" s="1073"/>
      <c r="AJ48" s="1047"/>
      <c r="AK48" s="1047"/>
      <c r="AL48" s="1047"/>
      <c r="AM48" s="165"/>
      <c r="AN48" s="165"/>
      <c r="AO48" s="165"/>
      <c r="AP48" s="165"/>
      <c r="AQ48" s="165"/>
    </row>
    <row r="49" spans="19:43">
      <c r="S49" s="165"/>
      <c r="T49" s="165"/>
      <c r="U49" s="165"/>
      <c r="V49" s="165"/>
      <c r="W49" s="1074"/>
      <c r="X49" s="1075"/>
      <c r="Y49" s="1065"/>
      <c r="Z49" s="1046"/>
      <c r="AA49" s="1047"/>
      <c r="AB49" s="1047"/>
      <c r="AC49" s="1065"/>
      <c r="AD49" s="1044"/>
      <c r="AE49" s="1068"/>
      <c r="AF49" s="1082"/>
      <c r="AG49" s="1080"/>
      <c r="AH49" s="1068"/>
      <c r="AI49" s="1073"/>
      <c r="AJ49" s="1047"/>
      <c r="AK49" s="1047"/>
      <c r="AL49" s="1047"/>
      <c r="AM49" s="165"/>
      <c r="AN49" s="165"/>
      <c r="AO49" s="165"/>
      <c r="AP49" s="165"/>
      <c r="AQ49" s="165"/>
    </row>
    <row r="50" spans="19:43">
      <c r="S50" s="165"/>
      <c r="T50" s="165"/>
      <c r="U50" s="165"/>
      <c r="V50" s="165"/>
      <c r="W50" s="1074"/>
      <c r="X50" s="1075"/>
      <c r="Y50" s="1047"/>
      <c r="Z50" s="1046"/>
      <c r="AA50" s="1047"/>
      <c r="AB50" s="1047"/>
      <c r="AC50" s="1065"/>
      <c r="AD50" s="1044"/>
      <c r="AE50" s="1068"/>
      <c r="AF50" s="1082"/>
      <c r="AG50" s="1080"/>
      <c r="AH50" s="1068"/>
      <c r="AI50" s="1073"/>
      <c r="AJ50" s="1047"/>
      <c r="AK50" s="1047"/>
      <c r="AL50" s="1047"/>
      <c r="AM50" s="165"/>
      <c r="AN50" s="165"/>
      <c r="AO50" s="165"/>
      <c r="AP50" s="165"/>
      <c r="AQ50" s="165"/>
    </row>
    <row r="51" spans="19:43">
      <c r="S51" s="165"/>
      <c r="T51" s="165"/>
      <c r="U51" s="165"/>
      <c r="V51" s="165"/>
      <c r="W51" s="1074"/>
      <c r="X51" s="1075"/>
      <c r="Y51" s="1065"/>
      <c r="Z51" s="1046"/>
      <c r="AA51" s="1047"/>
      <c r="AB51" s="1047"/>
      <c r="AC51" s="1065"/>
      <c r="AD51" s="1044"/>
      <c r="AE51" s="1068"/>
      <c r="AF51" s="1082"/>
      <c r="AG51" s="1080"/>
      <c r="AH51" s="1068"/>
      <c r="AI51" s="1073"/>
      <c r="AJ51" s="1047"/>
      <c r="AK51" s="1047"/>
      <c r="AL51" s="1047"/>
      <c r="AM51" s="165"/>
      <c r="AN51" s="165"/>
      <c r="AO51" s="165"/>
      <c r="AP51" s="165"/>
      <c r="AQ51" s="165"/>
    </row>
    <row r="52" spans="19:43">
      <c r="S52" s="165"/>
      <c r="T52" s="165"/>
      <c r="U52" s="165"/>
      <c r="V52" s="165"/>
      <c r="W52" s="1074"/>
      <c r="X52" s="1075"/>
      <c r="Y52" s="1065"/>
      <c r="Z52" s="1046"/>
      <c r="AA52" s="1047"/>
      <c r="AB52" s="1047"/>
      <c r="AC52" s="1065"/>
      <c r="AD52" s="1044"/>
      <c r="AE52" s="1068"/>
      <c r="AF52" s="1082"/>
      <c r="AG52" s="1080"/>
      <c r="AH52" s="1068"/>
      <c r="AI52" s="1073"/>
      <c r="AJ52" s="1047"/>
      <c r="AK52" s="1047"/>
      <c r="AL52" s="1047"/>
      <c r="AM52" s="165"/>
      <c r="AN52" s="165"/>
      <c r="AO52" s="165"/>
      <c r="AP52" s="165"/>
      <c r="AQ52" s="165"/>
    </row>
    <row r="53" spans="19:43">
      <c r="S53" s="165"/>
      <c r="T53" s="165"/>
      <c r="U53" s="165"/>
      <c r="V53" s="165"/>
      <c r="W53" s="1074"/>
      <c r="X53" s="1075"/>
      <c r="Y53" s="1065"/>
      <c r="Z53" s="1046"/>
      <c r="AA53" s="1047"/>
      <c r="AB53" s="1047"/>
      <c r="AC53" s="1065"/>
      <c r="AD53" s="1044"/>
      <c r="AE53" s="1068"/>
      <c r="AF53" s="1082"/>
      <c r="AG53" s="1080"/>
      <c r="AH53" s="1068"/>
      <c r="AI53" s="1073"/>
      <c r="AJ53" s="1047"/>
      <c r="AK53" s="1047"/>
      <c r="AL53" s="1047"/>
      <c r="AM53" s="165"/>
      <c r="AN53" s="165"/>
      <c r="AO53" s="165"/>
      <c r="AP53" s="165"/>
      <c r="AQ53" s="165"/>
    </row>
    <row r="54" spans="19:43">
      <c r="S54" s="165"/>
      <c r="T54" s="165"/>
      <c r="U54" s="165"/>
      <c r="V54" s="165"/>
      <c r="W54" s="1074"/>
      <c r="X54" s="1045"/>
      <c r="Y54" s="464"/>
      <c r="Z54" s="1046"/>
      <c r="AA54" s="464"/>
      <c r="AB54" s="1047"/>
      <c r="AC54" s="1065"/>
      <c r="AD54" s="1047"/>
      <c r="AE54" s="1047"/>
      <c r="AF54" s="1083"/>
      <c r="AG54" s="1084"/>
      <c r="AH54" s="1047"/>
      <c r="AI54" s="1073"/>
      <c r="AJ54" s="1047"/>
      <c r="AK54" s="1047"/>
      <c r="AL54" s="1047"/>
      <c r="AM54" s="165"/>
      <c r="AN54" s="165"/>
      <c r="AO54" s="165"/>
      <c r="AP54" s="165"/>
      <c r="AQ54" s="165"/>
    </row>
    <row r="55" spans="19:43">
      <c r="S55" s="165"/>
      <c r="T55" s="165"/>
      <c r="U55" s="165"/>
      <c r="V55" s="165"/>
      <c r="W55" s="1074"/>
      <c r="X55" s="1045"/>
      <c r="Y55" s="464"/>
      <c r="Z55" s="1046"/>
      <c r="AA55" s="1047"/>
      <c r="AB55" s="1047"/>
      <c r="AC55" s="1065"/>
      <c r="AD55" s="1047"/>
      <c r="AE55" s="1047"/>
      <c r="AF55" s="1083"/>
      <c r="AG55" s="1047"/>
      <c r="AH55" s="1047"/>
      <c r="AI55" s="1073"/>
      <c r="AJ55" s="1047"/>
      <c r="AK55" s="1047"/>
      <c r="AL55" s="1047"/>
      <c r="AM55" s="165"/>
      <c r="AN55" s="165"/>
      <c r="AO55" s="165"/>
      <c r="AP55" s="165"/>
      <c r="AQ55" s="165"/>
    </row>
    <row r="56" spans="19:43">
      <c r="S56" s="165"/>
      <c r="T56" s="165"/>
      <c r="U56" s="165"/>
      <c r="V56" s="165"/>
      <c r="W56" s="1074"/>
      <c r="X56" s="1045"/>
      <c r="Y56" s="1047"/>
      <c r="Z56" s="1046"/>
      <c r="AA56" s="1047"/>
      <c r="AB56" s="1047"/>
      <c r="AC56" s="1065"/>
      <c r="AD56" s="1047"/>
      <c r="AE56" s="1068"/>
      <c r="AF56" s="1083"/>
      <c r="AG56" s="1047"/>
      <c r="AH56" s="1047"/>
      <c r="AI56" s="1073"/>
      <c r="AJ56" s="1047"/>
      <c r="AK56" s="1047"/>
      <c r="AL56" s="1047"/>
      <c r="AM56" s="165"/>
      <c r="AN56" s="165"/>
      <c r="AO56" s="165"/>
      <c r="AP56" s="165"/>
      <c r="AQ56" s="165"/>
    </row>
    <row r="57" spans="19:43">
      <c r="S57" s="165"/>
      <c r="T57" s="165"/>
      <c r="U57" s="165"/>
      <c r="V57" s="165"/>
      <c r="W57" s="1043"/>
      <c r="X57" s="1043"/>
      <c r="Y57" s="1043"/>
      <c r="Z57" s="1049"/>
      <c r="AA57" s="1049"/>
      <c r="AB57" s="1085"/>
      <c r="AC57" s="1065"/>
      <c r="AD57" s="1049"/>
      <c r="AE57" s="1043"/>
      <c r="AF57" s="1086"/>
      <c r="AG57" s="712"/>
      <c r="AH57" s="1047"/>
      <c r="AI57" s="1047"/>
      <c r="AJ57" s="1047"/>
      <c r="AK57" s="1047"/>
      <c r="AL57" s="1047"/>
      <c r="AM57" s="165"/>
      <c r="AN57" s="165"/>
      <c r="AO57" s="165"/>
      <c r="AP57" s="165"/>
      <c r="AQ57" s="165"/>
    </row>
    <row r="58" spans="19:43"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</row>
    <row r="59" spans="19:43">
      <c r="S59" s="165"/>
      <c r="T59" s="165"/>
      <c r="U59" s="165"/>
      <c r="V59" s="165"/>
      <c r="W59" s="1074"/>
      <c r="X59" s="165"/>
      <c r="Y59" s="165"/>
      <c r="Z59" s="165"/>
      <c r="AA59" s="165"/>
      <c r="AB59" s="165"/>
      <c r="AC59" s="1065"/>
      <c r="AD59" s="1047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</row>
    <row r="60" spans="19:43">
      <c r="S60" s="165"/>
      <c r="T60" s="165"/>
      <c r="U60" s="165"/>
      <c r="V60" s="165"/>
      <c r="W60" s="1074"/>
      <c r="X60" s="165"/>
      <c r="Y60" s="165"/>
      <c r="Z60" s="165"/>
      <c r="AA60" s="165"/>
      <c r="AB60" s="165"/>
      <c r="AC60" s="10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</row>
    <row r="61" spans="19:43">
      <c r="S61" s="165"/>
      <c r="T61" s="165"/>
      <c r="U61" s="165"/>
      <c r="V61" s="165"/>
      <c r="W61" s="1074"/>
      <c r="X61" s="165"/>
      <c r="Y61" s="165"/>
      <c r="Z61" s="165"/>
      <c r="AA61" s="165"/>
      <c r="AB61" s="165"/>
      <c r="AC61" s="10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</row>
    <row r="62" spans="19:43"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</row>
    <row r="63" spans="19:43"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</row>
    <row r="64" spans="19:43">
      <c r="S64" s="165"/>
      <c r="T64" s="165"/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L64" s="165"/>
      <c r="AM64" s="165"/>
      <c r="AN64" s="165"/>
      <c r="AO64" s="165"/>
      <c r="AP64" s="165"/>
      <c r="AQ64" s="165"/>
    </row>
    <row r="65" spans="19:43"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</row>
    <row r="66" spans="19:43">
      <c r="S66" s="165"/>
      <c r="T66" s="165"/>
      <c r="U66" s="165"/>
      <c r="V66" s="165"/>
      <c r="W66" s="1074"/>
      <c r="X66" s="1075"/>
      <c r="Y66" s="1065"/>
      <c r="Z66" s="1046"/>
      <c r="AA66" s="1047"/>
      <c r="AB66" s="1047"/>
      <c r="AC66" s="1065"/>
      <c r="AD66" s="1044"/>
      <c r="AE66" s="1068"/>
      <c r="AF66" s="1079"/>
      <c r="AG66" s="1080"/>
      <c r="AH66" s="1068"/>
      <c r="AI66" s="1073"/>
      <c r="AJ66" s="1047"/>
      <c r="AK66" s="1047"/>
      <c r="AL66" s="1047"/>
      <c r="AM66" s="165"/>
      <c r="AN66" s="165"/>
      <c r="AO66" s="165"/>
      <c r="AP66" s="165"/>
      <c r="AQ66" s="165"/>
    </row>
    <row r="67" spans="19:43">
      <c r="S67" s="165"/>
      <c r="T67" s="165"/>
      <c r="U67" s="165"/>
      <c r="V67" s="165"/>
      <c r="W67" s="1074"/>
      <c r="X67" s="1075"/>
      <c r="Y67" s="1047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S68" s="165"/>
      <c r="T68" s="165"/>
      <c r="U68" s="165"/>
      <c r="V68" s="165"/>
      <c r="W68" s="1074"/>
      <c r="X68" s="1075"/>
      <c r="Y68" s="1065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81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47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65"/>
      <c r="Z71" s="1046"/>
      <c r="AA71" s="1047"/>
      <c r="AB71" s="1047"/>
      <c r="AC71" s="1065"/>
      <c r="AD71" s="1044"/>
      <c r="AE71" s="1068"/>
      <c r="AF71" s="1082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S72" s="165"/>
      <c r="T72" s="165"/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S73" s="165"/>
      <c r="T73" s="165"/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S74" s="165"/>
      <c r="T74" s="165"/>
      <c r="U74" s="165"/>
      <c r="V74" s="165"/>
      <c r="W74" s="1074"/>
      <c r="X74" s="1075"/>
      <c r="Y74" s="1047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65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45"/>
      <c r="Y78" s="464"/>
      <c r="Z78" s="1046"/>
      <c r="AA78" s="464"/>
      <c r="AB78" s="1047"/>
      <c r="AC78" s="1065"/>
      <c r="AD78" s="1047"/>
      <c r="AE78" s="1047"/>
      <c r="AF78" s="1083"/>
      <c r="AG78" s="1084"/>
      <c r="AH78" s="1047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1047"/>
      <c r="AB79" s="1047"/>
      <c r="AC79" s="1065"/>
      <c r="AD79" s="1047"/>
      <c r="AE79" s="1047"/>
      <c r="AF79" s="1083"/>
      <c r="AG79" s="1047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1047"/>
      <c r="Z80" s="1046"/>
      <c r="AA80" s="1047"/>
      <c r="AB80" s="1047"/>
      <c r="AC80" s="1065"/>
      <c r="AD80" s="1047"/>
      <c r="AE80" s="1068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43"/>
      <c r="X81" s="1043"/>
      <c r="Y81" s="1043"/>
      <c r="Z81" s="1049"/>
      <c r="AA81" s="1049"/>
      <c r="AB81" s="1085"/>
      <c r="AC81" s="1065"/>
      <c r="AD81" s="1049"/>
      <c r="AE81" s="1043"/>
      <c r="AF81" s="1086"/>
      <c r="AG81" s="712"/>
      <c r="AH81" s="1047"/>
      <c r="AI81" s="1047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65"/>
      <c r="X82" s="165"/>
      <c r="Y82" s="165"/>
      <c r="Z82" s="165"/>
      <c r="AA82" s="165"/>
      <c r="AB82" s="165"/>
      <c r="AC82" s="165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074"/>
      <c r="X83" s="165"/>
      <c r="Y83" s="165"/>
      <c r="Z83" s="165"/>
      <c r="AA83" s="165"/>
      <c r="AB83" s="165"/>
      <c r="AC83" s="1065"/>
      <c r="AD83" s="1047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3"/>
      <c r="X97" s="164"/>
      <c r="Y97" s="1087"/>
      <c r="Z97" s="164"/>
      <c r="AA97" s="1087"/>
      <c r="AB97" s="1087"/>
      <c r="AC97" s="1087"/>
      <c r="AD97" s="1087"/>
      <c r="AE97" s="1087"/>
      <c r="AF97" s="1088"/>
      <c r="AG97" s="1089"/>
      <c r="AH97" s="1087"/>
      <c r="AI97" s="1087"/>
      <c r="AJ97" s="1090"/>
      <c r="AK97" s="1087"/>
      <c r="AL97" s="1087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464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1091"/>
      <c r="X102" s="1092"/>
      <c r="Y102" s="1093"/>
      <c r="Z102" s="1094"/>
      <c r="AA102" s="1095"/>
      <c r="AB102" s="1095"/>
      <c r="AC102" s="1096"/>
      <c r="AD102" s="1096"/>
      <c r="AE102" s="1093"/>
      <c r="AF102" s="1097"/>
      <c r="AG102" s="1093"/>
      <c r="AH102" s="1096"/>
      <c r="AI102" s="1095"/>
      <c r="AJ102" s="1095"/>
      <c r="AK102" s="1095"/>
      <c r="AL102" s="109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8"/>
      <c r="X103" s="1066"/>
      <c r="Y103" s="1093"/>
      <c r="Z103" s="1067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5"/>
      <c r="AE110" s="1093"/>
      <c r="AF110" s="1097"/>
      <c r="AG110" s="1093"/>
      <c r="AH110" s="1095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464"/>
      <c r="W111" s="1098"/>
      <c r="X111" s="1066"/>
      <c r="Y111" s="1093"/>
      <c r="Z111" s="1067"/>
      <c r="AA111" s="1095"/>
      <c r="AB111" s="1095"/>
      <c r="AC111" s="1096"/>
      <c r="AD111" s="1096"/>
      <c r="AE111" s="1093"/>
      <c r="AF111" s="1099"/>
      <c r="AG111" s="1093"/>
      <c r="AH111" s="1096"/>
      <c r="AI111" s="1100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165"/>
      <c r="W112" s="1101"/>
      <c r="X112" s="1101"/>
      <c r="Y112" s="1093"/>
      <c r="Z112" s="1067"/>
      <c r="AA112" s="1095"/>
      <c r="AB112" s="1095"/>
      <c r="AC112" s="1096"/>
      <c r="AD112" s="1096"/>
      <c r="AE112" s="1093"/>
      <c r="AF112" s="1102"/>
      <c r="AG112" s="110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098"/>
      <c r="X113" s="1066"/>
      <c r="Y113" s="1093"/>
      <c r="Z113" s="1067"/>
      <c r="AA113" s="1095"/>
      <c r="AB113" s="1095"/>
      <c r="AC113" s="1096"/>
      <c r="AD113" s="1096"/>
      <c r="AE113" s="1093"/>
      <c r="AF113" s="1097"/>
      <c r="AG113" s="109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104"/>
      <c r="AB115" s="1104"/>
      <c r="AC115" s="1096"/>
      <c r="AD115" s="1096"/>
      <c r="AE115" s="1093"/>
      <c r="AF115" s="1099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95"/>
      <c r="Y116" s="1093"/>
      <c r="Z116" s="1067"/>
      <c r="AA116" s="1095"/>
      <c r="AB116" s="1095"/>
      <c r="AC116" s="1096"/>
      <c r="AD116" s="1095"/>
      <c r="AE116" s="1093"/>
      <c r="AF116" s="1099"/>
      <c r="AG116" s="1095"/>
      <c r="AH116" s="1095"/>
      <c r="AI116" s="1095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L117" s="16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6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464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464"/>
      <c r="Y122" s="165"/>
      <c r="Z122" s="165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464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1105"/>
      <c r="Y125" s="1106"/>
      <c r="Z125" s="464"/>
      <c r="AA125" s="1107"/>
      <c r="AB125" s="1108"/>
      <c r="AC125" s="464"/>
      <c r="AD125" s="464"/>
      <c r="AE125" s="464"/>
      <c r="AF125" s="464"/>
      <c r="AG125" s="464"/>
      <c r="AH125" s="464"/>
      <c r="AI125" s="464"/>
      <c r="AJ125" s="1109"/>
      <c r="AK125" s="1109"/>
      <c r="AL125" s="464"/>
      <c r="AM125" s="464"/>
      <c r="AN125" s="464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464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L129" s="165"/>
      <c r="AM129" s="165"/>
      <c r="AN129" s="165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1043"/>
      <c r="Y130" s="1043"/>
      <c r="Z130" s="1043"/>
      <c r="AA130" s="1043"/>
      <c r="AB130" s="1043"/>
      <c r="AC130" s="1110"/>
      <c r="AD130" s="1043"/>
      <c r="AE130" s="1043"/>
      <c r="AF130" s="1043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111"/>
      <c r="Y131" s="1112"/>
      <c r="Z131" s="1043"/>
      <c r="AA131" s="1113"/>
      <c r="AB131" s="1114"/>
      <c r="AC131" s="1040"/>
      <c r="AD131" s="1043"/>
      <c r="AE131" s="1114"/>
      <c r="AF131" s="712"/>
      <c r="AG131" s="1115"/>
      <c r="AH131" s="1040"/>
      <c r="AI131" s="712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6"/>
      <c r="Z132" s="1043"/>
      <c r="AA132" s="1062"/>
      <c r="AB132" s="1114"/>
      <c r="AC132" s="1040"/>
      <c r="AD132" s="712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1043"/>
      <c r="AE133" s="1114"/>
      <c r="AF133" s="712"/>
      <c r="AG133" s="1086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464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1043"/>
      <c r="Y136" s="1043"/>
      <c r="Z136" s="1043"/>
      <c r="AA136" s="712"/>
      <c r="AB136" s="1114"/>
      <c r="AC136" s="712"/>
      <c r="AD136" s="712"/>
      <c r="AE136" s="1114"/>
      <c r="AF136" s="712"/>
      <c r="AG136" s="1115"/>
      <c r="AH136" s="712"/>
      <c r="AI136" s="712"/>
      <c r="AJ136" s="1117"/>
      <c r="AK136" s="1117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1042"/>
      <c r="AB137" s="1049"/>
      <c r="AC137" s="1085"/>
      <c r="AD137" s="1043"/>
      <c r="AE137" s="1049"/>
      <c r="AF137" s="1043"/>
      <c r="AG137" s="1086"/>
      <c r="AH137" s="712"/>
      <c r="AI137" s="165"/>
      <c r="AJ137" s="165"/>
      <c r="AK137" s="165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111"/>
      <c r="Y138" s="1116"/>
      <c r="Z138" s="1043"/>
      <c r="AA138" s="1062"/>
      <c r="AB138" s="1114"/>
      <c r="AC138" s="1040"/>
      <c r="AD138" s="712"/>
      <c r="AE138" s="1114"/>
      <c r="AF138" s="712"/>
      <c r="AG138" s="1115"/>
      <c r="AH138" s="1040"/>
      <c r="AI138" s="712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1043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712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464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43"/>
      <c r="Y143" s="443"/>
      <c r="Z143" s="443"/>
      <c r="AA143" s="443"/>
      <c r="AB143" s="1043"/>
      <c r="AC143" s="1043"/>
      <c r="AD143" s="1043"/>
      <c r="AE143" s="1043"/>
      <c r="AF143" s="1043"/>
      <c r="AG143" s="1048"/>
      <c r="AH143" s="1049"/>
      <c r="AI143" s="443"/>
      <c r="AJ143" s="1050"/>
      <c r="AK143" s="443"/>
      <c r="AL143" s="443"/>
      <c r="AM143" s="443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443"/>
      <c r="AD144" s="443"/>
      <c r="AE144" s="1043"/>
      <c r="AF144" s="1043"/>
      <c r="AG144" s="1118"/>
      <c r="AH144" s="111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443"/>
      <c r="Y147" s="165"/>
      <c r="Z147" s="165"/>
      <c r="AA147" s="165"/>
      <c r="AB147" s="165"/>
      <c r="AC147" s="165"/>
      <c r="AD147" s="165"/>
      <c r="AE147" s="165"/>
      <c r="AF147" s="1120"/>
      <c r="AG147" s="1052"/>
      <c r="AH147" s="165"/>
      <c r="AI147" s="165"/>
      <c r="AJ147" s="1064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043"/>
      <c r="X150" s="1043"/>
      <c r="Y150" s="1043"/>
      <c r="Z150" s="1043"/>
      <c r="AA150" s="1043"/>
      <c r="AB150" s="1110"/>
      <c r="AC150" s="1043"/>
      <c r="AD150" s="1043"/>
      <c r="AE150" s="1043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111"/>
      <c r="X151" s="1112"/>
      <c r="Y151" s="1043"/>
      <c r="Z151" s="1113"/>
      <c r="AA151" s="1114"/>
      <c r="AB151" s="1040"/>
      <c r="AC151" s="1043"/>
      <c r="AD151" s="1114"/>
      <c r="AE151" s="712"/>
      <c r="AF151" s="1115"/>
      <c r="AG151" s="1040"/>
      <c r="AH151" s="712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6"/>
      <c r="Y152" s="1043"/>
      <c r="Z152" s="1062"/>
      <c r="AA152" s="1114"/>
      <c r="AB152" s="1040"/>
      <c r="AC152" s="712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1043"/>
      <c r="AD153" s="1114"/>
      <c r="AE153" s="712"/>
      <c r="AF153" s="1086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464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1043"/>
      <c r="X156" s="1043"/>
      <c r="Y156" s="1043"/>
      <c r="Z156" s="712"/>
      <c r="AA156" s="1114"/>
      <c r="AB156" s="712"/>
      <c r="AC156" s="712"/>
      <c r="AD156" s="1114"/>
      <c r="AE156" s="712"/>
      <c r="AF156" s="1115"/>
      <c r="AG156" s="712"/>
      <c r="AH156" s="712"/>
      <c r="AI156" s="1117"/>
      <c r="AJ156" s="1117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1042"/>
      <c r="AA157" s="1049"/>
      <c r="AB157" s="1085"/>
      <c r="AC157" s="1043"/>
      <c r="AD157" s="1049"/>
      <c r="AE157" s="1043"/>
      <c r="AF157" s="1086"/>
      <c r="AG157" s="712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111"/>
      <c r="X158" s="1116"/>
      <c r="Y158" s="1043"/>
      <c r="Z158" s="1062"/>
      <c r="AA158" s="1114"/>
      <c r="AB158" s="1040"/>
      <c r="AC158" s="712"/>
      <c r="AD158" s="1114"/>
      <c r="AE158" s="712"/>
      <c r="AF158" s="1115"/>
      <c r="AG158" s="1040"/>
      <c r="AH158" s="712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1043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712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65"/>
      <c r="AE161" s="165"/>
      <c r="AF161" s="165"/>
      <c r="AG161" s="165"/>
      <c r="AH161" s="165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464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43"/>
      <c r="X163" s="443"/>
      <c r="Y163" s="443"/>
      <c r="Z163" s="443"/>
      <c r="AA163" s="1043"/>
      <c r="AB163" s="1043"/>
      <c r="AC163" s="1043"/>
      <c r="AD163" s="1043"/>
      <c r="AE163" s="1043"/>
      <c r="AF163" s="1048"/>
      <c r="AG163" s="1049"/>
      <c r="AH163" s="443"/>
      <c r="AI163" s="1050"/>
      <c r="AJ163" s="443"/>
      <c r="AK163" s="443"/>
      <c r="AL163" s="443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443"/>
      <c r="AC164" s="443"/>
      <c r="AD164" s="1043"/>
      <c r="AE164" s="1043"/>
      <c r="AF164" s="1118"/>
      <c r="AG164" s="111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65"/>
      <c r="AE165" s="165"/>
      <c r="AF165" s="165"/>
      <c r="AG165" s="165"/>
      <c r="AH165" s="165"/>
      <c r="AI165" s="165"/>
      <c r="AJ165" s="165"/>
      <c r="AK165" s="165"/>
      <c r="AL165" s="165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443"/>
      <c r="X167" s="165"/>
      <c r="Y167" s="165"/>
      <c r="Z167" s="165"/>
      <c r="AA167" s="165"/>
      <c r="AB167" s="165"/>
      <c r="AC167" s="165"/>
      <c r="AD167" s="165"/>
      <c r="AE167" s="1120"/>
      <c r="AF167" s="1052"/>
      <c r="AG167" s="165"/>
      <c r="AH167" s="165"/>
      <c r="AI167" s="1064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65"/>
      <c r="AE169" s="165"/>
      <c r="AF169" s="165"/>
      <c r="AG169" s="165"/>
      <c r="AH169" s="165"/>
      <c r="AI169" s="165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</sheetData>
  <mergeCells count="4">
    <mergeCell ref="A2:F2"/>
    <mergeCell ref="W2:AB2"/>
    <mergeCell ref="A3:F3"/>
    <mergeCell ref="W3:AB3"/>
  </mergeCells>
  <pageMargins left="0.33" right="0.61" top="0.22" bottom="0.16" header="0.16" footer="0.12"/>
  <pageSetup paperSize="9" orientation="landscape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6DBB2-1073-47C9-8FE6-6C76A04C72AC}">
  <sheetPr>
    <tabColor rgb="FF00B050"/>
  </sheetPr>
  <dimension ref="A1:AU180"/>
  <sheetViews>
    <sheetView topLeftCell="A22" zoomScale="80" zoomScaleNormal="80" workbookViewId="0">
      <selection activeCell="H35" sqref="H35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38" width="11.42578125" style="449"/>
    <col min="39" max="39" width="27.85546875" style="449" bestFit="1" customWidth="1"/>
    <col min="40" max="16384" width="11.42578125" style="449"/>
  </cols>
  <sheetData>
    <row r="1" spans="1:44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4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4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4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4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4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4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44655</v>
      </c>
      <c r="AA7" s="420" t="s">
        <v>7</v>
      </c>
      <c r="AB7" s="425"/>
      <c r="AC7" s="58"/>
      <c r="AD7" s="58"/>
      <c r="AE7" s="58"/>
      <c r="AF7" s="58"/>
    </row>
    <row r="8" spans="1:44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2820</v>
      </c>
      <c r="AA8" s="420"/>
      <c r="AB8" s="429"/>
      <c r="AC8" s="58"/>
      <c r="AD8" s="58"/>
      <c r="AE8" s="58"/>
      <c r="AF8" s="58"/>
    </row>
    <row r="9" spans="1:44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4">
      <c r="A10" s="275">
        <v>1</v>
      </c>
      <c r="B10" s="275">
        <v>93162407</v>
      </c>
      <c r="C10" s="275" t="s">
        <v>17</v>
      </c>
      <c r="D10" s="275" t="s">
        <v>450</v>
      </c>
      <c r="E10" s="159" t="s">
        <v>210</v>
      </c>
      <c r="F10" s="275" t="s">
        <v>451</v>
      </c>
      <c r="G10" s="680">
        <v>381</v>
      </c>
      <c r="H10" s="1216" t="s">
        <v>452</v>
      </c>
      <c r="I10" s="680" t="s">
        <v>83</v>
      </c>
      <c r="J10" s="1219" t="s">
        <v>453</v>
      </c>
      <c r="K10" s="1220" t="s">
        <v>454</v>
      </c>
      <c r="L10" s="1221">
        <v>44466</v>
      </c>
      <c r="M10" s="1221">
        <v>44466</v>
      </c>
      <c r="N10" s="680"/>
      <c r="O10" s="449" t="s">
        <v>455</v>
      </c>
      <c r="V10" s="449" t="s">
        <v>988</v>
      </c>
      <c r="W10" s="215">
        <v>1</v>
      </c>
      <c r="X10" s="733">
        <v>60803164</v>
      </c>
      <c r="Y10" s="130" t="s">
        <v>38</v>
      </c>
      <c r="Z10" s="129" t="s">
        <v>2477</v>
      </c>
      <c r="AA10" s="130" t="s">
        <v>2478</v>
      </c>
      <c r="AB10" s="129"/>
      <c r="AC10" s="129" t="s">
        <v>2820</v>
      </c>
      <c r="AD10" s="395" t="s">
        <v>2479</v>
      </c>
      <c r="AE10" s="129" t="s">
        <v>24</v>
      </c>
      <c r="AF10" s="1295" t="s">
        <v>2454</v>
      </c>
      <c r="AG10" s="1342" t="s">
        <v>2480</v>
      </c>
      <c r="AH10" s="129">
        <v>1022</v>
      </c>
      <c r="AO10" s="165"/>
    </row>
    <row r="11" spans="1:44">
      <c r="V11" s="449" t="s">
        <v>988</v>
      </c>
      <c r="W11" s="664">
        <v>1</v>
      </c>
      <c r="X11" s="676">
        <v>81468067</v>
      </c>
      <c r="Y11" s="677" t="s">
        <v>39</v>
      </c>
      <c r="Z11" s="664" t="s">
        <v>2109</v>
      </c>
      <c r="AA11" s="1209" t="s">
        <v>2110</v>
      </c>
      <c r="AB11" s="841"/>
      <c r="AC11" s="841" t="s">
        <v>2820</v>
      </c>
      <c r="AD11" s="665" t="s">
        <v>2112</v>
      </c>
      <c r="AE11" s="1272" t="s">
        <v>56</v>
      </c>
      <c r="AF11" s="1259" t="s">
        <v>2111</v>
      </c>
      <c r="AG11" s="1275" t="s">
        <v>2113</v>
      </c>
      <c r="AH11" s="1276" t="s">
        <v>2114</v>
      </c>
      <c r="AI11" s="664"/>
      <c r="AJ11" s="1274"/>
      <c r="AK11" s="841"/>
      <c r="AL11" s="841"/>
    </row>
    <row r="12" spans="1:44" ht="20.25" customHeight="1">
      <c r="A12" s="1213">
        <v>1</v>
      </c>
      <c r="B12" s="1213">
        <v>81598299</v>
      </c>
      <c r="C12" s="275" t="s">
        <v>564</v>
      </c>
      <c r="D12" s="1213" t="s">
        <v>704</v>
      </c>
      <c r="E12" s="1213" t="s">
        <v>78</v>
      </c>
      <c r="F12" s="1214" t="s">
        <v>705</v>
      </c>
      <c r="G12" s="680">
        <v>414</v>
      </c>
      <c r="H12" s="1216" t="s">
        <v>79</v>
      </c>
      <c r="I12" s="669" t="s">
        <v>706</v>
      </c>
      <c r="J12" s="1217" t="s">
        <v>707</v>
      </c>
      <c r="K12" s="680"/>
      <c r="L12" s="1221">
        <v>44525</v>
      </c>
      <c r="M12" s="680"/>
      <c r="N12" s="680"/>
      <c r="O12" s="10" t="s">
        <v>496</v>
      </c>
      <c r="W12" s="402">
        <v>1</v>
      </c>
      <c r="X12" s="402">
        <v>82028349</v>
      </c>
      <c r="Y12" s="431" t="s">
        <v>40</v>
      </c>
      <c r="Z12" s="432" t="s">
        <v>921</v>
      </c>
      <c r="AA12" s="148" t="s">
        <v>2604</v>
      </c>
      <c r="AB12" s="12"/>
      <c r="AC12" s="12" t="s">
        <v>2820</v>
      </c>
      <c r="AD12" s="418" t="s">
        <v>2607</v>
      </c>
      <c r="AE12" s="418" t="s">
        <v>2605</v>
      </c>
      <c r="AF12" s="419" t="s">
        <v>2606</v>
      </c>
      <c r="AG12" s="418" t="s">
        <v>2608</v>
      </c>
      <c r="AH12" s="418">
        <v>1027</v>
      </c>
      <c r="AI12" s="22" t="s">
        <v>2825</v>
      </c>
      <c r="AJ12" s="12"/>
      <c r="AK12" s="12"/>
      <c r="AL12" s="12"/>
      <c r="AP12" s="165"/>
      <c r="AQ12" s="165"/>
      <c r="AR12" s="165"/>
    </row>
    <row r="13" spans="1:44" ht="15" customHeight="1">
      <c r="A13" s="275">
        <v>1</v>
      </c>
      <c r="B13" s="275">
        <v>83340903</v>
      </c>
      <c r="C13" s="275" t="s">
        <v>708</v>
      </c>
      <c r="D13" s="275" t="s">
        <v>709</v>
      </c>
      <c r="E13" s="159" t="s">
        <v>710</v>
      </c>
      <c r="F13" s="201" t="s">
        <v>711</v>
      </c>
      <c r="G13" s="669">
        <v>415</v>
      </c>
      <c r="H13" s="1216" t="s">
        <v>712</v>
      </c>
      <c r="I13" s="669" t="s">
        <v>419</v>
      </c>
      <c r="J13" s="1217" t="s">
        <v>587</v>
      </c>
      <c r="K13" s="1223" t="s">
        <v>713</v>
      </c>
      <c r="L13" s="1224">
        <v>44525</v>
      </c>
      <c r="M13" s="664"/>
      <c r="N13" s="664"/>
      <c r="O13" s="58" t="s">
        <v>496</v>
      </c>
      <c r="V13" s="311" t="s">
        <v>988</v>
      </c>
      <c r="W13" s="311">
        <v>6</v>
      </c>
      <c r="X13" s="311">
        <v>40468435</v>
      </c>
      <c r="Y13" s="311" t="s">
        <v>39</v>
      </c>
      <c r="Z13" s="311" t="s">
        <v>1642</v>
      </c>
      <c r="AA13" s="311"/>
      <c r="AB13" s="311"/>
      <c r="AC13" s="311"/>
      <c r="AD13" s="311" t="s">
        <v>83</v>
      </c>
      <c r="AE13" s="311"/>
      <c r="AF13" s="311"/>
      <c r="AG13" s="311"/>
      <c r="AH13" s="311"/>
      <c r="AI13" s="311"/>
      <c r="AJ13" s="311"/>
      <c r="AK13" s="311"/>
      <c r="AL13" s="311"/>
      <c r="AM13" s="311" t="s">
        <v>3285</v>
      </c>
      <c r="AP13" s="165"/>
      <c r="AQ13" s="165"/>
      <c r="AR13" s="165"/>
    </row>
    <row r="14" spans="1:44" ht="15" customHeight="1">
      <c r="A14" s="275">
        <v>1</v>
      </c>
      <c r="B14" s="275">
        <v>82409602</v>
      </c>
      <c r="C14" s="275" t="s">
        <v>40</v>
      </c>
      <c r="D14" s="275" t="s">
        <v>817</v>
      </c>
      <c r="E14" s="275" t="s">
        <v>818</v>
      </c>
      <c r="F14" s="201" t="s">
        <v>819</v>
      </c>
      <c r="G14" s="669">
        <v>428</v>
      </c>
      <c r="H14" s="1216" t="s">
        <v>820</v>
      </c>
      <c r="I14" s="669" t="s">
        <v>83</v>
      </c>
      <c r="J14" s="1217" t="s">
        <v>821</v>
      </c>
      <c r="K14" s="1218" t="s">
        <v>822</v>
      </c>
      <c r="L14" s="1221">
        <v>44531</v>
      </c>
      <c r="M14" s="680"/>
      <c r="N14" s="680"/>
      <c r="O14" s="10" t="s">
        <v>496</v>
      </c>
      <c r="V14" s="455" t="s">
        <v>988</v>
      </c>
      <c r="W14" s="311">
        <v>5</v>
      </c>
      <c r="X14" s="311">
        <v>81598300</v>
      </c>
      <c r="Y14" s="311" t="s">
        <v>2821</v>
      </c>
      <c r="Z14" s="311" t="s">
        <v>563</v>
      </c>
      <c r="AA14" s="311"/>
      <c r="AB14" s="311"/>
      <c r="AC14" s="311"/>
      <c r="AD14" s="311" t="s">
        <v>83</v>
      </c>
      <c r="AE14" s="311"/>
      <c r="AF14" s="311"/>
      <c r="AG14" s="311"/>
      <c r="AH14" s="311"/>
      <c r="AI14" s="311"/>
      <c r="AJ14" s="311"/>
      <c r="AK14" s="311"/>
      <c r="AL14" s="311"/>
      <c r="AM14" s="311" t="s">
        <v>3285</v>
      </c>
      <c r="AN14" s="165"/>
      <c r="AQ14" s="165"/>
      <c r="AR14" s="165"/>
    </row>
    <row r="15" spans="1:44" ht="15" customHeight="1">
      <c r="A15" s="275">
        <v>1</v>
      </c>
      <c r="B15" s="275">
        <v>82032101</v>
      </c>
      <c r="C15" s="275" t="s">
        <v>40</v>
      </c>
      <c r="D15" s="275" t="s">
        <v>1015</v>
      </c>
      <c r="E15" s="275" t="s">
        <v>1016</v>
      </c>
      <c r="F15" s="201" t="s">
        <v>1017</v>
      </c>
      <c r="G15" s="664">
        <v>453</v>
      </c>
      <c r="H15" s="1216" t="s">
        <v>1019</v>
      </c>
      <c r="I15" s="129" t="s">
        <v>83</v>
      </c>
      <c r="J15" s="1217" t="s">
        <v>1020</v>
      </c>
      <c r="K15" s="1218" t="s">
        <v>1021</v>
      </c>
      <c r="L15" s="1221">
        <v>44549</v>
      </c>
      <c r="M15" s="680"/>
      <c r="N15" s="680"/>
      <c r="O15" s="57" t="s">
        <v>496</v>
      </c>
      <c r="Q15" s="58"/>
      <c r="V15" s="455" t="s">
        <v>988</v>
      </c>
      <c r="W15" s="311">
        <v>1</v>
      </c>
      <c r="X15" s="311">
        <v>99119771</v>
      </c>
      <c r="Y15" s="311" t="s">
        <v>2822</v>
      </c>
      <c r="Z15" s="311" t="s">
        <v>2823</v>
      </c>
      <c r="AA15" s="311"/>
      <c r="AB15" s="311"/>
      <c r="AC15" s="311"/>
      <c r="AD15" s="455" t="s">
        <v>83</v>
      </c>
      <c r="AE15" s="311"/>
      <c r="AF15" s="311"/>
      <c r="AG15" s="311"/>
      <c r="AH15" s="311"/>
      <c r="AI15" s="311"/>
      <c r="AJ15" s="311"/>
      <c r="AK15" s="311"/>
      <c r="AL15" s="311"/>
      <c r="AM15" s="311" t="s">
        <v>3285</v>
      </c>
      <c r="AO15" s="165"/>
      <c r="AP15" s="165"/>
      <c r="AQ15" s="165"/>
    </row>
    <row r="16" spans="1:44" ht="15" customHeight="1">
      <c r="A16" s="275">
        <v>1</v>
      </c>
      <c r="B16" s="275">
        <v>83340700</v>
      </c>
      <c r="C16" s="275" t="s">
        <v>40</v>
      </c>
      <c r="D16" s="275" t="s">
        <v>1018</v>
      </c>
      <c r="E16" s="275" t="s">
        <v>1016</v>
      </c>
      <c r="F16" s="201" t="s">
        <v>1017</v>
      </c>
      <c r="G16" s="664">
        <v>453</v>
      </c>
      <c r="H16" s="1216" t="s">
        <v>1019</v>
      </c>
      <c r="I16" s="129" t="s">
        <v>83</v>
      </c>
      <c r="J16" s="1217" t="s">
        <v>1020</v>
      </c>
      <c r="K16" s="1218" t="s">
        <v>1021</v>
      </c>
      <c r="L16" s="1221">
        <v>44549</v>
      </c>
      <c r="M16" s="680"/>
      <c r="N16" s="680"/>
      <c r="O16" s="57" t="s">
        <v>496</v>
      </c>
      <c r="Q16" s="58"/>
      <c r="V16" s="455" t="s">
        <v>988</v>
      </c>
      <c r="W16" s="455">
        <v>1</v>
      </c>
      <c r="X16" s="455">
        <v>60905051</v>
      </c>
      <c r="Y16" s="455" t="s">
        <v>39</v>
      </c>
      <c r="Z16" s="455" t="s">
        <v>2824</v>
      </c>
      <c r="AA16" s="311"/>
      <c r="AB16" s="311"/>
      <c r="AC16" s="311"/>
      <c r="AD16" s="455" t="s">
        <v>83</v>
      </c>
      <c r="AE16" s="311"/>
      <c r="AF16" s="311"/>
      <c r="AG16" s="311"/>
      <c r="AH16" s="311"/>
      <c r="AI16" s="311"/>
      <c r="AJ16" s="311"/>
      <c r="AK16" s="311"/>
      <c r="AL16" s="311"/>
      <c r="AM16" s="311" t="s">
        <v>3285</v>
      </c>
    </row>
    <row r="17" spans="1:47" ht="15" customHeight="1">
      <c r="A17" s="215">
        <v>1</v>
      </c>
      <c r="B17" s="215">
        <v>83340906</v>
      </c>
      <c r="C17" s="215" t="s">
        <v>40</v>
      </c>
      <c r="D17" s="215" t="s">
        <v>1888</v>
      </c>
      <c r="E17" s="275" t="s">
        <v>1016</v>
      </c>
      <c r="F17" s="201" t="s">
        <v>1017</v>
      </c>
      <c r="G17" s="664">
        <v>453</v>
      </c>
      <c r="H17" s="1216" t="s">
        <v>1019</v>
      </c>
      <c r="I17" s="129" t="s">
        <v>83</v>
      </c>
      <c r="J17" s="1217" t="s">
        <v>1020</v>
      </c>
      <c r="K17" s="1218" t="s">
        <v>1021</v>
      </c>
      <c r="L17" s="1221">
        <v>44549</v>
      </c>
      <c r="M17" s="680"/>
      <c r="N17" s="680"/>
      <c r="AS17" s="1080"/>
      <c r="AT17" s="1068"/>
      <c r="AU17" s="1073"/>
    </row>
    <row r="18" spans="1:47" ht="15" customHeight="1">
      <c r="A18" s="275">
        <v>1</v>
      </c>
      <c r="B18" s="275">
        <v>81722067</v>
      </c>
      <c r="C18" s="275" t="s">
        <v>17</v>
      </c>
      <c r="D18" s="275" t="s">
        <v>1026</v>
      </c>
      <c r="E18" s="159" t="s">
        <v>812</v>
      </c>
      <c r="F18" s="201" t="s">
        <v>1027</v>
      </c>
      <c r="G18" s="664">
        <v>455</v>
      </c>
      <c r="H18" s="1216" t="s">
        <v>1028</v>
      </c>
      <c r="I18" s="129" t="s">
        <v>83</v>
      </c>
      <c r="J18" s="1217" t="s">
        <v>1029</v>
      </c>
      <c r="K18" s="1220" t="s">
        <v>1030</v>
      </c>
      <c r="L18" s="1221">
        <v>44549</v>
      </c>
      <c r="M18" s="680"/>
      <c r="N18" s="680"/>
      <c r="O18" s="57" t="s">
        <v>1043</v>
      </c>
    </row>
    <row r="19" spans="1:47" ht="15" customHeight="1">
      <c r="A19" s="159">
        <v>1</v>
      </c>
      <c r="B19" s="159">
        <v>93172200</v>
      </c>
      <c r="C19" s="159" t="s">
        <v>17</v>
      </c>
      <c r="D19" s="159" t="s">
        <v>1158</v>
      </c>
      <c r="E19" s="159" t="s">
        <v>578</v>
      </c>
      <c r="F19" s="1225" t="s">
        <v>1221</v>
      </c>
      <c r="G19" s="217" t="s">
        <v>1223</v>
      </c>
      <c r="H19" s="1216" t="s">
        <v>1224</v>
      </c>
      <c r="I19" s="217" t="s">
        <v>83</v>
      </c>
      <c r="J19" s="1217" t="s">
        <v>1225</v>
      </c>
      <c r="K19" s="1218" t="s">
        <v>1226</v>
      </c>
      <c r="L19" s="1221">
        <v>44573</v>
      </c>
      <c r="M19" s="680"/>
      <c r="N19" s="680"/>
      <c r="O19" s="57" t="s">
        <v>496</v>
      </c>
      <c r="P19" s="10"/>
      <c r="W19" s="449" t="s">
        <v>2027</v>
      </c>
      <c r="AR19" s="1079"/>
    </row>
    <row r="20" spans="1:47" ht="15" customHeight="1">
      <c r="A20" s="1353">
        <v>1</v>
      </c>
      <c r="B20" s="1353">
        <v>60905051</v>
      </c>
      <c r="C20" s="471" t="s">
        <v>39</v>
      </c>
      <c r="D20" s="1353" t="s">
        <v>508</v>
      </c>
      <c r="E20" s="1353" t="s">
        <v>1576</v>
      </c>
      <c r="F20" s="827" t="s">
        <v>2818</v>
      </c>
      <c r="G20" s="1354" t="s">
        <v>1578</v>
      </c>
      <c r="H20" s="1355" t="s">
        <v>1579</v>
      </c>
      <c r="I20" s="1354" t="s">
        <v>83</v>
      </c>
      <c r="J20" s="1356" t="s">
        <v>1580</v>
      </c>
      <c r="K20" s="1357" t="s">
        <v>898</v>
      </c>
      <c r="L20" s="1358">
        <v>44595</v>
      </c>
      <c r="M20" s="1354"/>
      <c r="N20" s="1354"/>
      <c r="O20" s="311" t="s">
        <v>69</v>
      </c>
      <c r="P20" s="311" t="s">
        <v>2462</v>
      </c>
      <c r="Q20" s="311"/>
      <c r="V20" s="165"/>
      <c r="AL20" s="165"/>
      <c r="AM20" s="165"/>
      <c r="AN20" s="165"/>
      <c r="AO20" s="165"/>
      <c r="AP20" s="165"/>
      <c r="AQ20" s="165"/>
      <c r="AR20" s="165"/>
    </row>
    <row r="21" spans="1:47" ht="15" customHeight="1">
      <c r="A21" s="275">
        <v>1</v>
      </c>
      <c r="B21" s="275">
        <v>81672012</v>
      </c>
      <c r="C21" s="275" t="s">
        <v>122</v>
      </c>
      <c r="D21" s="275" t="s">
        <v>1719</v>
      </c>
      <c r="E21" s="159" t="s">
        <v>1720</v>
      </c>
      <c r="F21" s="1214" t="s">
        <v>1721</v>
      </c>
      <c r="G21" s="215" t="s">
        <v>1722</v>
      </c>
      <c r="H21" s="1216" t="s">
        <v>1723</v>
      </c>
      <c r="I21" s="669" t="s">
        <v>83</v>
      </c>
      <c r="J21" s="1219" t="s">
        <v>1724</v>
      </c>
      <c r="K21" s="1220" t="s">
        <v>1725</v>
      </c>
      <c r="L21" s="1221">
        <v>44599</v>
      </c>
      <c r="M21" s="680"/>
      <c r="N21" s="680"/>
      <c r="O21" s="57" t="s">
        <v>496</v>
      </c>
      <c r="U21" s="165"/>
      <c r="AR21" s="165"/>
    </row>
    <row r="22" spans="1:47" ht="15" customHeight="1">
      <c r="A22" s="1353">
        <v>1</v>
      </c>
      <c r="B22" s="1353">
        <v>60905051</v>
      </c>
      <c r="C22" s="471" t="s">
        <v>39</v>
      </c>
      <c r="D22" s="1353" t="s">
        <v>508</v>
      </c>
      <c r="E22" s="1353" t="s">
        <v>1388</v>
      </c>
      <c r="F22" s="827" t="s">
        <v>1679</v>
      </c>
      <c r="G22" s="1354" t="s">
        <v>1680</v>
      </c>
      <c r="H22" s="1355" t="s">
        <v>1681</v>
      </c>
      <c r="I22" s="1354" t="s">
        <v>419</v>
      </c>
      <c r="J22" s="1356" t="s">
        <v>1594</v>
      </c>
      <c r="K22" s="1357" t="s">
        <v>1682</v>
      </c>
      <c r="L22" s="1358">
        <v>44595</v>
      </c>
      <c r="M22" s="1354"/>
      <c r="N22" s="1354"/>
      <c r="O22" s="311" t="s">
        <v>69</v>
      </c>
      <c r="P22" s="311" t="s">
        <v>2462</v>
      </c>
      <c r="Q22" s="311"/>
      <c r="X22" s="10"/>
      <c r="AO22" s="165"/>
      <c r="AP22" s="165"/>
      <c r="AR22" s="165"/>
    </row>
    <row r="23" spans="1:47" ht="15" customHeight="1">
      <c r="A23" s="275">
        <v>1</v>
      </c>
      <c r="B23" s="1215">
        <v>81722067</v>
      </c>
      <c r="C23" s="275" t="s">
        <v>254</v>
      </c>
      <c r="D23" s="159" t="s">
        <v>1026</v>
      </c>
      <c r="E23" s="159" t="s">
        <v>1927</v>
      </c>
      <c r="F23" s="201" t="s">
        <v>1928</v>
      </c>
      <c r="G23" s="680" t="s">
        <v>1892</v>
      </c>
      <c r="H23" s="1216" t="s">
        <v>1929</v>
      </c>
      <c r="I23" s="680" t="s">
        <v>419</v>
      </c>
      <c r="J23" s="1217" t="s">
        <v>587</v>
      </c>
      <c r="K23" s="1218" t="s">
        <v>1930</v>
      </c>
      <c r="L23" s="1221">
        <v>44609</v>
      </c>
      <c r="M23" s="680"/>
      <c r="N23" s="680"/>
      <c r="O23" s="57" t="s">
        <v>69</v>
      </c>
      <c r="U23" s="165"/>
      <c r="AN23" s="165"/>
      <c r="AO23" s="165"/>
      <c r="AP23" s="165"/>
      <c r="AQ23" s="1068"/>
      <c r="AR23" s="165"/>
    </row>
    <row r="24" spans="1:47" ht="15" customHeight="1">
      <c r="A24" s="1184">
        <v>1</v>
      </c>
      <c r="B24" s="1185">
        <v>83340201</v>
      </c>
      <c r="C24" s="1186" t="s">
        <v>40</v>
      </c>
      <c r="D24" s="1187" t="s">
        <v>156</v>
      </c>
      <c r="E24" s="1188" t="s">
        <v>395</v>
      </c>
      <c r="F24" s="1189" t="s">
        <v>1586</v>
      </c>
      <c r="G24" s="1190" t="s">
        <v>1587</v>
      </c>
      <c r="H24" s="1191" t="s">
        <v>1588</v>
      </c>
      <c r="I24" s="1192" t="s">
        <v>419</v>
      </c>
      <c r="J24" s="1193" t="s">
        <v>1589</v>
      </c>
      <c r="K24" s="1194" t="s">
        <v>1590</v>
      </c>
      <c r="L24" s="1195">
        <v>44594</v>
      </c>
      <c r="M24" s="1196"/>
      <c r="N24" s="1196"/>
      <c r="O24" s="1197" t="s">
        <v>496</v>
      </c>
      <c r="P24" s="1197" t="s">
        <v>1269</v>
      </c>
      <c r="Q24" s="1197" t="s">
        <v>1978</v>
      </c>
      <c r="R24" s="1197" t="s">
        <v>2107</v>
      </c>
      <c r="U24" s="165"/>
      <c r="X24" s="1075"/>
      <c r="Y24" s="1065"/>
      <c r="AA24" s="1047"/>
      <c r="AB24" s="1047"/>
      <c r="AC24" s="1065"/>
      <c r="AD24" s="1044"/>
      <c r="AE24" s="1068"/>
      <c r="AF24" s="1079"/>
      <c r="AG24" s="1080"/>
      <c r="AH24" s="1068"/>
      <c r="AI24" s="1073"/>
      <c r="AJ24" s="1047"/>
      <c r="AK24" s="1047"/>
      <c r="AL24" s="1047"/>
      <c r="AM24" s="165"/>
      <c r="AN24" s="165"/>
      <c r="AO24" s="165"/>
      <c r="AP24" s="165"/>
      <c r="AQ24" s="165"/>
      <c r="AR24" s="165"/>
    </row>
    <row r="25" spans="1:47" ht="15" customHeight="1" thickBot="1">
      <c r="A25" s="1353">
        <v>1</v>
      </c>
      <c r="B25" s="1353">
        <v>83340600</v>
      </c>
      <c r="C25" s="471" t="s">
        <v>40</v>
      </c>
      <c r="D25" s="1353" t="s">
        <v>879</v>
      </c>
      <c r="E25" s="1353" t="s">
        <v>513</v>
      </c>
      <c r="F25" s="827" t="s">
        <v>1683</v>
      </c>
      <c r="G25" s="1354" t="s">
        <v>1684</v>
      </c>
      <c r="H25" s="1355" t="s">
        <v>1685</v>
      </c>
      <c r="I25" s="1354" t="s">
        <v>419</v>
      </c>
      <c r="J25" s="1356" t="s">
        <v>1603</v>
      </c>
      <c r="K25" s="1357" t="s">
        <v>1686</v>
      </c>
      <c r="L25" s="1358">
        <v>44595</v>
      </c>
      <c r="M25" s="1354"/>
      <c r="N25" s="1354"/>
      <c r="O25" s="311" t="s">
        <v>69</v>
      </c>
      <c r="P25" s="311" t="s">
        <v>2462</v>
      </c>
      <c r="Q25" s="311"/>
      <c r="R25" s="58"/>
      <c r="S25" s="58"/>
      <c r="U25" s="165"/>
      <c r="W25" s="431">
        <v>1</v>
      </c>
      <c r="X25" s="431">
        <v>82026114</v>
      </c>
      <c r="Y25" s="431" t="s">
        <v>40</v>
      </c>
      <c r="Z25" s="431" t="s">
        <v>2695</v>
      </c>
      <c r="AA25" s="431"/>
      <c r="AB25" s="431"/>
      <c r="AC25" s="431" t="s">
        <v>2774</v>
      </c>
      <c r="AD25" s="431"/>
      <c r="AE25" s="431" t="s">
        <v>83</v>
      </c>
      <c r="AF25" s="431"/>
      <c r="AG25" s="431"/>
      <c r="AH25" s="431"/>
      <c r="AI25" s="431"/>
      <c r="AJ25" s="431"/>
      <c r="AK25" s="431"/>
      <c r="AL25" s="431"/>
      <c r="AN25" s="165"/>
      <c r="AO25" s="165"/>
      <c r="AP25" s="165"/>
      <c r="AQ25" s="165"/>
      <c r="AR25" s="165"/>
    </row>
    <row r="26" spans="1:47" ht="15" customHeight="1">
      <c r="A26" s="1298">
        <v>1</v>
      </c>
      <c r="B26" s="1299">
        <v>81672510</v>
      </c>
      <c r="C26" s="1299" t="s">
        <v>122</v>
      </c>
      <c r="D26" s="1299" t="s">
        <v>123</v>
      </c>
      <c r="E26" s="1300" t="s">
        <v>124</v>
      </c>
      <c r="F26" s="89" t="s">
        <v>2126</v>
      </c>
      <c r="G26" s="854" t="s">
        <v>2128</v>
      </c>
      <c r="H26" s="2" t="s">
        <v>2129</v>
      </c>
      <c r="I26" s="754" t="s">
        <v>126</v>
      </c>
      <c r="J26" s="90" t="s">
        <v>2130</v>
      </c>
      <c r="K26" s="91" t="s">
        <v>2131</v>
      </c>
      <c r="L26" s="25">
        <v>44622</v>
      </c>
      <c r="O26" s="57" t="s">
        <v>69</v>
      </c>
      <c r="U26" s="165"/>
      <c r="W26" s="431">
        <v>1</v>
      </c>
      <c r="X26" s="431">
        <v>82408802</v>
      </c>
      <c r="Y26" s="431" t="s">
        <v>40</v>
      </c>
      <c r="Z26" s="431" t="s">
        <v>2696</v>
      </c>
      <c r="AA26" s="431"/>
      <c r="AB26" s="431"/>
      <c r="AC26" s="431" t="s">
        <v>2774</v>
      </c>
      <c r="AD26" s="431"/>
      <c r="AE26" s="431" t="s">
        <v>83</v>
      </c>
      <c r="AF26" s="431"/>
      <c r="AG26" s="431"/>
      <c r="AH26" s="431"/>
      <c r="AI26" s="431"/>
      <c r="AJ26" s="431"/>
      <c r="AK26" s="431"/>
      <c r="AL26" s="431"/>
      <c r="AN26" s="165"/>
      <c r="AO26" s="165"/>
      <c r="AP26" s="165"/>
      <c r="AQ26" s="165"/>
      <c r="AR26" s="165"/>
    </row>
    <row r="27" spans="1:47" ht="15" customHeight="1">
      <c r="A27" s="122">
        <v>1</v>
      </c>
      <c r="B27" s="650">
        <v>81672511</v>
      </c>
      <c r="C27" s="650" t="s">
        <v>122</v>
      </c>
      <c r="D27" s="650" t="s">
        <v>2127</v>
      </c>
      <c r="E27" s="159" t="s">
        <v>124</v>
      </c>
      <c r="F27" s="220" t="s">
        <v>2126</v>
      </c>
      <c r="G27" s="899" t="s">
        <v>2128</v>
      </c>
      <c r="H27" s="2" t="s">
        <v>2129</v>
      </c>
      <c r="I27" s="754" t="s">
        <v>126</v>
      </c>
      <c r="J27" s="90" t="s">
        <v>2130</v>
      </c>
      <c r="K27" s="91" t="s">
        <v>2131</v>
      </c>
      <c r="L27" s="25">
        <v>44622</v>
      </c>
      <c r="O27" s="57" t="s">
        <v>69</v>
      </c>
      <c r="S27" s="165"/>
      <c r="U27" s="165"/>
      <c r="W27" s="431">
        <v>1</v>
      </c>
      <c r="X27" s="431">
        <v>82027517</v>
      </c>
      <c r="Y27" s="431" t="s">
        <v>40</v>
      </c>
      <c r="Z27" s="432" t="s">
        <v>894</v>
      </c>
      <c r="AA27" s="431"/>
      <c r="AB27" s="431"/>
      <c r="AC27" s="431" t="s">
        <v>2774</v>
      </c>
      <c r="AD27" s="431"/>
      <c r="AE27" s="432" t="s">
        <v>83</v>
      </c>
      <c r="AF27" s="431"/>
      <c r="AG27" s="431"/>
      <c r="AH27" s="431"/>
      <c r="AI27" s="431"/>
      <c r="AJ27" s="431"/>
      <c r="AK27" s="431"/>
      <c r="AL27" s="431"/>
      <c r="AN27" s="165"/>
      <c r="AO27" s="165"/>
      <c r="AP27" s="165"/>
      <c r="AQ27" s="165"/>
    </row>
    <row r="28" spans="1:47" ht="15" customHeight="1">
      <c r="A28" s="122">
        <v>1</v>
      </c>
      <c r="B28" s="650">
        <v>89120023</v>
      </c>
      <c r="C28" s="650" t="s">
        <v>39</v>
      </c>
      <c r="D28" s="650" t="s">
        <v>718</v>
      </c>
      <c r="E28" s="650" t="s">
        <v>2183</v>
      </c>
      <c r="F28" s="220" t="s">
        <v>2184</v>
      </c>
      <c r="G28" s="899" t="s">
        <v>2185</v>
      </c>
      <c r="H28" s="2" t="s">
        <v>2186</v>
      </c>
      <c r="I28" s="754" t="s">
        <v>83</v>
      </c>
      <c r="J28" s="124" t="s">
        <v>2187</v>
      </c>
      <c r="K28" s="84" t="s">
        <v>2188</v>
      </c>
      <c r="L28" s="25">
        <v>44624</v>
      </c>
      <c r="O28" s="464" t="s">
        <v>1043</v>
      </c>
      <c r="W28" s="432">
        <v>1</v>
      </c>
      <c r="X28" s="432">
        <v>81597062</v>
      </c>
      <c r="Y28" s="432" t="s">
        <v>40</v>
      </c>
      <c r="Z28" s="432" t="s">
        <v>1326</v>
      </c>
      <c r="AA28" s="431"/>
      <c r="AB28" s="431"/>
      <c r="AC28" s="431" t="s">
        <v>2774</v>
      </c>
      <c r="AD28" s="431"/>
      <c r="AE28" s="432" t="s">
        <v>83</v>
      </c>
      <c r="AF28" s="431"/>
      <c r="AG28" s="431"/>
      <c r="AH28" s="431"/>
      <c r="AI28" s="431"/>
      <c r="AJ28" s="431"/>
      <c r="AK28" s="431"/>
      <c r="AL28" s="431"/>
      <c r="AN28" s="165"/>
      <c r="AO28" s="165"/>
      <c r="AP28" s="165"/>
      <c r="AQ28" s="165"/>
    </row>
    <row r="29" spans="1:47" ht="15" customHeight="1">
      <c r="A29" s="205">
        <v>1</v>
      </c>
      <c r="B29" s="206">
        <v>93172200</v>
      </c>
      <c r="C29" s="275" t="s">
        <v>17</v>
      </c>
      <c r="D29" s="276" t="s">
        <v>1158</v>
      </c>
      <c r="E29" s="208" t="s">
        <v>472</v>
      </c>
      <c r="F29" s="209" t="s">
        <v>2189</v>
      </c>
      <c r="G29" s="449" t="s">
        <v>2190</v>
      </c>
      <c r="H29" s="2" t="s">
        <v>2191</v>
      </c>
      <c r="I29" s="754" t="s">
        <v>419</v>
      </c>
      <c r="J29" s="3" t="s">
        <v>2162</v>
      </c>
      <c r="K29" s="617" t="s">
        <v>2192</v>
      </c>
      <c r="L29" s="25">
        <v>44624</v>
      </c>
      <c r="O29" s="464" t="s">
        <v>1043</v>
      </c>
      <c r="W29" s="432">
        <v>1</v>
      </c>
      <c r="X29" s="432">
        <v>93172390</v>
      </c>
      <c r="Y29" s="432" t="s">
        <v>17</v>
      </c>
      <c r="Z29" s="432" t="s">
        <v>2697</v>
      </c>
      <c r="AA29" s="431" t="s">
        <v>2326</v>
      </c>
      <c r="AB29" s="431"/>
      <c r="AC29" s="431" t="s">
        <v>2774</v>
      </c>
      <c r="AD29" s="431" t="s">
        <v>2698</v>
      </c>
      <c r="AE29" s="432" t="s">
        <v>24</v>
      </c>
      <c r="AF29" s="1346" t="s">
        <v>2354</v>
      </c>
      <c r="AG29" s="432" t="s">
        <v>2699</v>
      </c>
      <c r="AH29" s="431">
        <v>1017</v>
      </c>
      <c r="AI29" s="431"/>
      <c r="AJ29" s="431"/>
      <c r="AK29" s="431"/>
      <c r="AL29" s="431"/>
      <c r="AN29" s="165"/>
      <c r="AO29" s="165"/>
      <c r="AP29" s="165"/>
      <c r="AQ29" s="165"/>
    </row>
    <row r="30" spans="1:47" ht="15" customHeight="1">
      <c r="A30" s="205">
        <v>1</v>
      </c>
      <c r="B30" s="275">
        <v>93172390</v>
      </c>
      <c r="C30" s="275" t="s">
        <v>17</v>
      </c>
      <c r="D30" s="276" t="s">
        <v>548</v>
      </c>
      <c r="E30" s="609" t="s">
        <v>472</v>
      </c>
      <c r="F30" s="613" t="s">
        <v>2189</v>
      </c>
      <c r="G30" s="449" t="s">
        <v>2190</v>
      </c>
      <c r="H30" s="2" t="s">
        <v>2191</v>
      </c>
      <c r="I30" s="754" t="s">
        <v>419</v>
      </c>
      <c r="J30" s="3" t="s">
        <v>2162</v>
      </c>
      <c r="K30" s="617" t="s">
        <v>2192</v>
      </c>
      <c r="L30" s="25">
        <v>44624</v>
      </c>
      <c r="O30" s="464" t="s">
        <v>1043</v>
      </c>
      <c r="W30" s="432">
        <v>2</v>
      </c>
      <c r="X30" s="432">
        <v>81216112</v>
      </c>
      <c r="Y30" s="432" t="s">
        <v>38</v>
      </c>
      <c r="Z30" s="432" t="s">
        <v>2668</v>
      </c>
      <c r="AA30" s="431" t="s">
        <v>2732</v>
      </c>
      <c r="AB30" s="431"/>
      <c r="AC30" s="431" t="s">
        <v>2774</v>
      </c>
      <c r="AD30" s="431" t="s">
        <v>24</v>
      </c>
      <c r="AE30" s="432" t="s">
        <v>24</v>
      </c>
      <c r="AF30" s="431"/>
      <c r="AG30" s="431"/>
      <c r="AH30" s="431"/>
      <c r="AI30" s="431"/>
      <c r="AJ30" s="431"/>
      <c r="AK30" s="431"/>
      <c r="AL30" s="431"/>
      <c r="AN30" s="165"/>
      <c r="AO30" s="165"/>
      <c r="AP30" s="165"/>
      <c r="AQ30" s="165"/>
    </row>
    <row r="31" spans="1:47" ht="15" customHeight="1">
      <c r="A31" s="610">
        <v>1</v>
      </c>
      <c r="B31" s="611">
        <v>93172390</v>
      </c>
      <c r="C31" s="611" t="s">
        <v>17</v>
      </c>
      <c r="D31" s="612" t="s">
        <v>471</v>
      </c>
      <c r="E31" s="609" t="s">
        <v>472</v>
      </c>
      <c r="F31" s="613" t="s">
        <v>2193</v>
      </c>
      <c r="G31" s="449" t="s">
        <v>2196</v>
      </c>
      <c r="H31" s="2" t="s">
        <v>2194</v>
      </c>
      <c r="I31" s="754" t="s">
        <v>419</v>
      </c>
      <c r="J31" s="3" t="s">
        <v>2167</v>
      </c>
      <c r="K31" s="617" t="s">
        <v>2195</v>
      </c>
      <c r="L31" s="25">
        <v>44624</v>
      </c>
      <c r="O31" s="464" t="s">
        <v>1043</v>
      </c>
      <c r="S31" s="165"/>
      <c r="T31" s="165"/>
      <c r="W31" s="432">
        <v>1</v>
      </c>
      <c r="X31" s="432">
        <v>81543206</v>
      </c>
      <c r="Y31" s="432" t="s">
        <v>40</v>
      </c>
      <c r="Z31" s="432" t="s">
        <v>2733</v>
      </c>
      <c r="AA31" s="431" t="s">
        <v>42</v>
      </c>
      <c r="AB31" s="431"/>
      <c r="AC31" s="431" t="s">
        <v>2774</v>
      </c>
      <c r="AD31" s="431" t="s">
        <v>2734</v>
      </c>
      <c r="AE31" s="432" t="s">
        <v>24</v>
      </c>
      <c r="AF31" s="431">
        <v>999008471</v>
      </c>
      <c r="AG31" s="431" t="s">
        <v>2735</v>
      </c>
      <c r="AH31" s="431">
        <v>1039</v>
      </c>
      <c r="AI31" s="431"/>
      <c r="AJ31" s="431"/>
      <c r="AK31" s="431"/>
      <c r="AL31" s="431"/>
      <c r="AN31" s="165"/>
      <c r="AO31" s="165"/>
      <c r="AP31" s="165"/>
      <c r="AQ31" s="165"/>
    </row>
    <row r="32" spans="1:47" ht="15" customHeight="1">
      <c r="A32" s="610">
        <v>1</v>
      </c>
      <c r="B32" s="275">
        <v>81552006</v>
      </c>
      <c r="C32" s="275" t="s">
        <v>40</v>
      </c>
      <c r="D32" s="159" t="s">
        <v>221</v>
      </c>
      <c r="E32" s="159" t="s">
        <v>222</v>
      </c>
      <c r="F32" s="42" t="s">
        <v>2206</v>
      </c>
      <c r="G32" s="449" t="s">
        <v>2208</v>
      </c>
      <c r="H32" s="40" t="s">
        <v>257</v>
      </c>
      <c r="I32" s="754" t="s">
        <v>83</v>
      </c>
      <c r="K32" s="41" t="s">
        <v>2209</v>
      </c>
      <c r="L32" s="25">
        <v>44627</v>
      </c>
      <c r="O32" s="464" t="s">
        <v>1043</v>
      </c>
      <c r="S32" s="165"/>
      <c r="T32" s="165"/>
      <c r="W32" s="432">
        <v>1</v>
      </c>
      <c r="X32" s="432">
        <v>83140658</v>
      </c>
      <c r="Y32" s="432" t="s">
        <v>863</v>
      </c>
      <c r="Z32" s="432" t="s">
        <v>195</v>
      </c>
      <c r="AA32" s="431" t="s">
        <v>1202</v>
      </c>
      <c r="AB32" s="431"/>
      <c r="AC32" s="431"/>
      <c r="AD32" s="431" t="s">
        <v>2327</v>
      </c>
      <c r="AE32" s="432" t="s">
        <v>24</v>
      </c>
      <c r="AF32" s="431" t="s">
        <v>2092</v>
      </c>
      <c r="AG32" s="431" t="s">
        <v>2328</v>
      </c>
      <c r="AH32" s="431">
        <v>997</v>
      </c>
      <c r="AI32" s="431"/>
      <c r="AJ32" s="431"/>
      <c r="AK32" s="431"/>
      <c r="AL32" s="431"/>
      <c r="AN32" s="165"/>
      <c r="AO32" s="165"/>
      <c r="AP32" s="165"/>
      <c r="AQ32" s="165"/>
    </row>
    <row r="33" spans="1:43" ht="15" customHeight="1" thickBot="1">
      <c r="A33" s="610">
        <v>1</v>
      </c>
      <c r="B33" s="275">
        <v>82033201</v>
      </c>
      <c r="C33" s="275" t="s">
        <v>40</v>
      </c>
      <c r="D33" s="159" t="s">
        <v>2207</v>
      </c>
      <c r="E33" s="159" t="s">
        <v>222</v>
      </c>
      <c r="F33" s="42" t="s">
        <v>2206</v>
      </c>
      <c r="G33" s="449" t="s">
        <v>2208</v>
      </c>
      <c r="H33" s="40" t="s">
        <v>257</v>
      </c>
      <c r="I33" s="754" t="s">
        <v>83</v>
      </c>
      <c r="K33" s="41" t="s">
        <v>2209</v>
      </c>
      <c r="L33" s="25">
        <v>44627</v>
      </c>
      <c r="O33" s="464" t="s">
        <v>1043</v>
      </c>
      <c r="S33" s="165"/>
      <c r="T33" s="165"/>
      <c r="W33" s="432">
        <v>1</v>
      </c>
      <c r="X33" s="432">
        <v>83140301</v>
      </c>
      <c r="Y33" s="432" t="s">
        <v>863</v>
      </c>
      <c r="Z33" s="432" t="s">
        <v>168</v>
      </c>
      <c r="AA33" s="431" t="s">
        <v>1202</v>
      </c>
      <c r="AB33" s="431"/>
      <c r="AC33" s="431"/>
      <c r="AD33" s="431" t="s">
        <v>2327</v>
      </c>
      <c r="AE33" s="432" t="s">
        <v>24</v>
      </c>
      <c r="AF33" s="431" t="s">
        <v>2092</v>
      </c>
      <c r="AG33" s="431" t="s">
        <v>2328</v>
      </c>
      <c r="AH33" s="431">
        <v>997</v>
      </c>
      <c r="AI33" s="431"/>
      <c r="AJ33" s="431"/>
      <c r="AK33" s="431"/>
      <c r="AL33" s="431"/>
      <c r="AN33" s="165"/>
      <c r="AO33" s="165"/>
      <c r="AP33" s="165"/>
      <c r="AQ33" s="165"/>
    </row>
    <row r="34" spans="1:43" ht="15" customHeight="1" thickBot="1">
      <c r="A34" s="1298">
        <v>1</v>
      </c>
      <c r="B34" s="1299">
        <v>83130681</v>
      </c>
      <c r="C34" s="1299" t="s">
        <v>40</v>
      </c>
      <c r="D34" s="1299" t="s">
        <v>84</v>
      </c>
      <c r="E34" s="1300" t="s">
        <v>85</v>
      </c>
      <c r="F34" s="89" t="s">
        <v>2235</v>
      </c>
      <c r="G34" s="854" t="s">
        <v>2239</v>
      </c>
      <c r="H34" s="2" t="s">
        <v>2236</v>
      </c>
      <c r="I34" s="754" t="s">
        <v>126</v>
      </c>
      <c r="J34" s="90" t="s">
        <v>2237</v>
      </c>
      <c r="K34" s="91" t="s">
        <v>2238</v>
      </c>
      <c r="L34" s="25">
        <v>44627</v>
      </c>
      <c r="O34" s="464" t="s">
        <v>1043</v>
      </c>
      <c r="S34" s="165"/>
      <c r="T34" s="165"/>
      <c r="W34" s="664">
        <v>1</v>
      </c>
      <c r="X34" s="676">
        <v>81468067</v>
      </c>
      <c r="Y34" s="678" t="s">
        <v>39</v>
      </c>
      <c r="Z34" s="665" t="s">
        <v>2109</v>
      </c>
      <c r="AA34" s="1209" t="s">
        <v>2110</v>
      </c>
      <c r="AB34" s="841"/>
      <c r="AC34" s="841" t="s">
        <v>2132</v>
      </c>
      <c r="AD34" s="665" t="s">
        <v>2112</v>
      </c>
      <c r="AE34" s="1272" t="s">
        <v>56</v>
      </c>
      <c r="AF34" s="1259" t="s">
        <v>2111</v>
      </c>
      <c r="AG34" s="1275" t="s">
        <v>2113</v>
      </c>
      <c r="AN34" s="165"/>
      <c r="AO34" s="165"/>
      <c r="AP34" s="165"/>
      <c r="AQ34" s="165"/>
    </row>
    <row r="35" spans="1:43" ht="15" customHeight="1" thickBot="1">
      <c r="A35" s="1298">
        <v>1</v>
      </c>
      <c r="B35" s="1299">
        <v>81672313</v>
      </c>
      <c r="C35" s="1299" t="s">
        <v>122</v>
      </c>
      <c r="D35" s="1300" t="s">
        <v>2240</v>
      </c>
      <c r="E35" s="1300" t="s">
        <v>600</v>
      </c>
      <c r="F35" s="89" t="s">
        <v>2241</v>
      </c>
      <c r="G35" s="449" t="s">
        <v>2242</v>
      </c>
      <c r="H35" s="2" t="s">
        <v>2243</v>
      </c>
      <c r="I35" s="754" t="s">
        <v>126</v>
      </c>
      <c r="J35" s="3" t="s">
        <v>2244</v>
      </c>
      <c r="K35" s="5" t="s">
        <v>2245</v>
      </c>
      <c r="L35" s="25">
        <v>44627</v>
      </c>
      <c r="O35" s="464" t="s">
        <v>1043</v>
      </c>
      <c r="S35" s="165"/>
      <c r="T35" s="165"/>
      <c r="AM35" s="165"/>
      <c r="AN35" s="165"/>
      <c r="AO35" s="165"/>
      <c r="AP35" s="165"/>
      <c r="AQ35" s="165"/>
    </row>
    <row r="36" spans="1:43" ht="15" customHeight="1" thickBot="1">
      <c r="A36" s="1298">
        <v>1</v>
      </c>
      <c r="B36" s="1299">
        <v>81214249</v>
      </c>
      <c r="C36" s="1299" t="s">
        <v>38</v>
      </c>
      <c r="D36" s="1299" t="s">
        <v>59</v>
      </c>
      <c r="E36" s="1300" t="s">
        <v>584</v>
      </c>
      <c r="F36" s="89" t="s">
        <v>2384</v>
      </c>
      <c r="G36" s="854" t="s">
        <v>2385</v>
      </c>
      <c r="H36" s="2" t="s">
        <v>2386</v>
      </c>
      <c r="I36" s="754" t="s">
        <v>419</v>
      </c>
      <c r="J36" s="124" t="s">
        <v>2313</v>
      </c>
      <c r="K36" s="84" t="s">
        <v>2387</v>
      </c>
      <c r="L36" s="25">
        <v>44634</v>
      </c>
      <c r="O36" s="464" t="s">
        <v>1043</v>
      </c>
      <c r="T36" s="165"/>
      <c r="AM36" s="165"/>
      <c r="AN36" s="165"/>
      <c r="AO36" s="165"/>
      <c r="AP36" s="165"/>
      <c r="AQ36" s="165"/>
    </row>
    <row r="37" spans="1:43" ht="15" customHeight="1">
      <c r="A37" s="1298">
        <v>1</v>
      </c>
      <c r="B37" s="1290">
        <v>83340204</v>
      </c>
      <c r="C37" s="1290" t="s">
        <v>40</v>
      </c>
      <c r="D37" s="1291" t="s">
        <v>156</v>
      </c>
      <c r="E37" s="1292" t="s">
        <v>498</v>
      </c>
      <c r="F37" s="1293" t="s">
        <v>2458</v>
      </c>
      <c r="G37" s="240" t="s">
        <v>2439</v>
      </c>
      <c r="H37" s="2" t="s">
        <v>2460</v>
      </c>
      <c r="I37" s="754" t="s">
        <v>419</v>
      </c>
      <c r="J37" s="3" t="s">
        <v>2444</v>
      </c>
      <c r="K37" s="617" t="s">
        <v>2461</v>
      </c>
      <c r="O37" s="464" t="s">
        <v>1043</v>
      </c>
      <c r="P37" s="449" t="s">
        <v>2603</v>
      </c>
      <c r="S37" s="165"/>
      <c r="T37" s="165"/>
      <c r="AM37" s="165"/>
      <c r="AN37" s="165"/>
      <c r="AO37" s="165"/>
      <c r="AP37" s="165"/>
      <c r="AQ37" s="165"/>
    </row>
    <row r="38" spans="1:43" ht="15" customHeight="1">
      <c r="S38" s="165"/>
      <c r="T38" s="165"/>
      <c r="AM38" s="165"/>
      <c r="AN38" s="165"/>
      <c r="AO38" s="165"/>
      <c r="AP38" s="165"/>
      <c r="AQ38" s="165"/>
    </row>
    <row r="39" spans="1:43" ht="15" customHeight="1">
      <c r="AM39" s="165"/>
      <c r="AN39" s="165"/>
      <c r="AO39" s="165"/>
      <c r="AP39" s="165"/>
      <c r="AQ39" s="165"/>
    </row>
    <row r="40" spans="1:43" ht="15" customHeight="1">
      <c r="S40" s="165"/>
      <c r="T40" s="165"/>
      <c r="V40" s="165"/>
      <c r="W40" s="1074"/>
      <c r="X40" s="1075"/>
      <c r="Y40" s="1047"/>
      <c r="Z40" s="1046"/>
      <c r="AA40" s="1047"/>
      <c r="AB40" s="1047"/>
      <c r="AC40" s="1065"/>
      <c r="AD40" s="1044"/>
      <c r="AE40" s="1068"/>
      <c r="AF40" s="1079"/>
      <c r="AG40" s="1080"/>
      <c r="AH40" s="1068"/>
      <c r="AI40" s="1073"/>
      <c r="AJ40" s="1047"/>
      <c r="AK40" s="1047"/>
      <c r="AL40" s="1047"/>
      <c r="AM40" s="165"/>
      <c r="AN40" s="165"/>
      <c r="AO40" s="165"/>
      <c r="AP40" s="165"/>
      <c r="AQ40" s="165"/>
    </row>
    <row r="41" spans="1:43" ht="15" customHeight="1">
      <c r="A41" s="10" t="s">
        <v>2513</v>
      </c>
      <c r="V41" s="165"/>
      <c r="W41" s="1074"/>
      <c r="X41" s="1075"/>
      <c r="Y41" s="1065"/>
      <c r="Z41" s="1046"/>
      <c r="AA41" s="1047"/>
      <c r="AB41" s="1047"/>
      <c r="AC41" s="1065"/>
      <c r="AD41" s="1044"/>
      <c r="AE41" s="1068"/>
      <c r="AF41" s="1079"/>
      <c r="AG41" s="1080"/>
      <c r="AH41" s="1068"/>
      <c r="AI41" s="1073"/>
      <c r="AJ41" s="1047"/>
      <c r="AK41" s="1047"/>
      <c r="AL41" s="1047"/>
      <c r="AM41" s="165"/>
      <c r="AN41" s="165"/>
      <c r="AO41" s="165"/>
      <c r="AP41" s="165"/>
      <c r="AQ41" s="165"/>
    </row>
    <row r="42" spans="1:43" ht="15" customHeight="1">
      <c r="V42" s="165"/>
      <c r="W42" s="1074"/>
      <c r="X42" s="1075"/>
      <c r="Y42" s="1065"/>
      <c r="Z42" s="1046"/>
      <c r="AA42" s="1047"/>
      <c r="AB42" s="1047"/>
      <c r="AC42" s="1065"/>
      <c r="AD42" s="1044"/>
      <c r="AE42" s="1068"/>
      <c r="AF42" s="1079"/>
      <c r="AG42" s="1080"/>
      <c r="AH42" s="1068"/>
      <c r="AI42" s="1073"/>
      <c r="AJ42" s="1047"/>
      <c r="AK42" s="1047"/>
      <c r="AL42" s="1047"/>
      <c r="AM42" s="165"/>
      <c r="AN42" s="165"/>
      <c r="AO42" s="165"/>
      <c r="AP42" s="165"/>
      <c r="AQ42" s="165"/>
    </row>
    <row r="43" spans="1:43" ht="15" customHeight="1">
      <c r="S43" s="165"/>
      <c r="T43" s="165"/>
      <c r="V43" s="165"/>
      <c r="W43" s="1074"/>
      <c r="X43" s="1075"/>
      <c r="Y43" s="1047"/>
      <c r="Z43" s="1046"/>
      <c r="AA43" s="1047"/>
      <c r="AB43" s="1047"/>
      <c r="AC43" s="1065"/>
      <c r="AD43" s="1044"/>
      <c r="AE43" s="1068"/>
      <c r="AF43" s="1079"/>
      <c r="AG43" s="1080"/>
      <c r="AH43" s="1068"/>
      <c r="AI43" s="1073"/>
      <c r="AJ43" s="1047"/>
      <c r="AK43" s="1047"/>
      <c r="AL43" s="1047"/>
      <c r="AM43" s="165"/>
      <c r="AN43" s="165"/>
      <c r="AO43" s="165"/>
      <c r="AP43" s="165"/>
      <c r="AQ43" s="165"/>
    </row>
    <row r="44" spans="1:43" ht="15" customHeight="1">
      <c r="A44" s="610">
        <v>1</v>
      </c>
      <c r="B44" s="275">
        <v>81214276</v>
      </c>
      <c r="C44" s="275" t="s">
        <v>38</v>
      </c>
      <c r="D44" s="275" t="s">
        <v>843</v>
      </c>
      <c r="E44" s="858" t="s">
        <v>2529</v>
      </c>
      <c r="F44" s="220" t="s">
        <v>2530</v>
      </c>
      <c r="G44" s="449" t="s">
        <v>2534</v>
      </c>
      <c r="H44" s="2" t="s">
        <v>2531</v>
      </c>
      <c r="I44" s="449" t="s">
        <v>83</v>
      </c>
      <c r="J44" s="124" t="s">
        <v>2532</v>
      </c>
      <c r="K44" s="84" t="s">
        <v>2533</v>
      </c>
      <c r="L44" s="25">
        <v>44641</v>
      </c>
      <c r="O44" s="10" t="s">
        <v>69</v>
      </c>
      <c r="S44" s="165"/>
      <c r="T44" s="165"/>
      <c r="V44" s="165"/>
      <c r="W44" s="1074"/>
      <c r="X44" s="1075"/>
      <c r="Y44" s="1065"/>
      <c r="Z44" s="1046"/>
      <c r="AA44" s="1047"/>
      <c r="AB44" s="1047"/>
      <c r="AC44" s="1065"/>
      <c r="AD44" s="1044"/>
      <c r="AE44" s="1068"/>
      <c r="AF44" s="1079"/>
      <c r="AG44" s="1080"/>
      <c r="AH44" s="1068"/>
      <c r="AI44" s="1073"/>
      <c r="AJ44" s="1047"/>
      <c r="AK44" s="1047"/>
      <c r="AL44" s="1047"/>
      <c r="AM44" s="165"/>
      <c r="AN44" s="165"/>
      <c r="AO44" s="165"/>
      <c r="AP44" s="165"/>
      <c r="AQ44" s="165"/>
    </row>
    <row r="45" spans="1:43" ht="15" customHeight="1">
      <c r="A45" s="122">
        <v>4</v>
      </c>
      <c r="B45" s="650">
        <v>81212003</v>
      </c>
      <c r="C45" s="650" t="s">
        <v>38</v>
      </c>
      <c r="D45" s="650" t="s">
        <v>54</v>
      </c>
      <c r="E45" s="650" t="s">
        <v>2529</v>
      </c>
      <c r="F45" s="111" t="s">
        <v>2530</v>
      </c>
      <c r="G45" s="449" t="s">
        <v>2534</v>
      </c>
      <c r="H45" s="2" t="s">
        <v>2531</v>
      </c>
      <c r="I45" s="449" t="s">
        <v>83</v>
      </c>
      <c r="J45" s="124" t="s">
        <v>2532</v>
      </c>
      <c r="K45" s="84" t="s">
        <v>2533</v>
      </c>
      <c r="L45" s="25">
        <v>44641</v>
      </c>
      <c r="O45" s="10" t="s">
        <v>69</v>
      </c>
      <c r="S45" s="165"/>
      <c r="T45" s="165"/>
      <c r="V45" s="165"/>
      <c r="W45" s="1074"/>
      <c r="X45" s="1075"/>
      <c r="Y45" s="1065"/>
      <c r="Z45" s="1046"/>
      <c r="AA45" s="1047"/>
      <c r="AB45" s="1047"/>
      <c r="AC45" s="1065"/>
      <c r="AD45" s="1081"/>
      <c r="AE45" s="1068"/>
      <c r="AF45" s="1079"/>
      <c r="AG45" s="1080"/>
      <c r="AH45" s="1068"/>
      <c r="AI45" s="1073"/>
      <c r="AJ45" s="1047"/>
      <c r="AK45" s="1047"/>
      <c r="AL45" s="1047"/>
      <c r="AM45" s="165"/>
      <c r="AN45" s="165"/>
      <c r="AO45" s="165"/>
      <c r="AP45" s="165"/>
      <c r="AQ45" s="165"/>
    </row>
    <row r="46" spans="1:43" ht="15" customHeight="1">
      <c r="S46" s="165"/>
      <c r="T46" s="165"/>
      <c r="V46" s="165"/>
      <c r="W46" s="1074"/>
      <c r="X46" s="1075"/>
      <c r="Y46" s="1047"/>
      <c r="Z46" s="1046"/>
      <c r="AA46" s="1047"/>
      <c r="AB46" s="1047"/>
      <c r="AC46" s="1065"/>
      <c r="AD46" s="1081"/>
      <c r="AE46" s="1068"/>
      <c r="AF46" s="1079"/>
      <c r="AG46" s="1080"/>
      <c r="AH46" s="1068"/>
      <c r="AI46" s="1073"/>
      <c r="AJ46" s="1047"/>
      <c r="AK46" s="1047"/>
      <c r="AL46" s="1047"/>
      <c r="AM46" s="165"/>
      <c r="AN46" s="165"/>
      <c r="AO46" s="165"/>
      <c r="AP46" s="165"/>
      <c r="AQ46" s="165"/>
    </row>
    <row r="47" spans="1:43" ht="15" customHeight="1">
      <c r="A47" s="610">
        <v>1</v>
      </c>
      <c r="B47" s="611">
        <v>93172390</v>
      </c>
      <c r="C47" s="611" t="s">
        <v>17</v>
      </c>
      <c r="D47" s="612" t="s">
        <v>471</v>
      </c>
      <c r="E47" s="609" t="s">
        <v>472</v>
      </c>
      <c r="F47" s="613" t="s">
        <v>2562</v>
      </c>
      <c r="G47" s="449" t="s">
        <v>2564</v>
      </c>
      <c r="H47" s="2" t="s">
        <v>2565</v>
      </c>
      <c r="I47" s="449" t="s">
        <v>24</v>
      </c>
      <c r="J47" s="3" t="s">
        <v>2543</v>
      </c>
      <c r="K47" s="617" t="s">
        <v>2566</v>
      </c>
      <c r="L47" s="25">
        <v>44641</v>
      </c>
      <c r="O47" s="10" t="s">
        <v>69</v>
      </c>
      <c r="S47" s="165"/>
      <c r="T47" s="165"/>
      <c r="V47" s="165"/>
      <c r="W47" s="1074"/>
      <c r="X47" s="1075"/>
      <c r="Y47" s="1065"/>
      <c r="Z47" s="1046"/>
      <c r="AA47" s="1047"/>
      <c r="AB47" s="1047"/>
      <c r="AC47" s="1065"/>
      <c r="AD47" s="1044"/>
      <c r="AE47" s="1068"/>
      <c r="AF47" s="1082"/>
      <c r="AG47" s="1080"/>
      <c r="AH47" s="1068"/>
      <c r="AI47" s="1073"/>
      <c r="AJ47" s="1047"/>
      <c r="AK47" s="1047"/>
      <c r="AL47" s="1047"/>
      <c r="AM47" s="165"/>
      <c r="AN47" s="165"/>
      <c r="AO47" s="165"/>
      <c r="AP47" s="165"/>
      <c r="AQ47" s="165"/>
    </row>
    <row r="48" spans="1:43">
      <c r="S48" s="165"/>
      <c r="T48" s="165"/>
      <c r="V48" s="165"/>
      <c r="W48" s="1074"/>
      <c r="X48" s="1075"/>
      <c r="Y48" s="1065"/>
      <c r="Z48" s="1046"/>
      <c r="AA48" s="1047"/>
      <c r="AB48" s="1047"/>
      <c r="AC48" s="1065"/>
      <c r="AD48" s="1044"/>
      <c r="AE48" s="1068"/>
      <c r="AF48" s="1082"/>
      <c r="AG48" s="1080"/>
      <c r="AH48" s="1068"/>
      <c r="AI48" s="1073"/>
      <c r="AJ48" s="1047"/>
      <c r="AK48" s="1047"/>
      <c r="AL48" s="1047"/>
      <c r="AM48" s="165"/>
      <c r="AN48" s="165"/>
      <c r="AO48" s="165"/>
      <c r="AP48" s="165"/>
      <c r="AQ48" s="165"/>
    </row>
    <row r="49" spans="1:43">
      <c r="A49" s="1349">
        <v>1</v>
      </c>
      <c r="B49" s="1350">
        <v>81598394</v>
      </c>
      <c r="C49" s="180" t="s">
        <v>564</v>
      </c>
      <c r="D49" s="1351" t="s">
        <v>2572</v>
      </c>
      <c r="E49" s="1351" t="s">
        <v>78</v>
      </c>
      <c r="F49" s="1352" t="s">
        <v>2573</v>
      </c>
      <c r="G49" s="178" t="s">
        <v>2574</v>
      </c>
      <c r="H49" s="392" t="s">
        <v>2575</v>
      </c>
      <c r="I49" s="178" t="s">
        <v>83</v>
      </c>
      <c r="J49" s="330" t="s">
        <v>2576</v>
      </c>
      <c r="K49" s="331" t="s">
        <v>2577</v>
      </c>
      <c r="L49" s="310">
        <v>44641</v>
      </c>
      <c r="M49" s="178"/>
      <c r="N49" s="178"/>
      <c r="O49" s="311" t="s">
        <v>69</v>
      </c>
      <c r="P49" s="178" t="s">
        <v>2813</v>
      </c>
      <c r="S49" s="165"/>
      <c r="T49" s="165"/>
      <c r="U49" s="165"/>
      <c r="V49" s="165"/>
      <c r="W49" s="1074"/>
      <c r="X49" s="1075"/>
      <c r="Y49" s="1065"/>
      <c r="Z49" s="1046"/>
      <c r="AA49" s="1047"/>
      <c r="AB49" s="1047"/>
      <c r="AC49" s="1065"/>
      <c r="AD49" s="1044"/>
      <c r="AE49" s="1068"/>
      <c r="AF49" s="1082"/>
      <c r="AG49" s="1080"/>
      <c r="AH49" s="1068"/>
      <c r="AI49" s="1073"/>
      <c r="AJ49" s="1047"/>
      <c r="AK49" s="1047"/>
      <c r="AL49" s="1047"/>
      <c r="AM49" s="165"/>
      <c r="AN49" s="165"/>
      <c r="AO49" s="165"/>
      <c r="AP49" s="165"/>
      <c r="AQ49" s="165"/>
    </row>
    <row r="50" spans="1:43">
      <c r="A50" s="610">
        <v>1</v>
      </c>
      <c r="B50" s="611">
        <v>93172390</v>
      </c>
      <c r="C50" s="611" t="s">
        <v>17</v>
      </c>
      <c r="D50" s="612" t="s">
        <v>471</v>
      </c>
      <c r="E50" s="609" t="s">
        <v>2633</v>
      </c>
      <c r="F50" s="613" t="s">
        <v>2634</v>
      </c>
      <c r="G50" s="240" t="s">
        <v>2638</v>
      </c>
      <c r="H50" s="2" t="s">
        <v>2636</v>
      </c>
      <c r="I50" s="449" t="s">
        <v>24</v>
      </c>
      <c r="J50" s="3" t="s">
        <v>2620</v>
      </c>
      <c r="K50" s="617" t="s">
        <v>2637</v>
      </c>
      <c r="L50" s="25">
        <v>44643</v>
      </c>
      <c r="O50" s="10" t="s">
        <v>69</v>
      </c>
      <c r="S50" s="165"/>
      <c r="T50" s="165"/>
      <c r="U50" s="165"/>
      <c r="V50" s="165"/>
      <c r="W50" s="1074"/>
      <c r="X50" s="1075"/>
      <c r="Y50" s="1047"/>
      <c r="Z50" s="1046"/>
      <c r="AA50" s="1047"/>
      <c r="AB50" s="1047"/>
      <c r="AC50" s="1065"/>
      <c r="AD50" s="1044"/>
      <c r="AE50" s="1068"/>
      <c r="AF50" s="1082"/>
      <c r="AG50" s="1080"/>
      <c r="AH50" s="1068"/>
      <c r="AI50" s="1073"/>
      <c r="AJ50" s="1047"/>
      <c r="AK50" s="1047"/>
      <c r="AL50" s="1047"/>
      <c r="AM50" s="165"/>
      <c r="AN50" s="165"/>
      <c r="AO50" s="165"/>
      <c r="AP50" s="165"/>
      <c r="AQ50" s="165"/>
    </row>
    <row r="51" spans="1:43">
      <c r="A51" s="283">
        <v>1</v>
      </c>
      <c r="B51" s="275">
        <v>81590074</v>
      </c>
      <c r="C51" s="275" t="s">
        <v>17</v>
      </c>
      <c r="D51" s="276" t="s">
        <v>2635</v>
      </c>
      <c r="E51" s="237" t="s">
        <v>2633</v>
      </c>
      <c r="F51" s="284" t="s">
        <v>2634</v>
      </c>
      <c r="G51" s="240" t="s">
        <v>2638</v>
      </c>
      <c r="H51" s="2" t="s">
        <v>2636</v>
      </c>
      <c r="I51" s="449" t="s">
        <v>24</v>
      </c>
      <c r="J51" s="3" t="s">
        <v>2620</v>
      </c>
      <c r="K51" s="617" t="s">
        <v>2637</v>
      </c>
      <c r="L51" s="25">
        <v>44643</v>
      </c>
      <c r="O51" s="10" t="s">
        <v>69</v>
      </c>
      <c r="S51" s="165"/>
      <c r="T51" s="165"/>
      <c r="U51" s="165"/>
      <c r="V51" s="165"/>
      <c r="W51" s="1074"/>
      <c r="X51" s="1075"/>
      <c r="Y51" s="1065"/>
      <c r="Z51" s="1046"/>
      <c r="AA51" s="1047"/>
      <c r="AB51" s="1047"/>
      <c r="AC51" s="1065"/>
      <c r="AD51" s="1044"/>
      <c r="AE51" s="1068"/>
      <c r="AF51" s="1082"/>
      <c r="AG51" s="1080"/>
      <c r="AH51" s="1068"/>
      <c r="AI51" s="1073"/>
      <c r="AJ51" s="1047"/>
      <c r="AK51" s="1047"/>
      <c r="AL51" s="1047"/>
      <c r="AM51" s="165"/>
      <c r="AN51" s="165"/>
      <c r="AO51" s="165"/>
      <c r="AP51" s="165"/>
      <c r="AQ51" s="165"/>
    </row>
    <row r="52" spans="1:43">
      <c r="A52" s="610">
        <v>1</v>
      </c>
      <c r="B52" s="611">
        <v>81460063</v>
      </c>
      <c r="C52" s="611" t="s">
        <v>39</v>
      </c>
      <c r="D52" s="612" t="s">
        <v>2644</v>
      </c>
      <c r="E52" s="609" t="s">
        <v>2639</v>
      </c>
      <c r="F52" s="613" t="s">
        <v>2640</v>
      </c>
      <c r="G52" s="240" t="s">
        <v>2641</v>
      </c>
      <c r="H52" s="2" t="s">
        <v>2642</v>
      </c>
      <c r="I52" s="449" t="s">
        <v>24</v>
      </c>
      <c r="J52" s="3" t="s">
        <v>2582</v>
      </c>
      <c r="K52" s="617" t="s">
        <v>2643</v>
      </c>
      <c r="L52" s="25">
        <v>44643</v>
      </c>
      <c r="O52" s="10" t="s">
        <v>69</v>
      </c>
      <c r="S52" s="165"/>
      <c r="T52" s="165"/>
      <c r="U52" s="165"/>
      <c r="V52" s="165"/>
      <c r="W52" s="1074"/>
      <c r="X52" s="1075"/>
      <c r="Y52" s="1065"/>
      <c r="Z52" s="1046"/>
      <c r="AA52" s="1047"/>
      <c r="AB52" s="1047"/>
      <c r="AC52" s="1065"/>
      <c r="AD52" s="1044"/>
      <c r="AE52" s="1068"/>
      <c r="AF52" s="1082"/>
      <c r="AG52" s="1080"/>
      <c r="AH52" s="1068"/>
      <c r="AI52" s="1073"/>
      <c r="AJ52" s="1047"/>
      <c r="AK52" s="1047"/>
      <c r="AL52" s="1047"/>
      <c r="AM52" s="165"/>
      <c r="AN52" s="165"/>
      <c r="AO52" s="165"/>
      <c r="AP52" s="165"/>
      <c r="AQ52" s="165"/>
    </row>
    <row r="53" spans="1:43" ht="15.75" thickBot="1">
      <c r="A53" s="179">
        <v>1</v>
      </c>
      <c r="B53" s="373">
        <v>93163026</v>
      </c>
      <c r="C53" s="373" t="s">
        <v>17</v>
      </c>
      <c r="D53" s="374" t="s">
        <v>2654</v>
      </c>
      <c r="E53" s="313" t="s">
        <v>1140</v>
      </c>
      <c r="F53" s="375" t="s">
        <v>2655</v>
      </c>
      <c r="G53" s="172" t="s">
        <v>2659</v>
      </c>
      <c r="H53" s="392" t="s">
        <v>2656</v>
      </c>
      <c r="I53" s="178" t="s">
        <v>83</v>
      </c>
      <c r="J53" s="330" t="s">
        <v>2657</v>
      </c>
      <c r="K53" s="331" t="s">
        <v>2658</v>
      </c>
      <c r="L53" s="310">
        <v>44643</v>
      </c>
      <c r="M53" s="178"/>
      <c r="N53" s="178"/>
      <c r="O53" s="311" t="s">
        <v>69</v>
      </c>
      <c r="P53" s="178" t="s">
        <v>2750</v>
      </c>
      <c r="Q53" s="10"/>
      <c r="S53" s="165"/>
      <c r="T53" s="165"/>
      <c r="U53" s="165"/>
      <c r="V53" s="165"/>
      <c r="W53" s="1074"/>
      <c r="X53" s="1075"/>
      <c r="Y53" s="1065"/>
      <c r="Z53" s="1046"/>
      <c r="AA53" s="1047"/>
      <c r="AB53" s="1047"/>
      <c r="AC53" s="1065"/>
      <c r="AD53" s="1044"/>
      <c r="AE53" s="1068"/>
      <c r="AF53" s="1082"/>
      <c r="AG53" s="1080"/>
      <c r="AH53" s="1068"/>
      <c r="AI53" s="1073"/>
      <c r="AJ53" s="1047"/>
      <c r="AK53" s="1047"/>
      <c r="AL53" s="1047"/>
      <c r="AM53" s="165"/>
      <c r="AN53" s="165"/>
      <c r="AO53" s="165"/>
      <c r="AP53" s="165"/>
      <c r="AQ53" s="165"/>
    </row>
    <row r="54" spans="1:43">
      <c r="A54" s="1298">
        <v>1</v>
      </c>
      <c r="B54" s="1299">
        <v>81672487</v>
      </c>
      <c r="C54" s="1299" t="s">
        <v>122</v>
      </c>
      <c r="D54" s="1299" t="s">
        <v>1353</v>
      </c>
      <c r="E54" s="1300" t="s">
        <v>124</v>
      </c>
      <c r="F54" s="1343" t="s">
        <v>2746</v>
      </c>
      <c r="G54" s="854" t="s">
        <v>2749</v>
      </c>
      <c r="H54" s="2" t="s">
        <v>402</v>
      </c>
      <c r="I54" s="449" t="s">
        <v>83</v>
      </c>
      <c r="J54" s="90" t="s">
        <v>403</v>
      </c>
      <c r="K54" s="91" t="s">
        <v>404</v>
      </c>
      <c r="L54" s="25">
        <v>44649</v>
      </c>
      <c r="O54" s="10" t="s">
        <v>69</v>
      </c>
      <c r="S54" s="165"/>
      <c r="T54" s="165"/>
      <c r="U54" s="165"/>
      <c r="V54" s="165"/>
      <c r="W54" s="1074"/>
      <c r="X54" s="1045"/>
      <c r="Y54" s="464"/>
      <c r="Z54" s="1046"/>
      <c r="AA54" s="464"/>
      <c r="AB54" s="1047"/>
      <c r="AC54" s="1065"/>
      <c r="AD54" s="1047"/>
      <c r="AE54" s="1047"/>
      <c r="AF54" s="1083"/>
      <c r="AG54" s="1084"/>
      <c r="AH54" s="1047"/>
      <c r="AI54" s="1073"/>
      <c r="AJ54" s="1047"/>
      <c r="AK54" s="1047"/>
      <c r="AL54" s="1047"/>
      <c r="AM54" s="165"/>
      <c r="AN54" s="165"/>
      <c r="AO54" s="165"/>
      <c r="AP54" s="165"/>
      <c r="AQ54" s="165"/>
    </row>
    <row r="55" spans="1:43">
      <c r="A55" s="122">
        <v>1</v>
      </c>
      <c r="B55" s="650">
        <v>81672496</v>
      </c>
      <c r="C55" s="650" t="s">
        <v>122</v>
      </c>
      <c r="D55" s="650" t="s">
        <v>2747</v>
      </c>
      <c r="E55" s="159" t="s">
        <v>124</v>
      </c>
      <c r="F55" s="1344" t="s">
        <v>2746</v>
      </c>
      <c r="G55" s="854" t="s">
        <v>2749</v>
      </c>
      <c r="H55" s="2" t="s">
        <v>402</v>
      </c>
      <c r="I55" s="449" t="s">
        <v>83</v>
      </c>
      <c r="J55" s="90" t="s">
        <v>403</v>
      </c>
      <c r="K55" s="91" t="s">
        <v>404</v>
      </c>
      <c r="L55" s="25">
        <v>44649</v>
      </c>
      <c r="O55" s="10" t="s">
        <v>69</v>
      </c>
      <c r="S55" s="165"/>
      <c r="T55" s="165"/>
      <c r="U55" s="165"/>
      <c r="V55" s="165"/>
      <c r="W55" s="1074"/>
      <c r="X55" s="1045"/>
      <c r="Y55" s="464"/>
      <c r="Z55" s="1046"/>
      <c r="AA55" s="1047"/>
      <c r="AB55" s="1047"/>
      <c r="AC55" s="1065"/>
      <c r="AD55" s="1047"/>
      <c r="AE55" s="1047"/>
      <c r="AF55" s="1083"/>
      <c r="AG55" s="1047"/>
      <c r="AH55" s="1047"/>
      <c r="AI55" s="1073"/>
      <c r="AJ55" s="1047"/>
      <c r="AK55" s="1047"/>
      <c r="AL55" s="1047"/>
      <c r="AM55" s="165"/>
      <c r="AN55" s="165"/>
      <c r="AO55" s="165"/>
      <c r="AP55" s="165"/>
      <c r="AQ55" s="165"/>
    </row>
    <row r="56" spans="1:43">
      <c r="A56" s="122">
        <v>1</v>
      </c>
      <c r="B56" s="110">
        <v>81672494</v>
      </c>
      <c r="C56" s="650" t="s">
        <v>122</v>
      </c>
      <c r="D56" s="650" t="s">
        <v>2748</v>
      </c>
      <c r="E56" s="650" t="s">
        <v>124</v>
      </c>
      <c r="F56" s="1345" t="s">
        <v>2746</v>
      </c>
      <c r="G56" s="854" t="s">
        <v>2749</v>
      </c>
      <c r="H56" s="2" t="s">
        <v>402</v>
      </c>
      <c r="I56" s="449" t="s">
        <v>83</v>
      </c>
      <c r="J56" s="90" t="s">
        <v>403</v>
      </c>
      <c r="K56" s="91" t="s">
        <v>404</v>
      </c>
      <c r="L56" s="25">
        <v>44649</v>
      </c>
      <c r="O56" s="10" t="s">
        <v>69</v>
      </c>
      <c r="S56" s="165"/>
      <c r="T56" s="165"/>
      <c r="U56" s="165"/>
      <c r="V56" s="165"/>
      <c r="W56" s="1074"/>
      <c r="X56" s="1045"/>
      <c r="Y56" s="1047"/>
      <c r="Z56" s="1046"/>
      <c r="AA56" s="1047"/>
      <c r="AB56" s="1047"/>
      <c r="AC56" s="1065"/>
      <c r="AD56" s="1047"/>
      <c r="AE56" s="1068"/>
      <c r="AF56" s="1083"/>
      <c r="AG56" s="1047"/>
      <c r="AH56" s="1047"/>
      <c r="AI56" s="1073"/>
      <c r="AJ56" s="1047"/>
      <c r="AK56" s="1047"/>
      <c r="AL56" s="1047"/>
      <c r="AM56" s="165"/>
      <c r="AN56" s="165"/>
      <c r="AO56" s="165"/>
      <c r="AP56" s="165"/>
      <c r="AQ56" s="165"/>
    </row>
    <row r="57" spans="1:43">
      <c r="S57" s="165"/>
      <c r="T57" s="165"/>
      <c r="U57" s="165"/>
      <c r="V57" s="165"/>
      <c r="W57" s="1043"/>
      <c r="X57" s="1043"/>
      <c r="Y57" s="1043"/>
      <c r="Z57" s="1049"/>
      <c r="AA57" s="1049"/>
      <c r="AB57" s="1085"/>
      <c r="AC57" s="1065"/>
      <c r="AD57" s="1049"/>
      <c r="AE57" s="1043"/>
      <c r="AF57" s="1086"/>
      <c r="AG57" s="712"/>
      <c r="AH57" s="1047"/>
      <c r="AI57" s="1047"/>
      <c r="AJ57" s="1047"/>
      <c r="AK57" s="1047"/>
      <c r="AL57" s="1047"/>
      <c r="AM57" s="165"/>
      <c r="AN57" s="165"/>
      <c r="AO57" s="165"/>
      <c r="AP57" s="165"/>
      <c r="AQ57" s="165"/>
    </row>
    <row r="58" spans="1:43">
      <c r="A58" s="449" t="s">
        <v>2845</v>
      </c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</row>
    <row r="59" spans="1:43">
      <c r="A59" s="610">
        <v>1</v>
      </c>
      <c r="B59" s="611">
        <v>93172390</v>
      </c>
      <c r="C59" s="611" t="s">
        <v>17</v>
      </c>
      <c r="D59" s="612" t="s">
        <v>471</v>
      </c>
      <c r="E59" s="609" t="s">
        <v>2633</v>
      </c>
      <c r="F59" s="613" t="s">
        <v>2846</v>
      </c>
      <c r="G59" s="1205" t="s">
        <v>2774</v>
      </c>
      <c r="H59" s="2" t="s">
        <v>2847</v>
      </c>
      <c r="I59" s="449" t="s">
        <v>24</v>
      </c>
      <c r="J59" s="3" t="s">
        <v>2838</v>
      </c>
      <c r="K59" s="617" t="s">
        <v>2848</v>
      </c>
      <c r="L59" s="25">
        <v>44655</v>
      </c>
      <c r="O59" s="10" t="s">
        <v>69</v>
      </c>
      <c r="S59" s="165"/>
      <c r="T59" s="165"/>
      <c r="U59" s="165"/>
      <c r="V59" s="165"/>
      <c r="W59" s="1074"/>
      <c r="X59" s="165"/>
      <c r="Y59" s="165"/>
      <c r="Z59" s="165"/>
      <c r="AA59" s="165"/>
      <c r="AB59" s="165"/>
      <c r="AC59" s="1065"/>
      <c r="AD59" s="1047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</row>
    <row r="60" spans="1:43" ht="15.75" thickBot="1">
      <c r="A60" s="283">
        <v>1</v>
      </c>
      <c r="B60" s="275">
        <v>93172324</v>
      </c>
      <c r="C60" s="275" t="s">
        <v>17</v>
      </c>
      <c r="D60" s="276" t="s">
        <v>1222</v>
      </c>
      <c r="E60" s="237" t="s">
        <v>2633</v>
      </c>
      <c r="F60" s="284" t="s">
        <v>2846</v>
      </c>
      <c r="G60" s="1205" t="s">
        <v>2774</v>
      </c>
      <c r="H60" s="2" t="s">
        <v>2847</v>
      </c>
      <c r="I60" s="449" t="s">
        <v>24</v>
      </c>
      <c r="J60" s="3" t="s">
        <v>2838</v>
      </c>
      <c r="K60" s="617" t="s">
        <v>2848</v>
      </c>
      <c r="L60" s="25">
        <v>44655</v>
      </c>
      <c r="O60" s="10" t="s">
        <v>69</v>
      </c>
      <c r="S60" s="165"/>
      <c r="T60" s="165"/>
      <c r="U60" s="165"/>
      <c r="V60" s="165"/>
      <c r="W60" s="1074"/>
      <c r="X60" s="165"/>
      <c r="Y60" s="165"/>
      <c r="Z60" s="165"/>
      <c r="AA60" s="165"/>
      <c r="AB60" s="165"/>
      <c r="AC60" s="10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</row>
    <row r="61" spans="1:43">
      <c r="A61" s="1298">
        <v>1</v>
      </c>
      <c r="B61" s="1299">
        <v>81672487</v>
      </c>
      <c r="C61" s="1299" t="s">
        <v>122</v>
      </c>
      <c r="D61" s="1299" t="s">
        <v>1353</v>
      </c>
      <c r="E61" s="1300" t="s">
        <v>124</v>
      </c>
      <c r="F61" s="1343" t="s">
        <v>2746</v>
      </c>
      <c r="G61" s="155" t="s">
        <v>2749</v>
      </c>
      <c r="H61" s="2" t="s">
        <v>402</v>
      </c>
      <c r="I61" s="449" t="s">
        <v>83</v>
      </c>
      <c r="J61" s="90" t="s">
        <v>403</v>
      </c>
      <c r="K61" s="91" t="s">
        <v>404</v>
      </c>
      <c r="L61" s="25">
        <v>44656</v>
      </c>
      <c r="S61" s="165"/>
      <c r="T61" s="165"/>
      <c r="U61" s="165"/>
      <c r="V61" s="165"/>
      <c r="W61" s="1074"/>
      <c r="X61" s="165"/>
      <c r="Y61" s="165"/>
      <c r="Z61" s="165"/>
      <c r="AA61" s="165"/>
      <c r="AB61" s="165"/>
      <c r="AC61" s="10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</row>
    <row r="62" spans="1:43">
      <c r="A62" s="122">
        <v>1</v>
      </c>
      <c r="B62" s="650">
        <v>81672496</v>
      </c>
      <c r="C62" s="650" t="s">
        <v>122</v>
      </c>
      <c r="D62" s="650" t="s">
        <v>2747</v>
      </c>
      <c r="E62" s="159" t="s">
        <v>124</v>
      </c>
      <c r="F62" s="1344" t="s">
        <v>2746</v>
      </c>
      <c r="G62" s="155" t="s">
        <v>2749</v>
      </c>
      <c r="H62" s="2" t="s">
        <v>402</v>
      </c>
      <c r="I62" s="449" t="s">
        <v>83</v>
      </c>
      <c r="J62" s="90" t="s">
        <v>403</v>
      </c>
      <c r="K62" s="91" t="s">
        <v>404</v>
      </c>
      <c r="L62" s="25">
        <v>44656</v>
      </c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</row>
    <row r="63" spans="1:43">
      <c r="A63" s="122">
        <v>1</v>
      </c>
      <c r="B63" s="110">
        <v>81672494</v>
      </c>
      <c r="C63" s="650" t="s">
        <v>122</v>
      </c>
      <c r="D63" s="650" t="s">
        <v>2748</v>
      </c>
      <c r="E63" s="650" t="s">
        <v>124</v>
      </c>
      <c r="F63" s="1345" t="s">
        <v>2746</v>
      </c>
      <c r="G63" s="155" t="s">
        <v>2749</v>
      </c>
      <c r="H63" s="2" t="s">
        <v>402</v>
      </c>
      <c r="I63" s="449" t="s">
        <v>83</v>
      </c>
      <c r="J63" s="90" t="s">
        <v>403</v>
      </c>
      <c r="K63" s="91" t="s">
        <v>404</v>
      </c>
      <c r="L63" s="25">
        <v>44656</v>
      </c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</row>
    <row r="64" spans="1:43">
      <c r="S64" s="165"/>
      <c r="T64" s="165"/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L64" s="165"/>
      <c r="AM64" s="165"/>
      <c r="AN64" s="165"/>
      <c r="AO64" s="165"/>
      <c r="AP64" s="165"/>
      <c r="AQ64" s="165"/>
    </row>
    <row r="65" spans="19:43"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</row>
    <row r="66" spans="19:43">
      <c r="S66" s="165"/>
      <c r="T66" s="165"/>
      <c r="U66" s="165"/>
      <c r="V66" s="165"/>
      <c r="W66" s="1074"/>
      <c r="X66" s="1075"/>
      <c r="Y66" s="1065"/>
      <c r="Z66" s="1046"/>
      <c r="AA66" s="1047"/>
      <c r="AB66" s="1047"/>
      <c r="AC66" s="1065"/>
      <c r="AD66" s="1044"/>
      <c r="AE66" s="1068"/>
      <c r="AF66" s="1079"/>
      <c r="AG66" s="1080"/>
      <c r="AH66" s="1068"/>
      <c r="AI66" s="1073"/>
      <c r="AJ66" s="1047"/>
      <c r="AK66" s="1047"/>
      <c r="AL66" s="1047"/>
      <c r="AM66" s="165"/>
      <c r="AN66" s="165"/>
      <c r="AO66" s="165"/>
      <c r="AP66" s="165"/>
      <c r="AQ66" s="165"/>
    </row>
    <row r="67" spans="19:43">
      <c r="S67" s="165"/>
      <c r="T67" s="165"/>
      <c r="U67" s="165"/>
      <c r="V67" s="165"/>
      <c r="W67" s="1074"/>
      <c r="X67" s="1075"/>
      <c r="Y67" s="1047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S68" s="165"/>
      <c r="T68" s="165"/>
      <c r="U68" s="165"/>
      <c r="V68" s="165"/>
      <c r="W68" s="1074"/>
      <c r="X68" s="1075"/>
      <c r="Y68" s="1065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81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47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65"/>
      <c r="Z71" s="1046"/>
      <c r="AA71" s="1047"/>
      <c r="AB71" s="1047"/>
      <c r="AC71" s="1065"/>
      <c r="AD71" s="1044"/>
      <c r="AE71" s="1068"/>
      <c r="AF71" s="1082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S72" s="165"/>
      <c r="T72" s="165"/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S73" s="165"/>
      <c r="T73" s="165"/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S74" s="165"/>
      <c r="T74" s="165"/>
      <c r="U74" s="165"/>
      <c r="V74" s="165"/>
      <c r="W74" s="1074"/>
      <c r="X74" s="1075"/>
      <c r="Y74" s="1047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65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45"/>
      <c r="Y78" s="464"/>
      <c r="Z78" s="1046"/>
      <c r="AA78" s="464"/>
      <c r="AB78" s="1047"/>
      <c r="AC78" s="1065"/>
      <c r="AD78" s="1047"/>
      <c r="AE78" s="1047"/>
      <c r="AF78" s="1083"/>
      <c r="AG78" s="1084"/>
      <c r="AH78" s="1047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1047"/>
      <c r="AB79" s="1047"/>
      <c r="AC79" s="1065"/>
      <c r="AD79" s="1047"/>
      <c r="AE79" s="1047"/>
      <c r="AF79" s="1083"/>
      <c r="AG79" s="1047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1047"/>
      <c r="Z80" s="1046"/>
      <c r="AA80" s="1047"/>
      <c r="AB80" s="1047"/>
      <c r="AC80" s="1065"/>
      <c r="AD80" s="1047"/>
      <c r="AE80" s="1068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43"/>
      <c r="X81" s="1043"/>
      <c r="Y81" s="1043"/>
      <c r="Z81" s="1049"/>
      <c r="AA81" s="1049"/>
      <c r="AB81" s="1085"/>
      <c r="AC81" s="1065"/>
      <c r="AD81" s="1049"/>
      <c r="AE81" s="1043"/>
      <c r="AF81" s="1086"/>
      <c r="AG81" s="712"/>
      <c r="AH81" s="1047"/>
      <c r="AI81" s="1047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65"/>
      <c r="X82" s="165"/>
      <c r="Y82" s="165"/>
      <c r="Z82" s="165"/>
      <c r="AA82" s="165"/>
      <c r="AB82" s="165"/>
      <c r="AC82" s="165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074"/>
      <c r="X83" s="165"/>
      <c r="Y83" s="165"/>
      <c r="Z83" s="165"/>
      <c r="AA83" s="165"/>
      <c r="AB83" s="165"/>
      <c r="AC83" s="1065"/>
      <c r="AD83" s="1047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3"/>
      <c r="X97" s="164"/>
      <c r="Y97" s="1087"/>
      <c r="Z97" s="164"/>
      <c r="AA97" s="1087"/>
      <c r="AB97" s="1087"/>
      <c r="AC97" s="1087"/>
      <c r="AD97" s="1087"/>
      <c r="AE97" s="1087"/>
      <c r="AF97" s="1088"/>
      <c r="AG97" s="1089"/>
      <c r="AH97" s="1087"/>
      <c r="AI97" s="1087"/>
      <c r="AJ97" s="1090"/>
      <c r="AK97" s="1087"/>
      <c r="AL97" s="1087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464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1091"/>
      <c r="X102" s="1092"/>
      <c r="Y102" s="1093"/>
      <c r="Z102" s="1094"/>
      <c r="AA102" s="1095"/>
      <c r="AB102" s="1095"/>
      <c r="AC102" s="1096"/>
      <c r="AD102" s="1096"/>
      <c r="AE102" s="1093"/>
      <c r="AF102" s="1097"/>
      <c r="AG102" s="1093"/>
      <c r="AH102" s="1096"/>
      <c r="AI102" s="1095"/>
      <c r="AJ102" s="1095"/>
      <c r="AK102" s="1095"/>
      <c r="AL102" s="109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8"/>
      <c r="X103" s="1066"/>
      <c r="Y103" s="1093"/>
      <c r="Z103" s="1067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5"/>
      <c r="AE110" s="1093"/>
      <c r="AF110" s="1097"/>
      <c r="AG110" s="1093"/>
      <c r="AH110" s="1095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464"/>
      <c r="W111" s="1098"/>
      <c r="X111" s="1066"/>
      <c r="Y111" s="1093"/>
      <c r="Z111" s="1067"/>
      <c r="AA111" s="1095"/>
      <c r="AB111" s="1095"/>
      <c r="AC111" s="1096"/>
      <c r="AD111" s="1096"/>
      <c r="AE111" s="1093"/>
      <c r="AF111" s="1099"/>
      <c r="AG111" s="1093"/>
      <c r="AH111" s="1096"/>
      <c r="AI111" s="1100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165"/>
      <c r="W112" s="1101"/>
      <c r="X112" s="1101"/>
      <c r="Y112" s="1093"/>
      <c r="Z112" s="1067"/>
      <c r="AA112" s="1095"/>
      <c r="AB112" s="1095"/>
      <c r="AC112" s="1096"/>
      <c r="AD112" s="1096"/>
      <c r="AE112" s="1093"/>
      <c r="AF112" s="1102"/>
      <c r="AG112" s="110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098"/>
      <c r="X113" s="1066"/>
      <c r="Y113" s="1093"/>
      <c r="Z113" s="1067"/>
      <c r="AA113" s="1095"/>
      <c r="AB113" s="1095"/>
      <c r="AC113" s="1096"/>
      <c r="AD113" s="1096"/>
      <c r="AE113" s="1093"/>
      <c r="AF113" s="1097"/>
      <c r="AG113" s="109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104"/>
      <c r="AB115" s="1104"/>
      <c r="AC115" s="1096"/>
      <c r="AD115" s="1096"/>
      <c r="AE115" s="1093"/>
      <c r="AF115" s="1099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95"/>
      <c r="Y116" s="1093"/>
      <c r="Z116" s="1067"/>
      <c r="AA116" s="1095"/>
      <c r="AB116" s="1095"/>
      <c r="AC116" s="1096"/>
      <c r="AD116" s="1095"/>
      <c r="AE116" s="1093"/>
      <c r="AF116" s="1099"/>
      <c r="AG116" s="1095"/>
      <c r="AH116" s="1095"/>
      <c r="AI116" s="1095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L117" s="16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6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464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464"/>
      <c r="Y122" s="165"/>
      <c r="Z122" s="165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464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1105"/>
      <c r="Y125" s="1106"/>
      <c r="Z125" s="464"/>
      <c r="AA125" s="1107"/>
      <c r="AB125" s="1108"/>
      <c r="AC125" s="464"/>
      <c r="AD125" s="464"/>
      <c r="AE125" s="464"/>
      <c r="AF125" s="464"/>
      <c r="AG125" s="464"/>
      <c r="AH125" s="464"/>
      <c r="AI125" s="464"/>
      <c r="AJ125" s="1109"/>
      <c r="AK125" s="1109"/>
      <c r="AL125" s="464"/>
      <c r="AM125" s="464"/>
      <c r="AN125" s="464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464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L129" s="165"/>
      <c r="AM129" s="165"/>
      <c r="AN129" s="165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1043"/>
      <c r="Y130" s="1043"/>
      <c r="Z130" s="1043"/>
      <c r="AA130" s="1043"/>
      <c r="AB130" s="1043"/>
      <c r="AC130" s="1110"/>
      <c r="AD130" s="1043"/>
      <c r="AE130" s="1043"/>
      <c r="AF130" s="1043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111"/>
      <c r="Y131" s="1112"/>
      <c r="Z131" s="1043"/>
      <c r="AA131" s="1113"/>
      <c r="AB131" s="1114"/>
      <c r="AC131" s="1040"/>
      <c r="AD131" s="1043"/>
      <c r="AE131" s="1114"/>
      <c r="AF131" s="712"/>
      <c r="AG131" s="1115"/>
      <c r="AH131" s="1040"/>
      <c r="AI131" s="712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6"/>
      <c r="Z132" s="1043"/>
      <c r="AA132" s="1062"/>
      <c r="AB132" s="1114"/>
      <c r="AC132" s="1040"/>
      <c r="AD132" s="712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1043"/>
      <c r="AE133" s="1114"/>
      <c r="AF133" s="712"/>
      <c r="AG133" s="1086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464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1043"/>
      <c r="Y136" s="1043"/>
      <c r="Z136" s="1043"/>
      <c r="AA136" s="712"/>
      <c r="AB136" s="1114"/>
      <c r="AC136" s="712"/>
      <c r="AD136" s="712"/>
      <c r="AE136" s="1114"/>
      <c r="AF136" s="712"/>
      <c r="AG136" s="1115"/>
      <c r="AH136" s="712"/>
      <c r="AI136" s="712"/>
      <c r="AJ136" s="1117"/>
      <c r="AK136" s="1117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1042"/>
      <c r="AB137" s="1049"/>
      <c r="AC137" s="1085"/>
      <c r="AD137" s="1043"/>
      <c r="AE137" s="1049"/>
      <c r="AF137" s="1043"/>
      <c r="AG137" s="1086"/>
      <c r="AH137" s="712"/>
      <c r="AI137" s="165"/>
      <c r="AJ137" s="165"/>
      <c r="AK137" s="165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111"/>
      <c r="Y138" s="1116"/>
      <c r="Z138" s="1043"/>
      <c r="AA138" s="1062"/>
      <c r="AB138" s="1114"/>
      <c r="AC138" s="1040"/>
      <c r="AD138" s="712"/>
      <c r="AE138" s="1114"/>
      <c r="AF138" s="712"/>
      <c r="AG138" s="1115"/>
      <c r="AH138" s="1040"/>
      <c r="AI138" s="712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1043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712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464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43"/>
      <c r="Y143" s="443"/>
      <c r="Z143" s="443"/>
      <c r="AA143" s="443"/>
      <c r="AB143" s="1043"/>
      <c r="AC143" s="1043"/>
      <c r="AD143" s="1043"/>
      <c r="AE143" s="1043"/>
      <c r="AF143" s="1043"/>
      <c r="AG143" s="1048"/>
      <c r="AH143" s="1049"/>
      <c r="AI143" s="443"/>
      <c r="AJ143" s="1050"/>
      <c r="AK143" s="443"/>
      <c r="AL143" s="443"/>
      <c r="AM143" s="443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443"/>
      <c r="AD144" s="443"/>
      <c r="AE144" s="1043"/>
      <c r="AF144" s="1043"/>
      <c r="AG144" s="1118"/>
      <c r="AH144" s="111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443"/>
      <c r="Y147" s="165"/>
      <c r="Z147" s="165"/>
      <c r="AA147" s="165"/>
      <c r="AB147" s="165"/>
      <c r="AC147" s="165"/>
      <c r="AD147" s="165"/>
      <c r="AE147" s="165"/>
      <c r="AF147" s="1120"/>
      <c r="AG147" s="1052"/>
      <c r="AH147" s="165"/>
      <c r="AI147" s="165"/>
      <c r="AJ147" s="1064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043"/>
      <c r="X150" s="1043"/>
      <c r="Y150" s="1043"/>
      <c r="Z150" s="1043"/>
      <c r="AA150" s="1043"/>
      <c r="AB150" s="1110"/>
      <c r="AC150" s="1043"/>
      <c r="AD150" s="1043"/>
      <c r="AE150" s="1043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111"/>
      <c r="X151" s="1112"/>
      <c r="Y151" s="1043"/>
      <c r="Z151" s="1113"/>
      <c r="AA151" s="1114"/>
      <c r="AB151" s="1040"/>
      <c r="AC151" s="1043"/>
      <c r="AD151" s="1114"/>
      <c r="AE151" s="712"/>
      <c r="AF151" s="1115"/>
      <c r="AG151" s="1040"/>
      <c r="AH151" s="712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6"/>
      <c r="Y152" s="1043"/>
      <c r="Z152" s="1062"/>
      <c r="AA152" s="1114"/>
      <c r="AB152" s="1040"/>
      <c r="AC152" s="712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1043"/>
      <c r="AD153" s="1114"/>
      <c r="AE153" s="712"/>
      <c r="AF153" s="1086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464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1043"/>
      <c r="X156" s="1043"/>
      <c r="Y156" s="1043"/>
      <c r="Z156" s="712"/>
      <c r="AA156" s="1114"/>
      <c r="AB156" s="712"/>
      <c r="AC156" s="712"/>
      <c r="AD156" s="1114"/>
      <c r="AE156" s="712"/>
      <c r="AF156" s="1115"/>
      <c r="AG156" s="712"/>
      <c r="AH156" s="712"/>
      <c r="AI156" s="1117"/>
      <c r="AJ156" s="1117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1042"/>
      <c r="AA157" s="1049"/>
      <c r="AB157" s="1085"/>
      <c r="AC157" s="1043"/>
      <c r="AD157" s="1049"/>
      <c r="AE157" s="1043"/>
      <c r="AF157" s="1086"/>
      <c r="AG157" s="712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111"/>
      <c r="X158" s="1116"/>
      <c r="Y158" s="1043"/>
      <c r="Z158" s="1062"/>
      <c r="AA158" s="1114"/>
      <c r="AB158" s="1040"/>
      <c r="AC158" s="712"/>
      <c r="AD158" s="1114"/>
      <c r="AE158" s="712"/>
      <c r="AF158" s="1115"/>
      <c r="AG158" s="1040"/>
      <c r="AH158" s="712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1043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712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65"/>
      <c r="AE161" s="165"/>
      <c r="AF161" s="165"/>
      <c r="AG161" s="165"/>
      <c r="AH161" s="165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464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43"/>
      <c r="X163" s="443"/>
      <c r="Y163" s="443"/>
      <c r="Z163" s="443"/>
      <c r="AA163" s="1043"/>
      <c r="AB163" s="1043"/>
      <c r="AC163" s="1043"/>
      <c r="AD163" s="1043"/>
      <c r="AE163" s="1043"/>
      <c r="AF163" s="1048"/>
      <c r="AG163" s="1049"/>
      <c r="AH163" s="443"/>
      <c r="AI163" s="1050"/>
      <c r="AJ163" s="443"/>
      <c r="AK163" s="443"/>
      <c r="AL163" s="443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443"/>
      <c r="AC164" s="443"/>
      <c r="AD164" s="1043"/>
      <c r="AE164" s="1043"/>
      <c r="AF164" s="1118"/>
      <c r="AG164" s="111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65"/>
      <c r="AE165" s="165"/>
      <c r="AF165" s="165"/>
      <c r="AG165" s="165"/>
      <c r="AH165" s="165"/>
      <c r="AI165" s="165"/>
      <c r="AJ165" s="165"/>
      <c r="AK165" s="165"/>
      <c r="AL165" s="165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443"/>
      <c r="X167" s="165"/>
      <c r="Y167" s="165"/>
      <c r="Z167" s="165"/>
      <c r="AA167" s="165"/>
      <c r="AB167" s="165"/>
      <c r="AC167" s="165"/>
      <c r="AD167" s="165"/>
      <c r="AE167" s="1120"/>
      <c r="AF167" s="1052"/>
      <c r="AG167" s="165"/>
      <c r="AH167" s="165"/>
      <c r="AI167" s="1064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65"/>
      <c r="AE169" s="165"/>
      <c r="AF169" s="165"/>
      <c r="AG169" s="165"/>
      <c r="AH169" s="165"/>
      <c r="AI169" s="165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</sheetData>
  <mergeCells count="4">
    <mergeCell ref="A2:F2"/>
    <mergeCell ref="W2:AB2"/>
    <mergeCell ref="A3:F3"/>
    <mergeCell ref="W3:AB3"/>
  </mergeCells>
  <phoneticPr fontId="11" type="noConversion"/>
  <pageMargins left="0.33" right="0.61" top="0.22" bottom="0.16" header="0.16" footer="0.12"/>
  <pageSetup paperSize="9" orientation="landscape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64B18-CD39-48A5-9A08-F77052AB02AB}">
  <sheetPr>
    <tabColor rgb="FF00B050"/>
  </sheetPr>
  <dimension ref="A1:AU180"/>
  <sheetViews>
    <sheetView topLeftCell="A11" zoomScale="80" zoomScaleNormal="80" workbookViewId="0">
      <selection activeCell="H30" sqref="H30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38" width="11.42578125" style="449"/>
    <col min="39" max="39" width="27.85546875" style="449" bestFit="1" customWidth="1"/>
    <col min="40" max="16384" width="11.42578125" style="449"/>
  </cols>
  <sheetData>
    <row r="1" spans="1:44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4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4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4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4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4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4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44658</v>
      </c>
      <c r="AA7" s="420" t="s">
        <v>7</v>
      </c>
      <c r="AB7" s="425"/>
      <c r="AC7" s="58"/>
      <c r="AD7" s="58"/>
      <c r="AE7" s="58"/>
      <c r="AF7" s="58"/>
    </row>
    <row r="8" spans="1:44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2923</v>
      </c>
      <c r="AA8" s="420"/>
      <c r="AB8" s="429"/>
      <c r="AC8" s="58"/>
      <c r="AD8" s="58"/>
      <c r="AE8" s="58"/>
      <c r="AF8" s="58"/>
    </row>
    <row r="9" spans="1:44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4">
      <c r="A10" s="275">
        <v>1</v>
      </c>
      <c r="B10" s="275">
        <v>93162407</v>
      </c>
      <c r="C10" s="275" t="s">
        <v>17</v>
      </c>
      <c r="D10" s="275" t="s">
        <v>450</v>
      </c>
      <c r="E10" s="159" t="s">
        <v>210</v>
      </c>
      <c r="F10" s="275" t="s">
        <v>451</v>
      </c>
      <c r="G10" s="680">
        <v>381</v>
      </c>
      <c r="H10" s="1216" t="s">
        <v>452</v>
      </c>
      <c r="I10" s="680" t="s">
        <v>83</v>
      </c>
      <c r="J10" s="1219" t="s">
        <v>453</v>
      </c>
      <c r="K10" s="1220" t="s">
        <v>454</v>
      </c>
      <c r="L10" s="1221">
        <v>44466</v>
      </c>
      <c r="M10" s="1221">
        <v>44466</v>
      </c>
      <c r="N10" s="680"/>
      <c r="O10" s="449" t="s">
        <v>455</v>
      </c>
      <c r="W10" s="669">
        <v>1</v>
      </c>
      <c r="X10" s="669">
        <v>82028349</v>
      </c>
      <c r="Y10" s="559" t="s">
        <v>40</v>
      </c>
      <c r="Z10" s="562" t="s">
        <v>921</v>
      </c>
      <c r="AA10" s="841" t="s">
        <v>2604</v>
      </c>
      <c r="AB10" s="28"/>
      <c r="AC10" s="559" t="s">
        <v>2923</v>
      </c>
      <c r="AD10" s="564" t="s">
        <v>2607</v>
      </c>
      <c r="AE10" s="564" t="s">
        <v>126</v>
      </c>
      <c r="AF10" s="1366" t="s">
        <v>2606</v>
      </c>
      <c r="AG10" s="564" t="s">
        <v>2608</v>
      </c>
      <c r="AH10" s="564">
        <v>1027</v>
      </c>
      <c r="AI10" s="22"/>
      <c r="AJ10" s="28"/>
      <c r="AK10" s="28"/>
      <c r="AL10" s="28"/>
    </row>
    <row r="11" spans="1:44">
      <c r="W11" s="559">
        <v>5</v>
      </c>
      <c r="X11" s="559">
        <v>81215001</v>
      </c>
      <c r="Y11" s="559" t="s">
        <v>38</v>
      </c>
      <c r="Z11" s="559" t="s">
        <v>2855</v>
      </c>
      <c r="AA11" s="841" t="s">
        <v>91</v>
      </c>
      <c r="AB11" s="28"/>
      <c r="AC11" s="559" t="s">
        <v>2923</v>
      </c>
      <c r="AD11" s="28" t="s">
        <v>2857</v>
      </c>
      <c r="AE11" s="28" t="s">
        <v>24</v>
      </c>
      <c r="AF11" s="732" t="s">
        <v>2856</v>
      </c>
      <c r="AG11" s="28" t="s">
        <v>2858</v>
      </c>
      <c r="AH11" s="28">
        <v>1056</v>
      </c>
      <c r="AI11" s="28"/>
      <c r="AJ11" s="28"/>
      <c r="AK11" s="28"/>
      <c r="AL11" s="28"/>
    </row>
    <row r="12" spans="1:44" ht="20.25" customHeight="1">
      <c r="A12" s="1213">
        <v>1</v>
      </c>
      <c r="B12" s="1213">
        <v>81598299</v>
      </c>
      <c r="C12" s="275" t="s">
        <v>564</v>
      </c>
      <c r="D12" s="1213" t="s">
        <v>704</v>
      </c>
      <c r="E12" s="1213" t="s">
        <v>78</v>
      </c>
      <c r="F12" s="1214" t="s">
        <v>705</v>
      </c>
      <c r="G12" s="680">
        <v>414</v>
      </c>
      <c r="H12" s="1216" t="s">
        <v>79</v>
      </c>
      <c r="I12" s="669" t="s">
        <v>706</v>
      </c>
      <c r="J12" s="1217" t="s">
        <v>707</v>
      </c>
      <c r="K12" s="680"/>
      <c r="L12" s="1221">
        <v>44525</v>
      </c>
      <c r="M12" s="680"/>
      <c r="N12" s="680"/>
      <c r="O12" s="10" t="s">
        <v>496</v>
      </c>
      <c r="P12" s="449" t="s">
        <v>496</v>
      </c>
      <c r="W12" s="215">
        <v>1</v>
      </c>
      <c r="X12" s="733">
        <v>93172390</v>
      </c>
      <c r="Y12" s="129" t="s">
        <v>2849</v>
      </c>
      <c r="Z12" s="664" t="s">
        <v>471</v>
      </c>
      <c r="AA12" s="1367" t="s">
        <v>2850</v>
      </c>
      <c r="AB12" s="129"/>
      <c r="AC12" s="129" t="s">
        <v>2923</v>
      </c>
      <c r="AD12" s="395" t="s">
        <v>2852</v>
      </c>
      <c r="AE12" s="129" t="s">
        <v>2853</v>
      </c>
      <c r="AF12" s="1295" t="s">
        <v>2851</v>
      </c>
      <c r="AG12" s="1342" t="s">
        <v>2854</v>
      </c>
      <c r="AH12" s="129">
        <v>1055</v>
      </c>
      <c r="AI12" s="563">
        <v>44656</v>
      </c>
      <c r="AJ12" s="28"/>
      <c r="AK12" s="28"/>
      <c r="AL12" s="28"/>
      <c r="AP12" s="165"/>
      <c r="AQ12" s="165"/>
      <c r="AR12" s="165"/>
    </row>
    <row r="13" spans="1:44" ht="15" customHeight="1">
      <c r="A13" s="275"/>
      <c r="B13" s="275"/>
      <c r="C13" s="275"/>
      <c r="D13" s="275"/>
      <c r="E13" s="159"/>
      <c r="F13" s="201"/>
      <c r="G13" s="669"/>
      <c r="H13" s="1216"/>
      <c r="I13" s="669"/>
      <c r="J13" s="1217"/>
      <c r="K13" s="1223"/>
      <c r="L13" s="1224"/>
      <c r="M13" s="664"/>
      <c r="N13" s="664"/>
      <c r="O13" s="58"/>
      <c r="V13" s="178" t="s">
        <v>71</v>
      </c>
      <c r="W13" s="762">
        <v>3</v>
      </c>
      <c r="X13" s="762">
        <v>61001303</v>
      </c>
      <c r="Y13" s="762"/>
      <c r="Z13" s="762" t="s">
        <v>2897</v>
      </c>
      <c r="AA13" s="762"/>
      <c r="AB13" s="770"/>
      <c r="AC13" s="762" t="s">
        <v>2923</v>
      </c>
      <c r="AD13" s="770" t="s">
        <v>2896</v>
      </c>
      <c r="AE13" s="770" t="s">
        <v>237</v>
      </c>
      <c r="AF13" s="1448" t="s">
        <v>2898</v>
      </c>
      <c r="AG13" s="770" t="s">
        <v>2899</v>
      </c>
      <c r="AH13" s="770">
        <v>1048</v>
      </c>
      <c r="AI13" s="774">
        <v>44657</v>
      </c>
      <c r="AJ13" s="315" t="s">
        <v>2944</v>
      </c>
      <c r="AK13" s="770"/>
      <c r="AL13" s="770"/>
      <c r="AM13" s="311" t="s">
        <v>3281</v>
      </c>
      <c r="AP13" s="165"/>
      <c r="AQ13" s="165"/>
      <c r="AR13" s="165"/>
    </row>
    <row r="14" spans="1:44" ht="15" customHeight="1">
      <c r="A14" s="275">
        <v>1</v>
      </c>
      <c r="B14" s="275">
        <v>82409602</v>
      </c>
      <c r="C14" s="275" t="s">
        <v>40</v>
      </c>
      <c r="D14" s="275" t="s">
        <v>817</v>
      </c>
      <c r="E14" s="275" t="s">
        <v>818</v>
      </c>
      <c r="F14" s="201" t="s">
        <v>819</v>
      </c>
      <c r="G14" s="669">
        <v>428</v>
      </c>
      <c r="H14" s="1216" t="s">
        <v>820</v>
      </c>
      <c r="I14" s="669" t="s">
        <v>83</v>
      </c>
      <c r="J14" s="1217" t="s">
        <v>821</v>
      </c>
      <c r="K14" s="1218" t="s">
        <v>822</v>
      </c>
      <c r="L14" s="1221">
        <v>44531</v>
      </c>
      <c r="M14" s="680"/>
      <c r="N14" s="680"/>
      <c r="O14" s="10" t="s">
        <v>496</v>
      </c>
      <c r="P14" s="449" t="s">
        <v>496</v>
      </c>
      <c r="V14" s="178" t="s">
        <v>71</v>
      </c>
      <c r="W14" s="1449">
        <v>1</v>
      </c>
      <c r="X14" s="178">
        <v>81219016</v>
      </c>
      <c r="Y14" s="1450" t="s">
        <v>38</v>
      </c>
      <c r="Z14" s="1450" t="s">
        <v>760</v>
      </c>
      <c r="AA14" s="178"/>
      <c r="AB14" s="178"/>
      <c r="AC14" s="178"/>
      <c r="AD14" s="178"/>
      <c r="AE14" s="1451" t="s">
        <v>750</v>
      </c>
      <c r="AF14" s="178"/>
      <c r="AG14" s="178"/>
      <c r="AH14" s="178"/>
      <c r="AI14" s="178"/>
      <c r="AJ14" s="178"/>
      <c r="AK14" s="178"/>
      <c r="AL14" s="178"/>
      <c r="AM14" s="178" t="s">
        <v>3282</v>
      </c>
      <c r="AN14" s="165"/>
      <c r="AQ14" s="165"/>
      <c r="AR14" s="165"/>
    </row>
    <row r="15" spans="1:44" ht="15" customHeight="1">
      <c r="A15" s="275">
        <v>1</v>
      </c>
      <c r="B15" s="275">
        <v>82032101</v>
      </c>
      <c r="C15" s="275" t="s">
        <v>40</v>
      </c>
      <c r="D15" s="275" t="s">
        <v>1015</v>
      </c>
      <c r="E15" s="275" t="s">
        <v>1016</v>
      </c>
      <c r="F15" s="201" t="s">
        <v>1017</v>
      </c>
      <c r="G15" s="664">
        <v>453</v>
      </c>
      <c r="H15" s="1216" t="s">
        <v>1019</v>
      </c>
      <c r="I15" s="129" t="s">
        <v>83</v>
      </c>
      <c r="J15" s="1217" t="s">
        <v>1020</v>
      </c>
      <c r="K15" s="1218" t="s">
        <v>1021</v>
      </c>
      <c r="L15" s="1221">
        <v>44549</v>
      </c>
      <c r="M15" s="680"/>
      <c r="N15" s="680"/>
      <c r="O15" s="57" t="s">
        <v>496</v>
      </c>
      <c r="P15" s="449" t="s">
        <v>496</v>
      </c>
      <c r="Q15" s="58"/>
      <c r="V15" s="178" t="s">
        <v>71</v>
      </c>
      <c r="W15" s="1449">
        <v>1</v>
      </c>
      <c r="X15" s="178">
        <v>83140658</v>
      </c>
      <c r="Y15" s="1450" t="s">
        <v>40</v>
      </c>
      <c r="Z15" s="1450" t="s">
        <v>174</v>
      </c>
      <c r="AA15" s="178"/>
      <c r="AB15" s="178"/>
      <c r="AC15" s="178"/>
      <c r="AD15" s="178"/>
      <c r="AE15" s="1451" t="s">
        <v>750</v>
      </c>
      <c r="AF15" s="178"/>
      <c r="AG15" s="178"/>
      <c r="AH15" s="178"/>
      <c r="AI15" s="178"/>
      <c r="AJ15" s="178"/>
      <c r="AK15" s="178"/>
      <c r="AL15" s="178"/>
      <c r="AM15" s="178" t="s">
        <v>3282</v>
      </c>
      <c r="AO15" s="165"/>
      <c r="AP15" s="165"/>
      <c r="AQ15" s="165"/>
    </row>
    <row r="16" spans="1:44" ht="15" customHeight="1">
      <c r="A16" s="275">
        <v>1</v>
      </c>
      <c r="B16" s="275">
        <v>83340700</v>
      </c>
      <c r="C16" s="275" t="s">
        <v>40</v>
      </c>
      <c r="D16" s="275" t="s">
        <v>1018</v>
      </c>
      <c r="E16" s="275" t="s">
        <v>1016</v>
      </c>
      <c r="F16" s="201" t="s">
        <v>1017</v>
      </c>
      <c r="G16" s="664">
        <v>453</v>
      </c>
      <c r="H16" s="1216" t="s">
        <v>1019</v>
      </c>
      <c r="I16" s="129" t="s">
        <v>83</v>
      </c>
      <c r="J16" s="1217" t="s">
        <v>1020</v>
      </c>
      <c r="K16" s="1218" t="s">
        <v>1021</v>
      </c>
      <c r="L16" s="1221">
        <v>44549</v>
      </c>
      <c r="M16" s="680"/>
      <c r="N16" s="680"/>
      <c r="O16" s="57" t="s">
        <v>496</v>
      </c>
      <c r="P16" s="449" t="s">
        <v>496</v>
      </c>
      <c r="Q16" s="58"/>
      <c r="V16" s="172" t="s">
        <v>71</v>
      </c>
      <c r="W16" s="1449">
        <v>1</v>
      </c>
      <c r="X16" s="178">
        <v>81785646</v>
      </c>
      <c r="Y16" s="1450" t="s">
        <v>254</v>
      </c>
      <c r="Z16" s="1450" t="s">
        <v>209</v>
      </c>
      <c r="AA16" s="178" t="s">
        <v>2943</v>
      </c>
      <c r="AB16" s="178"/>
      <c r="AC16" s="178"/>
      <c r="AD16" s="178"/>
      <c r="AE16" s="1451" t="s">
        <v>750</v>
      </c>
      <c r="AF16" s="178"/>
      <c r="AG16" s="178"/>
      <c r="AH16" s="178"/>
      <c r="AI16" s="178"/>
      <c r="AJ16" s="178"/>
      <c r="AK16" s="178"/>
      <c r="AL16" s="178"/>
      <c r="AM16" s="178" t="s">
        <v>3282</v>
      </c>
    </row>
    <row r="17" spans="1:47" ht="15" customHeight="1">
      <c r="A17" s="215">
        <v>1</v>
      </c>
      <c r="B17" s="215">
        <v>83340906</v>
      </c>
      <c r="C17" s="215" t="s">
        <v>40</v>
      </c>
      <c r="D17" s="215" t="s">
        <v>1888</v>
      </c>
      <c r="E17" s="275" t="s">
        <v>1016</v>
      </c>
      <c r="F17" s="201" t="s">
        <v>1017</v>
      </c>
      <c r="G17" s="664">
        <v>453</v>
      </c>
      <c r="H17" s="1216" t="s">
        <v>1019</v>
      </c>
      <c r="I17" s="129" t="s">
        <v>83</v>
      </c>
      <c r="J17" s="1217" t="s">
        <v>1020</v>
      </c>
      <c r="K17" s="1218" t="s">
        <v>1021</v>
      </c>
      <c r="L17" s="1221">
        <v>44549</v>
      </c>
      <c r="M17" s="680"/>
      <c r="N17" s="680"/>
      <c r="P17" s="449" t="s">
        <v>496</v>
      </c>
      <c r="V17" s="172" t="s">
        <v>71</v>
      </c>
      <c r="W17" s="1452">
        <v>20</v>
      </c>
      <c r="X17" s="172">
        <v>61004103</v>
      </c>
      <c r="Y17" s="1450" t="s">
        <v>2668</v>
      </c>
      <c r="Z17" s="1450" t="s">
        <v>2668</v>
      </c>
      <c r="AA17" s="178"/>
      <c r="AB17" s="178"/>
      <c r="AC17" s="178"/>
      <c r="AD17" s="178"/>
      <c r="AE17" s="178" t="s">
        <v>1082</v>
      </c>
      <c r="AF17" s="178"/>
      <c r="AG17" s="178"/>
      <c r="AH17" s="178"/>
      <c r="AI17" s="178"/>
      <c r="AJ17" s="178"/>
      <c r="AK17" s="178"/>
      <c r="AL17" s="178"/>
      <c r="AM17" s="178" t="s">
        <v>3282</v>
      </c>
      <c r="AS17" s="1080"/>
      <c r="AT17" s="1068"/>
      <c r="AU17" s="1073"/>
    </row>
    <row r="18" spans="1:47" ht="15" customHeight="1">
      <c r="A18" s="275">
        <v>1</v>
      </c>
      <c r="B18" s="275">
        <v>81722067</v>
      </c>
      <c r="C18" s="275" t="s">
        <v>17</v>
      </c>
      <c r="D18" s="275" t="s">
        <v>1026</v>
      </c>
      <c r="E18" s="159" t="s">
        <v>812</v>
      </c>
      <c r="F18" s="201" t="s">
        <v>1027</v>
      </c>
      <c r="G18" s="664">
        <v>455</v>
      </c>
      <c r="H18" s="1216" t="s">
        <v>1028</v>
      </c>
      <c r="I18" s="129" t="s">
        <v>83</v>
      </c>
      <c r="J18" s="1217" t="s">
        <v>1029</v>
      </c>
      <c r="K18" s="1220" t="s">
        <v>1030</v>
      </c>
      <c r="L18" s="1221">
        <v>44549</v>
      </c>
      <c r="M18" s="680"/>
      <c r="N18" s="680"/>
      <c r="O18" s="75" t="s">
        <v>1043</v>
      </c>
      <c r="P18" s="449" t="s">
        <v>496</v>
      </c>
    </row>
    <row r="19" spans="1:47" ht="15" customHeight="1">
      <c r="A19" s="159">
        <v>1</v>
      </c>
      <c r="B19" s="159">
        <v>93172200</v>
      </c>
      <c r="C19" s="159" t="s">
        <v>17</v>
      </c>
      <c r="D19" s="159" t="s">
        <v>1158</v>
      </c>
      <c r="E19" s="159" t="s">
        <v>578</v>
      </c>
      <c r="F19" s="1225" t="s">
        <v>1221</v>
      </c>
      <c r="G19" s="217" t="s">
        <v>1223</v>
      </c>
      <c r="H19" s="1216" t="s">
        <v>1224</v>
      </c>
      <c r="I19" s="217" t="s">
        <v>83</v>
      </c>
      <c r="J19" s="1217" t="s">
        <v>1225</v>
      </c>
      <c r="K19" s="1218" t="s">
        <v>1226</v>
      </c>
      <c r="L19" s="1221">
        <v>44573</v>
      </c>
      <c r="M19" s="680"/>
      <c r="N19" s="680"/>
      <c r="O19" s="57" t="s">
        <v>496</v>
      </c>
      <c r="P19" s="10"/>
      <c r="AR19" s="1079"/>
    </row>
    <row r="20" spans="1:47" ht="15" customHeight="1" thickBot="1">
      <c r="A20" s="275">
        <v>1</v>
      </c>
      <c r="B20" s="1215">
        <v>81722067</v>
      </c>
      <c r="C20" s="275" t="s">
        <v>254</v>
      </c>
      <c r="D20" s="159" t="s">
        <v>1026</v>
      </c>
      <c r="E20" s="159" t="s">
        <v>1927</v>
      </c>
      <c r="F20" s="201" t="s">
        <v>1928</v>
      </c>
      <c r="G20" s="680" t="s">
        <v>1892</v>
      </c>
      <c r="H20" s="1216" t="s">
        <v>1929</v>
      </c>
      <c r="I20" s="680" t="s">
        <v>419</v>
      </c>
      <c r="J20" s="1217" t="s">
        <v>587</v>
      </c>
      <c r="K20" s="1218" t="s">
        <v>1930</v>
      </c>
      <c r="L20" s="1221">
        <v>44609</v>
      </c>
      <c r="M20" s="680"/>
      <c r="N20" s="680"/>
      <c r="O20" s="57" t="s">
        <v>69</v>
      </c>
      <c r="P20" s="449" t="s">
        <v>496</v>
      </c>
      <c r="V20" s="165"/>
      <c r="AN20" s="165"/>
      <c r="AO20" s="165"/>
      <c r="AP20" s="165"/>
      <c r="AQ20" s="165"/>
      <c r="AR20" s="165"/>
    </row>
    <row r="21" spans="1:47" ht="15" customHeight="1">
      <c r="A21" s="1298">
        <v>1</v>
      </c>
      <c r="B21" s="1299">
        <v>81672510</v>
      </c>
      <c r="C21" s="1299" t="s">
        <v>122</v>
      </c>
      <c r="D21" s="1299" t="s">
        <v>123</v>
      </c>
      <c r="E21" s="1300" t="s">
        <v>124</v>
      </c>
      <c r="F21" s="89" t="s">
        <v>2126</v>
      </c>
      <c r="G21" s="854" t="s">
        <v>2128</v>
      </c>
      <c r="H21" s="2" t="s">
        <v>2129</v>
      </c>
      <c r="I21" s="754" t="s">
        <v>126</v>
      </c>
      <c r="J21" s="90" t="s">
        <v>2130</v>
      </c>
      <c r="K21" s="91" t="s">
        <v>2131</v>
      </c>
      <c r="L21" s="25">
        <v>44622</v>
      </c>
      <c r="O21" s="57" t="s">
        <v>69</v>
      </c>
      <c r="P21" s="449" t="s">
        <v>496</v>
      </c>
      <c r="U21" s="165"/>
      <c r="AR21" s="165"/>
    </row>
    <row r="22" spans="1:47" ht="15" customHeight="1">
      <c r="A22" s="122">
        <v>1</v>
      </c>
      <c r="B22" s="650">
        <v>81672511</v>
      </c>
      <c r="C22" s="650" t="s">
        <v>122</v>
      </c>
      <c r="D22" s="650" t="s">
        <v>2127</v>
      </c>
      <c r="E22" s="159" t="s">
        <v>124</v>
      </c>
      <c r="F22" s="220" t="s">
        <v>2126</v>
      </c>
      <c r="G22" s="899" t="s">
        <v>2128</v>
      </c>
      <c r="H22" s="2" t="s">
        <v>2129</v>
      </c>
      <c r="I22" s="754" t="s">
        <v>126</v>
      </c>
      <c r="J22" s="90" t="s">
        <v>2130</v>
      </c>
      <c r="K22" s="91" t="s">
        <v>2131</v>
      </c>
      <c r="L22" s="25">
        <v>44622</v>
      </c>
      <c r="O22" s="57" t="s">
        <v>69</v>
      </c>
      <c r="P22" s="449" t="s">
        <v>496</v>
      </c>
      <c r="AO22" s="165"/>
      <c r="AP22" s="165"/>
      <c r="AR22" s="165"/>
    </row>
    <row r="23" spans="1:47" ht="15" customHeight="1">
      <c r="A23" s="122">
        <v>1</v>
      </c>
      <c r="B23" s="650">
        <v>89120023</v>
      </c>
      <c r="C23" s="650" t="s">
        <v>39</v>
      </c>
      <c r="D23" s="650" t="s">
        <v>718</v>
      </c>
      <c r="E23" s="650" t="s">
        <v>2183</v>
      </c>
      <c r="F23" s="220" t="s">
        <v>2184</v>
      </c>
      <c r="G23" s="899" t="s">
        <v>2185</v>
      </c>
      <c r="H23" s="2" t="s">
        <v>2186</v>
      </c>
      <c r="I23" s="754" t="s">
        <v>83</v>
      </c>
      <c r="J23" s="124" t="s">
        <v>2187</v>
      </c>
      <c r="K23" s="84" t="s">
        <v>2188</v>
      </c>
      <c r="L23" s="25">
        <v>44624</v>
      </c>
      <c r="O23" s="464" t="s">
        <v>1043</v>
      </c>
      <c r="P23" s="449" t="s">
        <v>496</v>
      </c>
      <c r="U23" s="165"/>
      <c r="AN23" s="165"/>
      <c r="AO23" s="165"/>
      <c r="AP23" s="165"/>
      <c r="AQ23" s="1068"/>
      <c r="AR23" s="165"/>
    </row>
    <row r="24" spans="1:47" ht="15" customHeight="1">
      <c r="A24" s="205">
        <v>1</v>
      </c>
      <c r="B24" s="206">
        <v>93172200</v>
      </c>
      <c r="C24" s="275" t="s">
        <v>17</v>
      </c>
      <c r="D24" s="276" t="s">
        <v>1158</v>
      </c>
      <c r="E24" s="208" t="s">
        <v>472</v>
      </c>
      <c r="F24" s="209" t="s">
        <v>2189</v>
      </c>
      <c r="G24" s="449" t="s">
        <v>2190</v>
      </c>
      <c r="H24" s="2" t="s">
        <v>2191</v>
      </c>
      <c r="I24" s="754" t="s">
        <v>419</v>
      </c>
      <c r="J24" s="3" t="s">
        <v>2162</v>
      </c>
      <c r="K24" s="617" t="s">
        <v>2192</v>
      </c>
      <c r="L24" s="25">
        <v>44624</v>
      </c>
      <c r="O24" s="464" t="s">
        <v>1043</v>
      </c>
      <c r="P24" s="449" t="s">
        <v>496</v>
      </c>
      <c r="R24" s="58"/>
      <c r="U24" s="165"/>
      <c r="W24" s="449" t="s">
        <v>2027</v>
      </c>
      <c r="X24" s="1075"/>
      <c r="Y24" s="1065"/>
      <c r="AA24" s="1047"/>
      <c r="AB24" s="1047"/>
      <c r="AC24" s="1065"/>
      <c r="AD24" s="1044"/>
      <c r="AE24" s="1068"/>
      <c r="AF24" s="1079"/>
      <c r="AG24" s="1080"/>
      <c r="AH24" s="1068"/>
      <c r="AI24" s="1073"/>
      <c r="AJ24" s="1047"/>
      <c r="AK24" s="1047"/>
      <c r="AL24" s="1047"/>
      <c r="AM24" s="165"/>
      <c r="AN24" s="165"/>
      <c r="AO24" s="165"/>
      <c r="AP24" s="165"/>
      <c r="AQ24" s="165"/>
      <c r="AR24" s="165"/>
    </row>
    <row r="25" spans="1:47" ht="15" customHeight="1">
      <c r="A25" s="205">
        <v>1</v>
      </c>
      <c r="B25" s="275">
        <v>93172390</v>
      </c>
      <c r="C25" s="275" t="s">
        <v>17</v>
      </c>
      <c r="D25" s="276" t="s">
        <v>548</v>
      </c>
      <c r="E25" s="609" t="s">
        <v>472</v>
      </c>
      <c r="F25" s="613" t="s">
        <v>2189</v>
      </c>
      <c r="G25" s="449" t="s">
        <v>2190</v>
      </c>
      <c r="H25" s="2" t="s">
        <v>2191</v>
      </c>
      <c r="I25" s="754" t="s">
        <v>419</v>
      </c>
      <c r="J25" s="3" t="s">
        <v>2162</v>
      </c>
      <c r="K25" s="617" t="s">
        <v>2192</v>
      </c>
      <c r="L25" s="25">
        <v>44624</v>
      </c>
      <c r="O25" s="464" t="s">
        <v>1043</v>
      </c>
      <c r="P25" s="449" t="s">
        <v>496</v>
      </c>
      <c r="S25" s="58"/>
      <c r="U25" s="165"/>
      <c r="AM25" s="165"/>
      <c r="AN25" s="165"/>
      <c r="AO25" s="165"/>
      <c r="AP25" s="165"/>
      <c r="AQ25" s="165"/>
      <c r="AR25" s="165"/>
    </row>
    <row r="26" spans="1:47" ht="15" customHeight="1">
      <c r="A26" s="610">
        <v>1</v>
      </c>
      <c r="B26" s="611">
        <v>93172390</v>
      </c>
      <c r="C26" s="611" t="s">
        <v>17</v>
      </c>
      <c r="D26" s="612" t="s">
        <v>471</v>
      </c>
      <c r="E26" s="609" t="s">
        <v>472</v>
      </c>
      <c r="F26" s="613" t="s">
        <v>2193</v>
      </c>
      <c r="G26" s="449" t="s">
        <v>2196</v>
      </c>
      <c r="H26" s="2" t="s">
        <v>2194</v>
      </c>
      <c r="I26" s="754" t="s">
        <v>419</v>
      </c>
      <c r="J26" s="3" t="s">
        <v>2167</v>
      </c>
      <c r="K26" s="617" t="s">
        <v>2195</v>
      </c>
      <c r="L26" s="25">
        <v>44624</v>
      </c>
      <c r="O26" s="464" t="s">
        <v>1043</v>
      </c>
      <c r="P26" s="449" t="s">
        <v>496</v>
      </c>
      <c r="U26" s="165"/>
      <c r="AM26" s="165"/>
      <c r="AN26" s="165"/>
      <c r="AO26" s="165"/>
      <c r="AP26" s="165"/>
      <c r="AQ26" s="165"/>
      <c r="AR26" s="165"/>
    </row>
    <row r="27" spans="1:47" ht="15" customHeight="1">
      <c r="A27" s="610">
        <v>1</v>
      </c>
      <c r="B27" s="275">
        <v>81552006</v>
      </c>
      <c r="C27" s="275" t="s">
        <v>40</v>
      </c>
      <c r="D27" s="159" t="s">
        <v>221</v>
      </c>
      <c r="E27" s="227" t="s">
        <v>222</v>
      </c>
      <c r="F27" s="1389" t="s">
        <v>2206</v>
      </c>
      <c r="G27" s="35" t="s">
        <v>2208</v>
      </c>
      <c r="H27" s="1390" t="s">
        <v>257</v>
      </c>
      <c r="I27" s="1269" t="s">
        <v>83</v>
      </c>
      <c r="J27" s="35"/>
      <c r="K27" s="1391" t="s">
        <v>2209</v>
      </c>
      <c r="L27" s="324">
        <v>44627</v>
      </c>
      <c r="M27" s="35"/>
      <c r="N27" s="35"/>
      <c r="O27" s="802" t="s">
        <v>1043</v>
      </c>
      <c r="P27" s="34" t="s">
        <v>2462</v>
      </c>
      <c r="S27" s="165"/>
      <c r="U27" s="165"/>
      <c r="W27" s="1074"/>
      <c r="X27" s="1372" t="s">
        <v>2942</v>
      </c>
      <c r="Y27" s="1373"/>
      <c r="Z27" s="1374"/>
      <c r="AA27" s="1373"/>
      <c r="AB27" s="1047"/>
      <c r="AC27" s="1065"/>
      <c r="AD27" s="1044"/>
      <c r="AE27" s="1068"/>
      <c r="AF27" s="1079"/>
      <c r="AG27" s="1080"/>
      <c r="AH27" s="1068"/>
      <c r="AI27" s="1073"/>
      <c r="AJ27" s="1047"/>
      <c r="AK27" s="1047"/>
      <c r="AL27" s="1047"/>
      <c r="AM27" s="165"/>
      <c r="AN27" s="165"/>
      <c r="AO27" s="165"/>
      <c r="AP27" s="165"/>
      <c r="AQ27" s="165"/>
    </row>
    <row r="28" spans="1:47" ht="15" customHeight="1" thickBot="1">
      <c r="A28" s="610">
        <v>1</v>
      </c>
      <c r="B28" s="275">
        <v>82033201</v>
      </c>
      <c r="C28" s="275" t="s">
        <v>40</v>
      </c>
      <c r="D28" s="159" t="s">
        <v>2207</v>
      </c>
      <c r="E28" s="227" t="s">
        <v>222</v>
      </c>
      <c r="F28" s="1389" t="s">
        <v>2206</v>
      </c>
      <c r="G28" s="35" t="s">
        <v>2208</v>
      </c>
      <c r="H28" s="1390" t="s">
        <v>257</v>
      </c>
      <c r="I28" s="1269" t="s">
        <v>83</v>
      </c>
      <c r="J28" s="35"/>
      <c r="K28" s="1391" t="s">
        <v>2209</v>
      </c>
      <c r="L28" s="324">
        <v>44627</v>
      </c>
      <c r="M28" s="35"/>
      <c r="N28" s="35"/>
      <c r="O28" s="802" t="s">
        <v>1043</v>
      </c>
      <c r="P28" s="34" t="s">
        <v>2980</v>
      </c>
      <c r="W28" s="449">
        <v>1</v>
      </c>
      <c r="X28" s="449">
        <v>81220016</v>
      </c>
      <c r="Y28" s="1368" t="s">
        <v>38</v>
      </c>
      <c r="Z28" s="1368" t="s">
        <v>29</v>
      </c>
      <c r="AA28" s="1369" t="s">
        <v>2930</v>
      </c>
      <c r="AD28" s="1370" t="s">
        <v>2931</v>
      </c>
      <c r="AE28" s="1370" t="s">
        <v>24</v>
      </c>
      <c r="AF28" s="1371" t="s">
        <v>2933</v>
      </c>
      <c r="AG28" s="1370" t="s">
        <v>2932</v>
      </c>
      <c r="AH28" s="1370">
        <v>1060</v>
      </c>
      <c r="AI28" s="25">
        <v>44658</v>
      </c>
      <c r="AN28" s="165"/>
      <c r="AO28" s="165"/>
      <c r="AP28" s="165"/>
      <c r="AQ28" s="165"/>
    </row>
    <row r="29" spans="1:47" ht="15" customHeight="1" thickBot="1">
      <c r="A29" s="304">
        <v>1</v>
      </c>
      <c r="B29" s="306">
        <v>83130681</v>
      </c>
      <c r="C29" s="306" t="s">
        <v>40</v>
      </c>
      <c r="D29" s="306" t="s">
        <v>84</v>
      </c>
      <c r="E29" s="307" t="s">
        <v>85</v>
      </c>
      <c r="F29" s="389" t="s">
        <v>2235</v>
      </c>
      <c r="G29" s="890" t="s">
        <v>2239</v>
      </c>
      <c r="H29" s="392" t="s">
        <v>2236</v>
      </c>
      <c r="I29" s="1278" t="s">
        <v>126</v>
      </c>
      <c r="J29" s="883" t="s">
        <v>2237</v>
      </c>
      <c r="K29" s="391" t="s">
        <v>2238</v>
      </c>
      <c r="L29" s="310">
        <v>44627</v>
      </c>
      <c r="M29" s="178"/>
      <c r="N29" s="178"/>
      <c r="O29" s="455" t="s">
        <v>1043</v>
      </c>
      <c r="P29" s="178" t="s">
        <v>496</v>
      </c>
      <c r="Q29" s="311" t="s">
        <v>2462</v>
      </c>
      <c r="R29" s="178"/>
      <c r="W29" s="449">
        <v>2</v>
      </c>
      <c r="X29" s="449">
        <v>81220017</v>
      </c>
      <c r="Y29" s="1368" t="s">
        <v>38</v>
      </c>
      <c r="Z29" s="1368" t="s">
        <v>30</v>
      </c>
      <c r="AA29" s="1369" t="s">
        <v>2930</v>
      </c>
      <c r="AD29" s="1370" t="s">
        <v>2931</v>
      </c>
      <c r="AE29" s="1370" t="s">
        <v>24</v>
      </c>
      <c r="AF29" s="1371" t="s">
        <v>2933</v>
      </c>
      <c r="AG29" s="1370" t="s">
        <v>2932</v>
      </c>
      <c r="AH29" s="1370">
        <v>1060</v>
      </c>
      <c r="AI29" s="25">
        <v>44658</v>
      </c>
      <c r="AN29" s="165"/>
      <c r="AO29" s="165"/>
      <c r="AP29" s="165"/>
      <c r="AQ29" s="165"/>
    </row>
    <row r="30" spans="1:47" ht="15" customHeight="1" thickBot="1">
      <c r="A30" s="1298">
        <v>1</v>
      </c>
      <c r="B30" s="1299">
        <v>81672313</v>
      </c>
      <c r="C30" s="1299" t="s">
        <v>122</v>
      </c>
      <c r="D30" s="1300" t="s">
        <v>2240</v>
      </c>
      <c r="E30" s="1300" t="s">
        <v>600</v>
      </c>
      <c r="F30" s="89" t="s">
        <v>2241</v>
      </c>
      <c r="G30" s="449" t="s">
        <v>2242</v>
      </c>
      <c r="H30" s="2" t="s">
        <v>2243</v>
      </c>
      <c r="I30" s="754" t="s">
        <v>126</v>
      </c>
      <c r="J30" s="3" t="s">
        <v>2244</v>
      </c>
      <c r="K30" s="5" t="s">
        <v>2245</v>
      </c>
      <c r="L30" s="25">
        <v>44627</v>
      </c>
      <c r="O30" s="464" t="s">
        <v>1043</v>
      </c>
      <c r="P30" s="449" t="s">
        <v>496</v>
      </c>
      <c r="W30" s="449">
        <v>1</v>
      </c>
      <c r="X30" s="449">
        <v>81220018</v>
      </c>
      <c r="Y30" s="1368" t="s">
        <v>38</v>
      </c>
      <c r="Z30" s="1368" t="s">
        <v>31</v>
      </c>
      <c r="AA30" s="1369" t="s">
        <v>2930</v>
      </c>
      <c r="AD30" s="1370" t="s">
        <v>2931</v>
      </c>
      <c r="AE30" s="1370" t="s">
        <v>24</v>
      </c>
      <c r="AF30" s="1371" t="s">
        <v>2933</v>
      </c>
      <c r="AG30" s="1370" t="s">
        <v>2932</v>
      </c>
      <c r="AH30" s="1370">
        <v>1060</v>
      </c>
      <c r="AI30" s="25">
        <v>44658</v>
      </c>
      <c r="AN30" s="165"/>
      <c r="AO30" s="165"/>
      <c r="AP30" s="165"/>
      <c r="AQ30" s="165"/>
    </row>
    <row r="31" spans="1:47" ht="15" customHeight="1" thickBot="1">
      <c r="A31" s="1298">
        <v>1</v>
      </c>
      <c r="B31" s="1299">
        <v>81214249</v>
      </c>
      <c r="C31" s="1299" t="s">
        <v>38</v>
      </c>
      <c r="D31" s="1299" t="s">
        <v>59</v>
      </c>
      <c r="E31" s="1300" t="s">
        <v>584</v>
      </c>
      <c r="F31" s="89" t="s">
        <v>2384</v>
      </c>
      <c r="G31" s="854" t="s">
        <v>2385</v>
      </c>
      <c r="H31" s="2" t="s">
        <v>2386</v>
      </c>
      <c r="I31" s="754" t="s">
        <v>419</v>
      </c>
      <c r="J31" s="124" t="s">
        <v>2313</v>
      </c>
      <c r="K31" s="84" t="s">
        <v>2387</v>
      </c>
      <c r="L31" s="25">
        <v>44634</v>
      </c>
      <c r="O31" s="464" t="s">
        <v>1043</v>
      </c>
      <c r="P31" s="449" t="s">
        <v>496</v>
      </c>
      <c r="S31" s="165"/>
      <c r="T31" s="165"/>
      <c r="W31" s="240">
        <v>1</v>
      </c>
      <c r="X31" s="240">
        <v>81220019</v>
      </c>
      <c r="Y31" s="1368" t="s">
        <v>38</v>
      </c>
      <c r="Z31" s="1368" t="s">
        <v>2928</v>
      </c>
      <c r="AA31" s="1369" t="s">
        <v>2930</v>
      </c>
      <c r="AD31" s="1370" t="s">
        <v>2931</v>
      </c>
      <c r="AE31" s="1370" t="s">
        <v>24</v>
      </c>
      <c r="AF31" s="1371" t="s">
        <v>2933</v>
      </c>
      <c r="AG31" s="1370" t="s">
        <v>2932</v>
      </c>
      <c r="AH31" s="1370">
        <v>1060</v>
      </c>
      <c r="AI31" s="25">
        <v>44658</v>
      </c>
      <c r="AN31" s="165"/>
      <c r="AO31" s="165"/>
      <c r="AP31" s="165"/>
      <c r="AQ31" s="165"/>
    </row>
    <row r="32" spans="1:47" ht="15" customHeight="1">
      <c r="A32" s="451">
        <v>1</v>
      </c>
      <c r="B32" s="1375">
        <v>83330312</v>
      </c>
      <c r="C32" s="1375" t="s">
        <v>40</v>
      </c>
      <c r="D32" s="1376" t="s">
        <v>1267</v>
      </c>
      <c r="E32" s="1377" t="s">
        <v>498</v>
      </c>
      <c r="F32" s="1378" t="s">
        <v>2458</v>
      </c>
      <c r="G32" s="455" t="s">
        <v>2439</v>
      </c>
      <c r="H32" s="456" t="s">
        <v>2460</v>
      </c>
      <c r="I32" s="1379" t="s">
        <v>419</v>
      </c>
      <c r="J32" s="475" t="s">
        <v>2444</v>
      </c>
      <c r="K32" s="476" t="s">
        <v>2461</v>
      </c>
      <c r="L32" s="311"/>
      <c r="M32" s="311"/>
      <c r="N32" s="311"/>
      <c r="O32" s="455" t="s">
        <v>1043</v>
      </c>
      <c r="P32" s="311" t="s">
        <v>496</v>
      </c>
      <c r="Q32" s="311" t="s">
        <v>2946</v>
      </c>
      <c r="R32" s="311" t="s">
        <v>2945</v>
      </c>
      <c r="S32" s="165"/>
      <c r="T32" s="165"/>
      <c r="W32" s="240">
        <v>1</v>
      </c>
      <c r="X32" s="240">
        <v>81220022</v>
      </c>
      <c r="Y32" s="1368" t="s">
        <v>38</v>
      </c>
      <c r="Z32" s="1368" t="s">
        <v>2929</v>
      </c>
      <c r="AA32" s="1369" t="s">
        <v>2930</v>
      </c>
      <c r="AD32" s="1370" t="s">
        <v>2931</v>
      </c>
      <c r="AE32" s="1370" t="s">
        <v>24</v>
      </c>
      <c r="AF32" s="1371" t="s">
        <v>2933</v>
      </c>
      <c r="AG32" s="1370" t="s">
        <v>2932</v>
      </c>
      <c r="AH32" s="1370">
        <v>1060</v>
      </c>
      <c r="AI32" s="25">
        <v>44658</v>
      </c>
      <c r="AN32" s="165"/>
      <c r="AO32" s="165"/>
      <c r="AP32" s="165"/>
      <c r="AQ32" s="165"/>
    </row>
    <row r="33" spans="1:43" ht="15" customHeight="1">
      <c r="S33" s="165"/>
      <c r="T33" s="165"/>
      <c r="W33" s="240">
        <v>1</v>
      </c>
      <c r="X33" s="240">
        <v>83115850</v>
      </c>
      <c r="Y33" s="1368" t="s">
        <v>40</v>
      </c>
      <c r="Z33" s="1368" t="s">
        <v>2934</v>
      </c>
      <c r="AA33" s="1369" t="s">
        <v>634</v>
      </c>
      <c r="AD33" s="1370" t="s">
        <v>2931</v>
      </c>
      <c r="AE33" s="1370" t="s">
        <v>24</v>
      </c>
      <c r="AF33" s="1371" t="s">
        <v>2933</v>
      </c>
      <c r="AG33" s="1370" t="s">
        <v>2932</v>
      </c>
      <c r="AH33" s="1370">
        <v>1060</v>
      </c>
      <c r="AI33" s="25">
        <v>44658</v>
      </c>
      <c r="AN33" s="165"/>
      <c r="AO33" s="165"/>
      <c r="AP33" s="165"/>
      <c r="AQ33" s="165"/>
    </row>
    <row r="34" spans="1:43" ht="15" customHeight="1">
      <c r="A34" s="179">
        <v>1</v>
      </c>
      <c r="B34" s="180">
        <v>81214276</v>
      </c>
      <c r="C34" s="180" t="s">
        <v>38</v>
      </c>
      <c r="D34" s="180" t="s">
        <v>843</v>
      </c>
      <c r="E34" s="888" t="s">
        <v>2529</v>
      </c>
      <c r="F34" s="394" t="s">
        <v>2530</v>
      </c>
      <c r="G34" s="178" t="s">
        <v>2534</v>
      </c>
      <c r="H34" s="392" t="s">
        <v>2531</v>
      </c>
      <c r="I34" s="178" t="s">
        <v>83</v>
      </c>
      <c r="J34" s="660" t="s">
        <v>2532</v>
      </c>
      <c r="K34" s="661" t="s">
        <v>2533</v>
      </c>
      <c r="L34" s="310">
        <v>44641</v>
      </c>
      <c r="M34" s="178"/>
      <c r="N34" s="178"/>
      <c r="O34" s="311" t="s">
        <v>69</v>
      </c>
      <c r="P34" s="311" t="s">
        <v>2922</v>
      </c>
      <c r="Q34" s="311" t="s">
        <v>2462</v>
      </c>
      <c r="R34" s="178"/>
      <c r="S34" s="165"/>
      <c r="T34" s="165"/>
      <c r="W34" s="240">
        <v>1</v>
      </c>
      <c r="X34" s="240">
        <v>60803187</v>
      </c>
      <c r="Y34" s="1368" t="s">
        <v>38</v>
      </c>
      <c r="Z34" s="1368" t="s">
        <v>140</v>
      </c>
      <c r="AA34" s="1369" t="s">
        <v>2935</v>
      </c>
      <c r="AD34" s="1370" t="s">
        <v>2937</v>
      </c>
      <c r="AE34" s="1370" t="s">
        <v>24</v>
      </c>
      <c r="AF34" s="1371" t="s">
        <v>2908</v>
      </c>
      <c r="AG34" s="1370" t="s">
        <v>2936</v>
      </c>
      <c r="AH34" s="1370">
        <v>1059</v>
      </c>
      <c r="AI34" s="25">
        <v>44658</v>
      </c>
      <c r="AL34" s="165"/>
      <c r="AM34" s="165"/>
      <c r="AN34" s="165"/>
      <c r="AO34" s="165"/>
      <c r="AP34" s="165"/>
      <c r="AQ34" s="165"/>
    </row>
    <row r="35" spans="1:43" ht="15" customHeight="1">
      <c r="A35" s="393">
        <v>4</v>
      </c>
      <c r="B35" s="337">
        <v>81212003</v>
      </c>
      <c r="C35" s="337" t="s">
        <v>38</v>
      </c>
      <c r="D35" s="337" t="s">
        <v>54</v>
      </c>
      <c r="E35" s="337" t="s">
        <v>2529</v>
      </c>
      <c r="F35" s="851" t="s">
        <v>2530</v>
      </c>
      <c r="G35" s="178" t="s">
        <v>2534</v>
      </c>
      <c r="H35" s="392" t="s">
        <v>2531</v>
      </c>
      <c r="I35" s="178" t="s">
        <v>83</v>
      </c>
      <c r="J35" s="660" t="s">
        <v>2532</v>
      </c>
      <c r="K35" s="661" t="s">
        <v>2533</v>
      </c>
      <c r="L35" s="310">
        <v>44641</v>
      </c>
      <c r="M35" s="178"/>
      <c r="N35" s="178"/>
      <c r="O35" s="311" t="s">
        <v>69</v>
      </c>
      <c r="P35" s="311" t="s">
        <v>2922</v>
      </c>
      <c r="Q35" s="311" t="s">
        <v>2462</v>
      </c>
      <c r="R35" s="178"/>
      <c r="S35" s="165"/>
      <c r="T35" s="165"/>
      <c r="W35" s="240">
        <v>1</v>
      </c>
      <c r="X35" s="240">
        <v>60601104</v>
      </c>
      <c r="Y35" s="1368" t="s">
        <v>38</v>
      </c>
      <c r="Z35" s="1368" t="s">
        <v>2938</v>
      </c>
      <c r="AA35" s="1369" t="s">
        <v>2939</v>
      </c>
      <c r="AD35" s="1370" t="s">
        <v>2940</v>
      </c>
      <c r="AE35" s="1370" t="s">
        <v>24</v>
      </c>
      <c r="AF35" s="1371" t="s">
        <v>2904</v>
      </c>
      <c r="AG35" s="1370" t="s">
        <v>2941</v>
      </c>
      <c r="AH35" s="1370">
        <v>1058</v>
      </c>
      <c r="AI35" s="25">
        <v>44658</v>
      </c>
      <c r="AN35" s="165"/>
      <c r="AO35" s="165"/>
      <c r="AP35" s="165"/>
      <c r="AQ35" s="165"/>
    </row>
    <row r="36" spans="1:43" ht="15" customHeight="1">
      <c r="A36" s="610">
        <v>1</v>
      </c>
      <c r="B36" s="611">
        <v>93172390</v>
      </c>
      <c r="C36" s="611" t="s">
        <v>17</v>
      </c>
      <c r="D36" s="612" t="s">
        <v>471</v>
      </c>
      <c r="E36" s="609" t="s">
        <v>472</v>
      </c>
      <c r="F36" s="613" t="s">
        <v>2562</v>
      </c>
      <c r="G36" s="449" t="s">
        <v>2564</v>
      </c>
      <c r="H36" s="2" t="s">
        <v>2565</v>
      </c>
      <c r="I36" s="449" t="s">
        <v>24</v>
      </c>
      <c r="J36" s="3" t="s">
        <v>2543</v>
      </c>
      <c r="K36" s="617" t="s">
        <v>2566</v>
      </c>
      <c r="L36" s="25">
        <v>44641</v>
      </c>
      <c r="O36" s="10" t="s">
        <v>69</v>
      </c>
      <c r="P36" s="10" t="s">
        <v>69</v>
      </c>
      <c r="T36" s="165"/>
      <c r="X36" s="10"/>
      <c r="AN36" s="165"/>
      <c r="AO36" s="165"/>
      <c r="AP36" s="165"/>
      <c r="AQ36" s="165"/>
    </row>
    <row r="37" spans="1:43" ht="15" customHeight="1">
      <c r="A37" s="610">
        <v>1</v>
      </c>
      <c r="B37" s="611">
        <v>93172390</v>
      </c>
      <c r="C37" s="611" t="s">
        <v>17</v>
      </c>
      <c r="D37" s="612" t="s">
        <v>471</v>
      </c>
      <c r="E37" s="609" t="s">
        <v>2633</v>
      </c>
      <c r="F37" s="613" t="s">
        <v>2634</v>
      </c>
      <c r="G37" s="240" t="s">
        <v>2638</v>
      </c>
      <c r="H37" s="2" t="s">
        <v>2636</v>
      </c>
      <c r="I37" s="449" t="s">
        <v>24</v>
      </c>
      <c r="J37" s="3" t="s">
        <v>2620</v>
      </c>
      <c r="K37" s="617" t="s">
        <v>2637</v>
      </c>
      <c r="L37" s="25">
        <v>44643</v>
      </c>
      <c r="O37" s="10" t="s">
        <v>69</v>
      </c>
      <c r="P37" s="10" t="s">
        <v>69</v>
      </c>
      <c r="S37" s="165"/>
      <c r="T37" s="165"/>
      <c r="W37" s="1074"/>
      <c r="X37" s="1381">
        <v>44659</v>
      </c>
      <c r="Y37" s="1016" t="s">
        <v>1429</v>
      </c>
      <c r="Z37" s="1033"/>
      <c r="AA37" s="1017" t="s">
        <v>1430</v>
      </c>
      <c r="AB37" s="1018" t="s">
        <v>1431</v>
      </c>
      <c r="AC37" s="1065"/>
      <c r="AD37" s="1044"/>
      <c r="AE37" s="1068"/>
      <c r="AF37" s="1082"/>
      <c r="AG37" s="1080"/>
      <c r="AH37" s="1068"/>
      <c r="AI37" s="1073"/>
      <c r="AJ37" s="1047"/>
      <c r="AK37" s="1047"/>
      <c r="AL37" s="1047"/>
      <c r="AM37" s="165"/>
      <c r="AN37" s="165"/>
      <c r="AO37" s="165"/>
      <c r="AP37" s="165"/>
      <c r="AQ37" s="165"/>
    </row>
    <row r="38" spans="1:43" ht="15" customHeight="1">
      <c r="A38" s="283">
        <v>1</v>
      </c>
      <c r="B38" s="275">
        <v>81590074</v>
      </c>
      <c r="C38" s="275" t="s">
        <v>17</v>
      </c>
      <c r="D38" s="276" t="s">
        <v>2635</v>
      </c>
      <c r="E38" s="237" t="s">
        <v>2633</v>
      </c>
      <c r="F38" s="284" t="s">
        <v>2634</v>
      </c>
      <c r="G38" s="240" t="s">
        <v>2638</v>
      </c>
      <c r="H38" s="2" t="s">
        <v>2636</v>
      </c>
      <c r="I38" s="449" t="s">
        <v>24</v>
      </c>
      <c r="J38" s="3" t="s">
        <v>2620</v>
      </c>
      <c r="K38" s="617" t="s">
        <v>2637</v>
      </c>
      <c r="L38" s="25">
        <v>44643</v>
      </c>
      <c r="O38" s="10" t="s">
        <v>69</v>
      </c>
      <c r="P38" s="10" t="s">
        <v>69</v>
      </c>
      <c r="S38" s="165"/>
      <c r="T38" s="165"/>
      <c r="W38" s="1074"/>
      <c r="X38" s="1384"/>
      <c r="Y38" s="1385"/>
      <c r="Z38" s="1386"/>
      <c r="AA38" s="1387" t="s">
        <v>2979</v>
      </c>
      <c r="AB38" s="1388"/>
      <c r="AC38" s="1065"/>
      <c r="AD38" s="1044"/>
      <c r="AE38" s="1068"/>
      <c r="AF38" s="1082"/>
      <c r="AG38" s="1080"/>
      <c r="AH38" s="1068"/>
      <c r="AI38" s="1073"/>
      <c r="AJ38" s="1047"/>
      <c r="AK38" s="1047"/>
      <c r="AL38" s="1047"/>
      <c r="AM38" s="165"/>
      <c r="AN38" s="165"/>
      <c r="AO38" s="165"/>
      <c r="AP38" s="165"/>
      <c r="AQ38" s="165"/>
    </row>
    <row r="39" spans="1:43" ht="15" customHeight="1" thickBot="1">
      <c r="A39" s="179">
        <v>1</v>
      </c>
      <c r="B39" s="373">
        <v>81460063</v>
      </c>
      <c r="C39" s="373" t="s">
        <v>39</v>
      </c>
      <c r="D39" s="374" t="s">
        <v>2644</v>
      </c>
      <c r="E39" s="313" t="s">
        <v>2639</v>
      </c>
      <c r="F39" s="375" t="s">
        <v>2640</v>
      </c>
      <c r="G39" s="172" t="s">
        <v>2641</v>
      </c>
      <c r="H39" s="392" t="s">
        <v>2642</v>
      </c>
      <c r="I39" s="178" t="s">
        <v>24</v>
      </c>
      <c r="J39" s="330" t="s">
        <v>2582</v>
      </c>
      <c r="K39" s="331" t="s">
        <v>2643</v>
      </c>
      <c r="L39" s="310">
        <v>44643</v>
      </c>
      <c r="M39" s="178"/>
      <c r="N39" s="178"/>
      <c r="O39" s="311" t="s">
        <v>69</v>
      </c>
      <c r="P39" s="311" t="s">
        <v>69</v>
      </c>
      <c r="Q39" s="311" t="s">
        <v>2462</v>
      </c>
      <c r="R39" s="178"/>
      <c r="W39" s="1074"/>
      <c r="X39" s="1075"/>
      <c r="Y39" s="1065"/>
      <c r="Z39" s="1046"/>
      <c r="AA39" s="1047"/>
      <c r="AB39" s="1047"/>
      <c r="AC39" s="1065"/>
      <c r="AD39" s="1044"/>
      <c r="AE39" s="1068"/>
      <c r="AF39" s="1082"/>
      <c r="AG39" s="1080"/>
      <c r="AH39" s="1068"/>
      <c r="AI39" s="1073"/>
      <c r="AJ39" s="1047"/>
      <c r="AK39" s="1047"/>
      <c r="AL39" s="1047"/>
      <c r="AM39" s="165"/>
      <c r="AN39" s="165"/>
      <c r="AO39" s="165"/>
      <c r="AP39" s="165"/>
      <c r="AQ39" s="165"/>
    </row>
    <row r="40" spans="1:43" ht="15" customHeight="1">
      <c r="A40" s="1298">
        <v>1</v>
      </c>
      <c r="B40" s="1299">
        <v>81672487</v>
      </c>
      <c r="C40" s="1299" t="s">
        <v>122</v>
      </c>
      <c r="D40" s="1299" t="s">
        <v>1353</v>
      </c>
      <c r="E40" s="1300" t="s">
        <v>124</v>
      </c>
      <c r="F40" s="1343" t="s">
        <v>2746</v>
      </c>
      <c r="G40" s="854" t="s">
        <v>2749</v>
      </c>
      <c r="H40" s="2" t="s">
        <v>402</v>
      </c>
      <c r="I40" s="449" t="s">
        <v>83</v>
      </c>
      <c r="J40" s="90" t="s">
        <v>403</v>
      </c>
      <c r="K40" s="91" t="s">
        <v>404</v>
      </c>
      <c r="L40" s="25">
        <v>44649</v>
      </c>
      <c r="O40" s="10" t="s">
        <v>69</v>
      </c>
      <c r="P40" s="10" t="s">
        <v>69</v>
      </c>
      <c r="S40" s="165"/>
      <c r="T40" s="165"/>
      <c r="V40" s="165"/>
      <c r="W40" s="1074"/>
      <c r="X40" s="1075"/>
      <c r="Y40" s="1047"/>
      <c r="Z40" s="1046"/>
      <c r="AA40" s="1047"/>
      <c r="AB40" s="1047"/>
      <c r="AC40" s="1065"/>
      <c r="AD40" s="1044"/>
      <c r="AE40" s="1068"/>
      <c r="AF40" s="1079"/>
      <c r="AG40" s="1080"/>
      <c r="AH40" s="1068"/>
      <c r="AI40" s="1073"/>
      <c r="AJ40" s="1047"/>
      <c r="AK40" s="1047"/>
      <c r="AL40" s="1047"/>
      <c r="AM40" s="165"/>
      <c r="AN40" s="165"/>
      <c r="AO40" s="165"/>
      <c r="AP40" s="165"/>
      <c r="AQ40" s="165"/>
    </row>
    <row r="41" spans="1:43" ht="15" customHeight="1">
      <c r="A41" s="122">
        <v>1</v>
      </c>
      <c r="B41" s="650">
        <v>81672496</v>
      </c>
      <c r="C41" s="650" t="s">
        <v>122</v>
      </c>
      <c r="D41" s="650" t="s">
        <v>2747</v>
      </c>
      <c r="E41" s="159" t="s">
        <v>124</v>
      </c>
      <c r="F41" s="1344" t="s">
        <v>2746</v>
      </c>
      <c r="G41" s="854" t="s">
        <v>2749</v>
      </c>
      <c r="H41" s="2" t="s">
        <v>402</v>
      </c>
      <c r="I41" s="449" t="s">
        <v>83</v>
      </c>
      <c r="J41" s="90" t="s">
        <v>403</v>
      </c>
      <c r="K41" s="91" t="s">
        <v>404</v>
      </c>
      <c r="L41" s="25">
        <v>44649</v>
      </c>
      <c r="O41" s="10" t="s">
        <v>69</v>
      </c>
      <c r="P41" s="10" t="s">
        <v>69</v>
      </c>
      <c r="V41" s="165"/>
      <c r="W41" s="1074"/>
      <c r="X41" s="1075"/>
      <c r="Y41" s="1065"/>
      <c r="Z41" s="1046"/>
      <c r="AA41" s="1047"/>
      <c r="AB41" s="1047"/>
      <c r="AC41" s="1065"/>
      <c r="AD41" s="1044"/>
      <c r="AE41" s="1068"/>
      <c r="AF41" s="1079"/>
      <c r="AG41" s="1080"/>
      <c r="AH41" s="1068"/>
      <c r="AI41" s="1073"/>
      <c r="AJ41" s="1047"/>
      <c r="AK41" s="1047"/>
      <c r="AL41" s="1047"/>
      <c r="AM41" s="165"/>
      <c r="AN41" s="165"/>
      <c r="AO41" s="165"/>
      <c r="AP41" s="165"/>
      <c r="AQ41" s="165"/>
    </row>
    <row r="42" spans="1:43" ht="15" customHeight="1">
      <c r="A42" s="122">
        <v>1</v>
      </c>
      <c r="B42" s="110">
        <v>81672494</v>
      </c>
      <c r="C42" s="650" t="s">
        <v>122</v>
      </c>
      <c r="D42" s="650" t="s">
        <v>2748</v>
      </c>
      <c r="E42" s="650" t="s">
        <v>124</v>
      </c>
      <c r="F42" s="1345" t="s">
        <v>2746</v>
      </c>
      <c r="G42" s="854" t="s">
        <v>2749</v>
      </c>
      <c r="H42" s="2" t="s">
        <v>402</v>
      </c>
      <c r="I42" s="449" t="s">
        <v>83</v>
      </c>
      <c r="J42" s="90" t="s">
        <v>403</v>
      </c>
      <c r="K42" s="91" t="s">
        <v>404</v>
      </c>
      <c r="L42" s="25">
        <v>44649</v>
      </c>
      <c r="O42" s="10" t="s">
        <v>69</v>
      </c>
      <c r="P42" s="10" t="s">
        <v>69</v>
      </c>
      <c r="V42" s="165"/>
      <c r="W42" s="1074"/>
      <c r="X42" s="1075"/>
      <c r="Y42" s="1065"/>
      <c r="Z42" s="1046"/>
      <c r="AA42" s="1047"/>
      <c r="AB42" s="1047"/>
      <c r="AC42" s="1065"/>
      <c r="AD42" s="1044"/>
      <c r="AE42" s="1068"/>
      <c r="AF42" s="1079"/>
      <c r="AG42" s="1080"/>
      <c r="AH42" s="1068"/>
      <c r="AI42" s="1073"/>
      <c r="AJ42" s="1047"/>
      <c r="AK42" s="1047"/>
      <c r="AL42" s="1047"/>
      <c r="AM42" s="165"/>
      <c r="AN42" s="165"/>
      <c r="AO42" s="165"/>
      <c r="AP42" s="165"/>
      <c r="AQ42" s="165"/>
    </row>
    <row r="43" spans="1:43" ht="15" customHeight="1">
      <c r="A43" s="1184">
        <v>1</v>
      </c>
      <c r="B43" s="1185">
        <v>83340201</v>
      </c>
      <c r="C43" s="1186" t="s">
        <v>40</v>
      </c>
      <c r="D43" s="1187" t="s">
        <v>156</v>
      </c>
      <c r="E43" s="1188" t="s">
        <v>395</v>
      </c>
      <c r="F43" s="1189" t="s">
        <v>1586</v>
      </c>
      <c r="G43" s="1190" t="s">
        <v>1587</v>
      </c>
      <c r="H43" s="1191" t="s">
        <v>1588</v>
      </c>
      <c r="I43" s="1192" t="s">
        <v>419</v>
      </c>
      <c r="J43" s="1193" t="s">
        <v>1589</v>
      </c>
      <c r="K43" s="1194" t="s">
        <v>1590</v>
      </c>
      <c r="L43" s="1195">
        <v>44594</v>
      </c>
      <c r="M43" s="1196"/>
      <c r="N43" s="1196"/>
      <c r="O43" s="1197" t="s">
        <v>496</v>
      </c>
      <c r="P43" s="1197" t="s">
        <v>1269</v>
      </c>
      <c r="Q43" s="1197" t="s">
        <v>1978</v>
      </c>
      <c r="R43" s="1197" t="s">
        <v>2107</v>
      </c>
      <c r="S43" s="165"/>
      <c r="T43" s="165"/>
      <c r="V43" s="165"/>
      <c r="W43" s="1074"/>
      <c r="X43" s="1075"/>
      <c r="Y43" s="1047"/>
      <c r="Z43" s="1046"/>
      <c r="AA43" s="1047"/>
      <c r="AB43" s="1047"/>
      <c r="AC43" s="1065"/>
      <c r="AD43" s="1044"/>
      <c r="AE43" s="1068"/>
      <c r="AF43" s="1079"/>
      <c r="AG43" s="1080"/>
      <c r="AH43" s="1068"/>
      <c r="AI43" s="1073"/>
      <c r="AJ43" s="1047"/>
      <c r="AK43" s="1047"/>
      <c r="AL43" s="1047"/>
      <c r="AM43" s="165"/>
      <c r="AN43" s="165"/>
      <c r="AO43" s="165"/>
      <c r="AP43" s="165"/>
      <c r="AQ43" s="165"/>
    </row>
    <row r="44" spans="1:43" ht="15" customHeight="1">
      <c r="A44" s="449" t="s">
        <v>2845</v>
      </c>
      <c r="S44" s="165"/>
      <c r="T44" s="165"/>
      <c r="V44" s="165"/>
      <c r="W44" s="1074"/>
      <c r="X44" s="1075"/>
      <c r="Y44" s="1065"/>
      <c r="Z44" s="1046"/>
      <c r="AA44" s="1047"/>
      <c r="AB44" s="1047"/>
      <c r="AC44" s="1065"/>
      <c r="AD44" s="1044"/>
      <c r="AE44" s="1068"/>
      <c r="AF44" s="1079"/>
      <c r="AG44" s="1080"/>
      <c r="AH44" s="1068"/>
      <c r="AI44" s="1073"/>
      <c r="AJ44" s="1047"/>
      <c r="AK44" s="1047"/>
      <c r="AL44" s="1047"/>
      <c r="AM44" s="165"/>
      <c r="AN44" s="165"/>
      <c r="AO44" s="165"/>
      <c r="AP44" s="165"/>
      <c r="AQ44" s="165"/>
    </row>
    <row r="45" spans="1:43" ht="15" customHeight="1">
      <c r="A45" s="610">
        <v>1</v>
      </c>
      <c r="B45" s="611">
        <v>93172390</v>
      </c>
      <c r="C45" s="611" t="s">
        <v>17</v>
      </c>
      <c r="D45" s="612" t="s">
        <v>471</v>
      </c>
      <c r="E45" s="609" t="s">
        <v>2633</v>
      </c>
      <c r="F45" s="613" t="s">
        <v>2846</v>
      </c>
      <c r="G45" s="1205" t="s">
        <v>2774</v>
      </c>
      <c r="H45" s="2" t="s">
        <v>2847</v>
      </c>
      <c r="I45" s="449" t="s">
        <v>24</v>
      </c>
      <c r="J45" s="3" t="s">
        <v>2838</v>
      </c>
      <c r="K45" s="617" t="s">
        <v>2848</v>
      </c>
      <c r="L45" s="25">
        <v>44655</v>
      </c>
      <c r="O45" s="10" t="s">
        <v>69</v>
      </c>
      <c r="P45" s="10" t="s">
        <v>496</v>
      </c>
      <c r="S45" s="165"/>
      <c r="T45" s="165"/>
      <c r="V45" s="165"/>
      <c r="W45" s="1074"/>
      <c r="X45" s="1075"/>
      <c r="Y45" s="1065"/>
      <c r="Z45" s="1046"/>
      <c r="AA45" s="1047"/>
      <c r="AB45" s="1047"/>
      <c r="AC45" s="1065"/>
      <c r="AD45" s="1081"/>
      <c r="AE45" s="1068"/>
      <c r="AF45" s="1079"/>
      <c r="AG45" s="1080"/>
      <c r="AH45" s="1068"/>
      <c r="AI45" s="1073"/>
      <c r="AJ45" s="1047"/>
      <c r="AK45" s="1047"/>
      <c r="AL45" s="1047"/>
      <c r="AM45" s="165"/>
      <c r="AN45" s="165"/>
      <c r="AO45" s="165"/>
      <c r="AP45" s="165"/>
      <c r="AQ45" s="165"/>
    </row>
    <row r="46" spans="1:43" ht="15" customHeight="1">
      <c r="A46" s="283">
        <v>1</v>
      </c>
      <c r="B46" s="275">
        <v>93172324</v>
      </c>
      <c r="C46" s="275" t="s">
        <v>17</v>
      </c>
      <c r="D46" s="276" t="s">
        <v>1222</v>
      </c>
      <c r="E46" s="237" t="s">
        <v>2633</v>
      </c>
      <c r="F46" s="284" t="s">
        <v>2846</v>
      </c>
      <c r="G46" s="1205" t="s">
        <v>2774</v>
      </c>
      <c r="H46" s="2" t="s">
        <v>2847</v>
      </c>
      <c r="I46" s="449" t="s">
        <v>24</v>
      </c>
      <c r="J46" s="3" t="s">
        <v>2838</v>
      </c>
      <c r="K46" s="617" t="s">
        <v>2848</v>
      </c>
      <c r="L46" s="25">
        <v>44655</v>
      </c>
      <c r="O46" s="10" t="s">
        <v>69</v>
      </c>
      <c r="P46" s="10" t="s">
        <v>496</v>
      </c>
      <c r="S46" s="165"/>
      <c r="T46" s="165"/>
      <c r="V46" s="165"/>
      <c r="W46" s="1074"/>
      <c r="X46" s="1075"/>
      <c r="Y46" s="1047"/>
      <c r="Z46" s="1046"/>
      <c r="AA46" s="1047"/>
      <c r="AB46" s="1047"/>
      <c r="AC46" s="1065"/>
      <c r="AD46" s="1081"/>
      <c r="AE46" s="1068"/>
      <c r="AF46" s="1079"/>
      <c r="AG46" s="1080"/>
      <c r="AH46" s="1068"/>
      <c r="AI46" s="1073"/>
      <c r="AJ46" s="1047"/>
      <c r="AK46" s="1047"/>
      <c r="AL46" s="1047"/>
      <c r="AM46" s="165"/>
      <c r="AN46" s="165"/>
      <c r="AO46" s="165"/>
      <c r="AP46" s="165"/>
      <c r="AQ46" s="165"/>
    </row>
    <row r="47" spans="1:43" ht="15" customHeight="1" thickBot="1">
      <c r="A47" s="393">
        <v>1</v>
      </c>
      <c r="B47" s="337">
        <v>83130601</v>
      </c>
      <c r="C47" s="337" t="s">
        <v>40</v>
      </c>
      <c r="D47" s="337" t="s">
        <v>3076</v>
      </c>
      <c r="E47" s="337" t="s">
        <v>904</v>
      </c>
      <c r="F47" s="394" t="s">
        <v>2883</v>
      </c>
      <c r="G47" s="1383" t="s">
        <v>2884</v>
      </c>
      <c r="H47" s="392" t="s">
        <v>2885</v>
      </c>
      <c r="I47" s="178" t="s">
        <v>24</v>
      </c>
      <c r="J47" s="660" t="s">
        <v>2861</v>
      </c>
      <c r="K47" s="661" t="s">
        <v>2886</v>
      </c>
      <c r="L47" s="310">
        <v>44656</v>
      </c>
      <c r="M47" s="178"/>
      <c r="N47" s="178"/>
      <c r="O47" s="311" t="s">
        <v>69</v>
      </c>
      <c r="P47" s="311" t="s">
        <v>496</v>
      </c>
      <c r="Q47" s="311" t="s">
        <v>2462</v>
      </c>
      <c r="R47" s="178"/>
      <c r="S47" s="165"/>
      <c r="T47" s="165"/>
      <c r="V47" s="165"/>
      <c r="W47" s="1074"/>
      <c r="X47" s="1075"/>
      <c r="Y47" s="1065"/>
      <c r="Z47" s="1046"/>
      <c r="AA47" s="1047"/>
      <c r="AB47" s="1047"/>
      <c r="AC47" s="1065"/>
      <c r="AD47" s="1044"/>
      <c r="AE47" s="1068"/>
      <c r="AF47" s="1082"/>
      <c r="AG47" s="1080"/>
      <c r="AH47" s="1068"/>
      <c r="AI47" s="1073"/>
      <c r="AJ47" s="1047"/>
      <c r="AK47" s="1047"/>
      <c r="AL47" s="1047"/>
      <c r="AM47" s="165"/>
      <c r="AN47" s="165"/>
      <c r="AO47" s="165"/>
      <c r="AP47" s="165"/>
      <c r="AQ47" s="165"/>
    </row>
    <row r="48" spans="1:43">
      <c r="A48" s="693">
        <v>2</v>
      </c>
      <c r="B48" s="1382">
        <v>81214250</v>
      </c>
      <c r="C48" s="1142" t="s">
        <v>38</v>
      </c>
      <c r="D48" s="1141" t="s">
        <v>54</v>
      </c>
      <c r="E48" s="1143" t="s">
        <v>1317</v>
      </c>
      <c r="F48" s="389" t="s">
        <v>2887</v>
      </c>
      <c r="G48" s="1383" t="s">
        <v>2888</v>
      </c>
      <c r="H48" s="392" t="s">
        <v>2889</v>
      </c>
      <c r="I48" s="178" t="s">
        <v>24</v>
      </c>
      <c r="J48" s="660" t="s">
        <v>2873</v>
      </c>
      <c r="K48" s="661" t="s">
        <v>2890</v>
      </c>
      <c r="L48" s="310">
        <v>44656</v>
      </c>
      <c r="M48" s="178"/>
      <c r="N48" s="178"/>
      <c r="O48" s="311" t="s">
        <v>69</v>
      </c>
      <c r="P48" s="311" t="s">
        <v>496</v>
      </c>
      <c r="Q48" s="311" t="s">
        <v>2462</v>
      </c>
      <c r="R48" s="178"/>
      <c r="S48" s="165"/>
      <c r="T48" s="165"/>
      <c r="V48" s="165"/>
      <c r="W48" s="1074"/>
      <c r="X48" s="1075"/>
      <c r="Y48" s="1065"/>
      <c r="Z48" s="1046"/>
      <c r="AA48" s="1047"/>
      <c r="AB48" s="1047"/>
      <c r="AC48" s="1065"/>
      <c r="AD48" s="1044"/>
      <c r="AE48" s="1068"/>
      <c r="AF48" s="1082"/>
      <c r="AG48" s="1080"/>
      <c r="AH48" s="1068"/>
      <c r="AI48" s="1073"/>
      <c r="AJ48" s="1047"/>
      <c r="AK48" s="1047"/>
      <c r="AL48" s="1047"/>
      <c r="AM48" s="165"/>
      <c r="AN48" s="165"/>
      <c r="AO48" s="165"/>
      <c r="AP48" s="165"/>
      <c r="AQ48" s="165"/>
    </row>
    <row r="49" spans="1:43">
      <c r="A49" s="591">
        <v>1</v>
      </c>
      <c r="B49" s="488">
        <v>83130670</v>
      </c>
      <c r="C49" s="488" t="s">
        <v>40</v>
      </c>
      <c r="D49" s="592" t="s">
        <v>84</v>
      </c>
      <c r="E49" s="110" t="s">
        <v>395</v>
      </c>
      <c r="F49" s="613" t="s">
        <v>2891</v>
      </c>
      <c r="G49" s="155" t="s">
        <v>2892</v>
      </c>
      <c r="H49" s="2" t="s">
        <v>2893</v>
      </c>
      <c r="I49" s="449" t="s">
        <v>83</v>
      </c>
      <c r="J49" s="3" t="s">
        <v>2894</v>
      </c>
      <c r="K49" s="5" t="s">
        <v>2895</v>
      </c>
      <c r="L49" s="25">
        <v>44656</v>
      </c>
      <c r="O49" s="10" t="s">
        <v>910</v>
      </c>
      <c r="P49" s="10"/>
      <c r="S49" s="165"/>
      <c r="T49" s="165"/>
      <c r="U49" s="165"/>
      <c r="V49" s="165"/>
      <c r="W49" s="1074"/>
      <c r="X49" s="1075"/>
      <c r="Y49" s="1065"/>
      <c r="Z49" s="1046"/>
      <c r="AA49" s="1047"/>
      <c r="AB49" s="1047"/>
      <c r="AC49" s="1065"/>
      <c r="AD49" s="1044"/>
      <c r="AE49" s="1068"/>
      <c r="AF49" s="1082"/>
      <c r="AG49" s="1080"/>
      <c r="AH49" s="1068"/>
      <c r="AI49" s="1073"/>
      <c r="AJ49" s="1047"/>
      <c r="AK49" s="1047"/>
      <c r="AL49" s="1047"/>
      <c r="AM49" s="165"/>
      <c r="AN49" s="165"/>
      <c r="AO49" s="165"/>
      <c r="AP49" s="165"/>
      <c r="AQ49" s="165"/>
    </row>
    <row r="50" spans="1:43">
      <c r="A50" s="610">
        <v>1</v>
      </c>
      <c r="B50" s="275">
        <v>81214023</v>
      </c>
      <c r="C50" s="275" t="s">
        <v>38</v>
      </c>
      <c r="D50" s="159" t="s">
        <v>72</v>
      </c>
      <c r="E50" s="275" t="s">
        <v>2924</v>
      </c>
      <c r="F50" s="42" t="s">
        <v>2925</v>
      </c>
      <c r="H50" s="40" t="s">
        <v>2926</v>
      </c>
      <c r="I50" s="449" t="s">
        <v>24</v>
      </c>
      <c r="J50" s="41" t="s">
        <v>2904</v>
      </c>
      <c r="K50" s="41" t="s">
        <v>2927</v>
      </c>
      <c r="L50" s="25">
        <v>44658</v>
      </c>
      <c r="O50" s="10" t="s">
        <v>910</v>
      </c>
      <c r="S50" s="165"/>
      <c r="T50" s="165"/>
      <c r="U50" s="165"/>
      <c r="V50" s="165"/>
      <c r="W50" s="1074"/>
      <c r="X50" s="1075"/>
      <c r="Y50" s="1047"/>
      <c r="Z50" s="1046"/>
      <c r="AA50" s="1047"/>
      <c r="AB50" s="1047"/>
      <c r="AC50" s="1065"/>
      <c r="AD50" s="1044"/>
      <c r="AE50" s="1068"/>
      <c r="AF50" s="1082"/>
      <c r="AG50" s="1080"/>
      <c r="AH50" s="1068"/>
      <c r="AI50" s="1073"/>
      <c r="AJ50" s="1047"/>
      <c r="AK50" s="1047"/>
      <c r="AL50" s="1047"/>
      <c r="AM50" s="165"/>
      <c r="AN50" s="165"/>
      <c r="AO50" s="165"/>
      <c r="AP50" s="165"/>
      <c r="AQ50" s="165"/>
    </row>
    <row r="51" spans="1:43">
      <c r="S51" s="165"/>
      <c r="T51" s="165"/>
      <c r="U51" s="165"/>
      <c r="V51" s="165"/>
      <c r="W51" s="1074"/>
      <c r="X51" s="1075"/>
      <c r="Y51" s="1065"/>
      <c r="Z51" s="1046"/>
      <c r="AA51" s="1047"/>
      <c r="AB51" s="1047"/>
      <c r="AC51" s="1065"/>
      <c r="AD51" s="1044"/>
      <c r="AE51" s="1068"/>
      <c r="AF51" s="1082"/>
      <c r="AG51" s="1080"/>
      <c r="AH51" s="1068"/>
      <c r="AI51" s="1073"/>
      <c r="AJ51" s="1047"/>
      <c r="AK51" s="1047"/>
      <c r="AL51" s="1047"/>
      <c r="AM51" s="165"/>
      <c r="AN51" s="165"/>
      <c r="AO51" s="165"/>
      <c r="AP51" s="165"/>
      <c r="AQ51" s="165"/>
    </row>
    <row r="52" spans="1:43">
      <c r="S52" s="165"/>
      <c r="T52" s="165"/>
      <c r="U52" s="165"/>
      <c r="V52" s="165"/>
      <c r="W52" s="1074"/>
      <c r="X52" s="1075"/>
      <c r="Y52" s="1065"/>
      <c r="Z52" s="1046"/>
      <c r="AA52" s="1047"/>
      <c r="AB52" s="1047"/>
      <c r="AC52" s="1065"/>
      <c r="AD52" s="1044"/>
      <c r="AE52" s="1068"/>
      <c r="AF52" s="1082"/>
      <c r="AG52" s="1080"/>
      <c r="AH52" s="1068"/>
      <c r="AI52" s="1073"/>
      <c r="AJ52" s="1047"/>
      <c r="AK52" s="1047"/>
      <c r="AL52" s="1047"/>
      <c r="AM52" s="165"/>
      <c r="AN52" s="165"/>
      <c r="AO52" s="165"/>
      <c r="AP52" s="165"/>
      <c r="AQ52" s="165"/>
    </row>
    <row r="53" spans="1:43">
      <c r="S53" s="165"/>
      <c r="T53" s="165"/>
      <c r="U53" s="165"/>
      <c r="V53" s="165"/>
      <c r="W53" s="1074"/>
      <c r="X53" s="1075"/>
      <c r="Y53" s="1065"/>
      <c r="Z53" s="1046"/>
      <c r="AA53" s="1047"/>
      <c r="AB53" s="1047"/>
      <c r="AC53" s="1065"/>
      <c r="AD53" s="1044"/>
      <c r="AE53" s="1068"/>
      <c r="AF53" s="1082"/>
      <c r="AG53" s="1080"/>
      <c r="AH53" s="1068"/>
      <c r="AI53" s="1073"/>
      <c r="AJ53" s="1047"/>
      <c r="AK53" s="1047"/>
      <c r="AL53" s="1047"/>
      <c r="AM53" s="165"/>
      <c r="AN53" s="165"/>
      <c r="AO53" s="165"/>
      <c r="AP53" s="165"/>
      <c r="AQ53" s="165"/>
    </row>
    <row r="54" spans="1:43">
      <c r="S54" s="165"/>
      <c r="T54" s="165"/>
      <c r="U54" s="165"/>
      <c r="V54" s="165"/>
      <c r="W54" s="1074"/>
      <c r="X54" s="1045"/>
      <c r="Y54" s="464"/>
      <c r="Z54" s="1046"/>
      <c r="AA54" s="464"/>
      <c r="AB54" s="1047"/>
      <c r="AC54" s="1065"/>
      <c r="AD54" s="1047"/>
      <c r="AE54" s="1047"/>
      <c r="AF54" s="1083"/>
      <c r="AG54" s="1084"/>
      <c r="AH54" s="1047"/>
      <c r="AI54" s="1073"/>
      <c r="AJ54" s="1047"/>
      <c r="AK54" s="1047"/>
      <c r="AL54" s="1047"/>
      <c r="AM54" s="165"/>
      <c r="AN54" s="165"/>
      <c r="AO54" s="165"/>
      <c r="AP54" s="165"/>
      <c r="AQ54" s="165"/>
    </row>
    <row r="55" spans="1:43">
      <c r="S55" s="165"/>
      <c r="T55" s="165"/>
      <c r="U55" s="165"/>
      <c r="V55" s="165"/>
      <c r="W55" s="1074"/>
      <c r="X55" s="1045"/>
      <c r="Y55" s="464"/>
      <c r="Z55" s="1046"/>
      <c r="AA55" s="1047"/>
      <c r="AB55" s="1047"/>
      <c r="AC55" s="1065"/>
      <c r="AD55" s="1047"/>
      <c r="AE55" s="1047"/>
      <c r="AF55" s="1083"/>
      <c r="AG55" s="1047"/>
      <c r="AH55" s="1047"/>
      <c r="AI55" s="1073"/>
      <c r="AJ55" s="1047"/>
      <c r="AK55" s="1047"/>
      <c r="AL55" s="1047"/>
      <c r="AM55" s="165"/>
      <c r="AN55" s="165"/>
      <c r="AO55" s="165"/>
      <c r="AP55" s="165"/>
      <c r="AQ55" s="165"/>
    </row>
    <row r="56" spans="1:43">
      <c r="S56" s="165"/>
      <c r="T56" s="165"/>
      <c r="U56" s="165"/>
      <c r="V56" s="165"/>
      <c r="W56" s="1074"/>
      <c r="X56" s="1045"/>
      <c r="Y56" s="1047"/>
      <c r="Z56" s="1046"/>
      <c r="AA56" s="1047"/>
      <c r="AB56" s="1047"/>
      <c r="AC56" s="1065"/>
      <c r="AD56" s="1047"/>
      <c r="AE56" s="1068"/>
      <c r="AF56" s="1083"/>
      <c r="AG56" s="1047"/>
      <c r="AH56" s="1047"/>
      <c r="AI56" s="1073"/>
      <c r="AJ56" s="1047"/>
      <c r="AK56" s="1047"/>
      <c r="AL56" s="1047"/>
      <c r="AM56" s="165"/>
      <c r="AN56" s="165"/>
      <c r="AO56" s="165"/>
      <c r="AP56" s="165"/>
      <c r="AQ56" s="165"/>
    </row>
    <row r="57" spans="1:43">
      <c r="S57" s="165"/>
      <c r="T57" s="165"/>
      <c r="U57" s="165"/>
      <c r="V57" s="165"/>
      <c r="W57" s="1043"/>
      <c r="X57" s="1043"/>
      <c r="Y57" s="1043"/>
      <c r="Z57" s="1049"/>
      <c r="AA57" s="1049"/>
      <c r="AB57" s="1085"/>
      <c r="AC57" s="1065"/>
      <c r="AD57" s="1049"/>
      <c r="AE57" s="1043"/>
      <c r="AF57" s="1086"/>
      <c r="AG57" s="712"/>
      <c r="AH57" s="1047"/>
      <c r="AI57" s="1047"/>
      <c r="AJ57" s="1047"/>
      <c r="AK57" s="1047"/>
      <c r="AL57" s="1047"/>
      <c r="AM57" s="165"/>
      <c r="AN57" s="165"/>
      <c r="AO57" s="165"/>
      <c r="AP57" s="165"/>
      <c r="AQ57" s="165"/>
    </row>
    <row r="58" spans="1:43"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</row>
    <row r="59" spans="1:43">
      <c r="S59" s="165"/>
      <c r="T59" s="165"/>
      <c r="U59" s="165"/>
      <c r="V59" s="165"/>
      <c r="W59" s="1074"/>
      <c r="X59" s="165"/>
      <c r="Y59" s="165"/>
      <c r="Z59" s="165"/>
      <c r="AA59" s="165"/>
      <c r="AB59" s="165"/>
      <c r="AC59" s="1065"/>
      <c r="AD59" s="1047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</row>
    <row r="60" spans="1:43">
      <c r="S60" s="165"/>
      <c r="T60" s="165"/>
      <c r="U60" s="165"/>
      <c r="V60" s="165"/>
      <c r="W60" s="1074"/>
      <c r="X60" s="165"/>
      <c r="Y60" s="165"/>
      <c r="Z60" s="165"/>
      <c r="AA60" s="165"/>
      <c r="AB60" s="165"/>
      <c r="AC60" s="10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</row>
    <row r="61" spans="1:43">
      <c r="S61" s="165"/>
      <c r="T61" s="165"/>
      <c r="U61" s="165"/>
      <c r="V61" s="165"/>
      <c r="W61" s="1074"/>
      <c r="X61" s="165"/>
      <c r="Y61" s="165"/>
      <c r="Z61" s="165"/>
      <c r="AA61" s="165"/>
      <c r="AB61" s="165"/>
      <c r="AC61" s="10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</row>
    <row r="62" spans="1:43"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</row>
    <row r="63" spans="1:43"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</row>
    <row r="64" spans="1:43">
      <c r="S64" s="165"/>
      <c r="T64" s="165"/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L64" s="165"/>
      <c r="AM64" s="165"/>
      <c r="AN64" s="165"/>
      <c r="AO64" s="165"/>
      <c r="AP64" s="165"/>
      <c r="AQ64" s="165"/>
    </row>
    <row r="65" spans="19:43"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</row>
    <row r="66" spans="19:43">
      <c r="S66" s="165"/>
      <c r="T66" s="165"/>
      <c r="U66" s="165"/>
      <c r="V66" s="165"/>
      <c r="W66" s="1074"/>
      <c r="X66" s="1075"/>
      <c r="Y66" s="1065"/>
      <c r="Z66" s="1046"/>
      <c r="AA66" s="1047"/>
      <c r="AB66" s="1047"/>
      <c r="AC66" s="1065"/>
      <c r="AD66" s="1044"/>
      <c r="AE66" s="1068"/>
      <c r="AF66" s="1079"/>
      <c r="AG66" s="1080"/>
      <c r="AH66" s="1068"/>
      <c r="AI66" s="1073"/>
      <c r="AJ66" s="1047"/>
      <c r="AK66" s="1047"/>
      <c r="AL66" s="1047"/>
      <c r="AM66" s="165"/>
      <c r="AN66" s="165"/>
      <c r="AO66" s="165"/>
      <c r="AP66" s="165"/>
      <c r="AQ66" s="165"/>
    </row>
    <row r="67" spans="19:43">
      <c r="S67" s="165"/>
      <c r="T67" s="165"/>
      <c r="U67" s="165"/>
      <c r="V67" s="165"/>
      <c r="W67" s="1074"/>
      <c r="X67" s="1075"/>
      <c r="Y67" s="1047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S68" s="165"/>
      <c r="T68" s="165"/>
      <c r="U68" s="165"/>
      <c r="V68" s="165"/>
      <c r="W68" s="1074"/>
      <c r="X68" s="1075"/>
      <c r="Y68" s="1065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81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47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65"/>
      <c r="Z71" s="1046"/>
      <c r="AA71" s="1047"/>
      <c r="AB71" s="1047"/>
      <c r="AC71" s="1065"/>
      <c r="AD71" s="1044"/>
      <c r="AE71" s="1068"/>
      <c r="AF71" s="1082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S72" s="165"/>
      <c r="T72" s="165"/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S73" s="165"/>
      <c r="T73" s="165"/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S74" s="165"/>
      <c r="T74" s="165"/>
      <c r="U74" s="165"/>
      <c r="V74" s="165"/>
      <c r="W74" s="1074"/>
      <c r="X74" s="1075"/>
      <c r="Y74" s="1047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65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45"/>
      <c r="Y78" s="464"/>
      <c r="Z78" s="1046"/>
      <c r="AA78" s="464"/>
      <c r="AB78" s="1047"/>
      <c r="AC78" s="1065"/>
      <c r="AD78" s="1047"/>
      <c r="AE78" s="1047"/>
      <c r="AF78" s="1083"/>
      <c r="AG78" s="1084"/>
      <c r="AH78" s="1047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1047"/>
      <c r="AB79" s="1047"/>
      <c r="AC79" s="1065"/>
      <c r="AD79" s="1047"/>
      <c r="AE79" s="1047"/>
      <c r="AF79" s="1083"/>
      <c r="AG79" s="1047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1047"/>
      <c r="Z80" s="1046"/>
      <c r="AA80" s="1047"/>
      <c r="AB80" s="1047"/>
      <c r="AC80" s="1065"/>
      <c r="AD80" s="1047"/>
      <c r="AE80" s="1068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43"/>
      <c r="X81" s="1043"/>
      <c r="Y81" s="1043"/>
      <c r="Z81" s="1049"/>
      <c r="AA81" s="1049"/>
      <c r="AB81" s="1085"/>
      <c r="AC81" s="1065"/>
      <c r="AD81" s="1049"/>
      <c r="AE81" s="1043"/>
      <c r="AF81" s="1086"/>
      <c r="AG81" s="712"/>
      <c r="AH81" s="1047"/>
      <c r="AI81" s="1047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65"/>
      <c r="X82" s="165"/>
      <c r="Y82" s="165"/>
      <c r="Z82" s="165"/>
      <c r="AA82" s="165"/>
      <c r="AB82" s="165"/>
      <c r="AC82" s="165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074"/>
      <c r="X83" s="165"/>
      <c r="Y83" s="165"/>
      <c r="Z83" s="165"/>
      <c r="AA83" s="165"/>
      <c r="AB83" s="165"/>
      <c r="AC83" s="1065"/>
      <c r="AD83" s="1047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3"/>
      <c r="X97" s="164"/>
      <c r="Y97" s="1087"/>
      <c r="Z97" s="164"/>
      <c r="AA97" s="1087"/>
      <c r="AB97" s="1087"/>
      <c r="AC97" s="1087"/>
      <c r="AD97" s="1087"/>
      <c r="AE97" s="1087"/>
      <c r="AF97" s="1088"/>
      <c r="AG97" s="1089"/>
      <c r="AH97" s="1087"/>
      <c r="AI97" s="1087"/>
      <c r="AJ97" s="1090"/>
      <c r="AK97" s="1087"/>
      <c r="AL97" s="1087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464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1091"/>
      <c r="X102" s="1092"/>
      <c r="Y102" s="1093"/>
      <c r="Z102" s="1094"/>
      <c r="AA102" s="1095"/>
      <c r="AB102" s="1095"/>
      <c r="AC102" s="1096"/>
      <c r="AD102" s="1096"/>
      <c r="AE102" s="1093"/>
      <c r="AF102" s="1097"/>
      <c r="AG102" s="1093"/>
      <c r="AH102" s="1096"/>
      <c r="AI102" s="1095"/>
      <c r="AJ102" s="1095"/>
      <c r="AK102" s="1095"/>
      <c r="AL102" s="109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8"/>
      <c r="X103" s="1066"/>
      <c r="Y103" s="1093"/>
      <c r="Z103" s="1067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5"/>
      <c r="AE110" s="1093"/>
      <c r="AF110" s="1097"/>
      <c r="AG110" s="1093"/>
      <c r="AH110" s="1095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464"/>
      <c r="W111" s="1098"/>
      <c r="X111" s="1066"/>
      <c r="Y111" s="1093"/>
      <c r="Z111" s="1067"/>
      <c r="AA111" s="1095"/>
      <c r="AB111" s="1095"/>
      <c r="AC111" s="1096"/>
      <c r="AD111" s="1096"/>
      <c r="AE111" s="1093"/>
      <c r="AF111" s="1099"/>
      <c r="AG111" s="1093"/>
      <c r="AH111" s="1096"/>
      <c r="AI111" s="1100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165"/>
      <c r="W112" s="1101"/>
      <c r="X112" s="1101"/>
      <c r="Y112" s="1093"/>
      <c r="Z112" s="1067"/>
      <c r="AA112" s="1095"/>
      <c r="AB112" s="1095"/>
      <c r="AC112" s="1096"/>
      <c r="AD112" s="1096"/>
      <c r="AE112" s="1093"/>
      <c r="AF112" s="1102"/>
      <c r="AG112" s="110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098"/>
      <c r="X113" s="1066"/>
      <c r="Y113" s="1093"/>
      <c r="Z113" s="1067"/>
      <c r="AA113" s="1095"/>
      <c r="AB113" s="1095"/>
      <c r="AC113" s="1096"/>
      <c r="AD113" s="1096"/>
      <c r="AE113" s="1093"/>
      <c r="AF113" s="1097"/>
      <c r="AG113" s="109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104"/>
      <c r="AB115" s="1104"/>
      <c r="AC115" s="1096"/>
      <c r="AD115" s="1096"/>
      <c r="AE115" s="1093"/>
      <c r="AF115" s="1099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95"/>
      <c r="Y116" s="1093"/>
      <c r="Z116" s="1067"/>
      <c r="AA116" s="1095"/>
      <c r="AB116" s="1095"/>
      <c r="AC116" s="1096"/>
      <c r="AD116" s="1095"/>
      <c r="AE116" s="1093"/>
      <c r="AF116" s="1099"/>
      <c r="AG116" s="1095"/>
      <c r="AH116" s="1095"/>
      <c r="AI116" s="1095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L117" s="16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6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464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464"/>
      <c r="Y122" s="165"/>
      <c r="Z122" s="165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464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1105"/>
      <c r="Y125" s="1106"/>
      <c r="Z125" s="464"/>
      <c r="AA125" s="1107"/>
      <c r="AB125" s="1108"/>
      <c r="AC125" s="464"/>
      <c r="AD125" s="464"/>
      <c r="AE125" s="464"/>
      <c r="AF125" s="464"/>
      <c r="AG125" s="464"/>
      <c r="AH125" s="464"/>
      <c r="AI125" s="464"/>
      <c r="AJ125" s="1109"/>
      <c r="AK125" s="1109"/>
      <c r="AL125" s="464"/>
      <c r="AM125" s="464"/>
      <c r="AN125" s="464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464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L129" s="165"/>
      <c r="AM129" s="165"/>
      <c r="AN129" s="165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1043"/>
      <c r="Y130" s="1043"/>
      <c r="Z130" s="1043"/>
      <c r="AA130" s="1043"/>
      <c r="AB130" s="1043"/>
      <c r="AC130" s="1110"/>
      <c r="AD130" s="1043"/>
      <c r="AE130" s="1043"/>
      <c r="AF130" s="1043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111"/>
      <c r="Y131" s="1112"/>
      <c r="Z131" s="1043"/>
      <c r="AA131" s="1113"/>
      <c r="AB131" s="1114"/>
      <c r="AC131" s="1040"/>
      <c r="AD131" s="1043"/>
      <c r="AE131" s="1114"/>
      <c r="AF131" s="712"/>
      <c r="AG131" s="1115"/>
      <c r="AH131" s="1040"/>
      <c r="AI131" s="712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6"/>
      <c r="Z132" s="1043"/>
      <c r="AA132" s="1062"/>
      <c r="AB132" s="1114"/>
      <c r="AC132" s="1040"/>
      <c r="AD132" s="712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1043"/>
      <c r="AE133" s="1114"/>
      <c r="AF133" s="712"/>
      <c r="AG133" s="1086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464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1043"/>
      <c r="Y136" s="1043"/>
      <c r="Z136" s="1043"/>
      <c r="AA136" s="712"/>
      <c r="AB136" s="1114"/>
      <c r="AC136" s="712"/>
      <c r="AD136" s="712"/>
      <c r="AE136" s="1114"/>
      <c r="AF136" s="712"/>
      <c r="AG136" s="1115"/>
      <c r="AH136" s="712"/>
      <c r="AI136" s="712"/>
      <c r="AJ136" s="1117"/>
      <c r="AK136" s="1117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1042"/>
      <c r="AB137" s="1049"/>
      <c r="AC137" s="1085"/>
      <c r="AD137" s="1043"/>
      <c r="AE137" s="1049"/>
      <c r="AF137" s="1043"/>
      <c r="AG137" s="1086"/>
      <c r="AH137" s="712"/>
      <c r="AI137" s="165"/>
      <c r="AJ137" s="165"/>
      <c r="AK137" s="165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111"/>
      <c r="Y138" s="1116"/>
      <c r="Z138" s="1043"/>
      <c r="AA138" s="1062"/>
      <c r="AB138" s="1114"/>
      <c r="AC138" s="1040"/>
      <c r="AD138" s="712"/>
      <c r="AE138" s="1114"/>
      <c r="AF138" s="712"/>
      <c r="AG138" s="1115"/>
      <c r="AH138" s="1040"/>
      <c r="AI138" s="712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1043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712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464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43"/>
      <c r="Y143" s="443"/>
      <c r="Z143" s="443"/>
      <c r="AA143" s="443"/>
      <c r="AB143" s="1043"/>
      <c r="AC143" s="1043"/>
      <c r="AD143" s="1043"/>
      <c r="AE143" s="1043"/>
      <c r="AF143" s="1043"/>
      <c r="AG143" s="1048"/>
      <c r="AH143" s="1049"/>
      <c r="AI143" s="443"/>
      <c r="AJ143" s="1050"/>
      <c r="AK143" s="443"/>
      <c r="AL143" s="443"/>
      <c r="AM143" s="443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443"/>
      <c r="AD144" s="443"/>
      <c r="AE144" s="1043"/>
      <c r="AF144" s="1043"/>
      <c r="AG144" s="1118"/>
      <c r="AH144" s="111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443"/>
      <c r="Y147" s="165"/>
      <c r="Z147" s="165"/>
      <c r="AA147" s="165"/>
      <c r="AB147" s="165"/>
      <c r="AC147" s="165"/>
      <c r="AD147" s="165"/>
      <c r="AE147" s="165"/>
      <c r="AF147" s="1120"/>
      <c r="AG147" s="1052"/>
      <c r="AH147" s="165"/>
      <c r="AI147" s="165"/>
      <c r="AJ147" s="1064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043"/>
      <c r="X150" s="1043"/>
      <c r="Y150" s="1043"/>
      <c r="Z150" s="1043"/>
      <c r="AA150" s="1043"/>
      <c r="AB150" s="1110"/>
      <c r="AC150" s="1043"/>
      <c r="AD150" s="1043"/>
      <c r="AE150" s="1043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111"/>
      <c r="X151" s="1112"/>
      <c r="Y151" s="1043"/>
      <c r="Z151" s="1113"/>
      <c r="AA151" s="1114"/>
      <c r="AB151" s="1040"/>
      <c r="AC151" s="1043"/>
      <c r="AD151" s="1114"/>
      <c r="AE151" s="712"/>
      <c r="AF151" s="1115"/>
      <c r="AG151" s="1040"/>
      <c r="AH151" s="712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6"/>
      <c r="Y152" s="1043"/>
      <c r="Z152" s="1062"/>
      <c r="AA152" s="1114"/>
      <c r="AB152" s="1040"/>
      <c r="AC152" s="712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1043"/>
      <c r="AD153" s="1114"/>
      <c r="AE153" s="712"/>
      <c r="AF153" s="1086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464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1043"/>
      <c r="X156" s="1043"/>
      <c r="Y156" s="1043"/>
      <c r="Z156" s="712"/>
      <c r="AA156" s="1114"/>
      <c r="AB156" s="712"/>
      <c r="AC156" s="712"/>
      <c r="AD156" s="1114"/>
      <c r="AE156" s="712"/>
      <c r="AF156" s="1115"/>
      <c r="AG156" s="712"/>
      <c r="AH156" s="712"/>
      <c r="AI156" s="1117"/>
      <c r="AJ156" s="1117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1042"/>
      <c r="AA157" s="1049"/>
      <c r="AB157" s="1085"/>
      <c r="AC157" s="1043"/>
      <c r="AD157" s="1049"/>
      <c r="AE157" s="1043"/>
      <c r="AF157" s="1086"/>
      <c r="AG157" s="712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111"/>
      <c r="X158" s="1116"/>
      <c r="Y158" s="1043"/>
      <c r="Z158" s="1062"/>
      <c r="AA158" s="1114"/>
      <c r="AB158" s="1040"/>
      <c r="AC158" s="712"/>
      <c r="AD158" s="1114"/>
      <c r="AE158" s="712"/>
      <c r="AF158" s="1115"/>
      <c r="AG158" s="1040"/>
      <c r="AH158" s="712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1043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712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65"/>
      <c r="AE161" s="165"/>
      <c r="AF161" s="165"/>
      <c r="AG161" s="165"/>
      <c r="AH161" s="165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464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43"/>
      <c r="X163" s="443"/>
      <c r="Y163" s="443"/>
      <c r="Z163" s="443"/>
      <c r="AA163" s="1043"/>
      <c r="AB163" s="1043"/>
      <c r="AC163" s="1043"/>
      <c r="AD163" s="1043"/>
      <c r="AE163" s="1043"/>
      <c r="AF163" s="1048"/>
      <c r="AG163" s="1049"/>
      <c r="AH163" s="443"/>
      <c r="AI163" s="1050"/>
      <c r="AJ163" s="443"/>
      <c r="AK163" s="443"/>
      <c r="AL163" s="443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443"/>
      <c r="AC164" s="443"/>
      <c r="AD164" s="1043"/>
      <c r="AE164" s="1043"/>
      <c r="AF164" s="1118"/>
      <c r="AG164" s="111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65"/>
      <c r="AE165" s="165"/>
      <c r="AF165" s="165"/>
      <c r="AG165" s="165"/>
      <c r="AH165" s="165"/>
      <c r="AI165" s="165"/>
      <c r="AJ165" s="165"/>
      <c r="AK165" s="165"/>
      <c r="AL165" s="165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443"/>
      <c r="X167" s="165"/>
      <c r="Y167" s="165"/>
      <c r="Z167" s="165"/>
      <c r="AA167" s="165"/>
      <c r="AB167" s="165"/>
      <c r="AC167" s="165"/>
      <c r="AD167" s="165"/>
      <c r="AE167" s="1120"/>
      <c r="AF167" s="1052"/>
      <c r="AG167" s="165"/>
      <c r="AH167" s="165"/>
      <c r="AI167" s="1064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65"/>
      <c r="AE169" s="165"/>
      <c r="AF169" s="165"/>
      <c r="AG169" s="165"/>
      <c r="AH169" s="165"/>
      <c r="AI169" s="165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</sheetData>
  <mergeCells count="4">
    <mergeCell ref="A2:F2"/>
    <mergeCell ref="W2:AB2"/>
    <mergeCell ref="A3:F3"/>
    <mergeCell ref="W3:AB3"/>
  </mergeCells>
  <pageMargins left="0.33" right="0.61" top="0.22" bottom="0.16" header="0.16" footer="0.12"/>
  <pageSetup paperSize="9" orientation="landscape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C595B-23CE-4030-9278-E6D1ADEFC302}">
  <sheetPr>
    <tabColor rgb="FF00B050"/>
  </sheetPr>
  <dimension ref="A1:AU180"/>
  <sheetViews>
    <sheetView topLeftCell="B22" zoomScale="80" zoomScaleNormal="80" workbookViewId="0">
      <selection activeCell="H27" sqref="H27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38" width="11.42578125" style="449"/>
    <col min="39" max="39" width="27.85546875" style="449" bestFit="1" customWidth="1"/>
    <col min="40" max="16384" width="11.42578125" style="449"/>
  </cols>
  <sheetData>
    <row r="1" spans="1:44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4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4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4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4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4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4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44663</v>
      </c>
      <c r="AA7" s="420" t="s">
        <v>7</v>
      </c>
      <c r="AB7" s="425"/>
      <c r="AC7" s="58"/>
      <c r="AD7" s="58"/>
      <c r="AE7" s="58"/>
      <c r="AF7" s="58"/>
    </row>
    <row r="8" spans="1:44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3040</v>
      </c>
      <c r="AA8" s="420"/>
      <c r="AB8" s="429"/>
      <c r="AC8" s="58"/>
      <c r="AD8" s="58"/>
      <c r="AE8" s="58"/>
      <c r="AF8" s="58"/>
    </row>
    <row r="9" spans="1:44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4">
      <c r="A10" s="275">
        <v>1</v>
      </c>
      <c r="B10" s="275">
        <v>93162407</v>
      </c>
      <c r="C10" s="275" t="s">
        <v>17</v>
      </c>
      <c r="D10" s="275" t="s">
        <v>450</v>
      </c>
      <c r="E10" s="159" t="s">
        <v>210</v>
      </c>
      <c r="F10" s="275" t="s">
        <v>451</v>
      </c>
      <c r="G10" s="680">
        <v>381</v>
      </c>
      <c r="H10" s="1216" t="s">
        <v>452</v>
      </c>
      <c r="I10" s="680" t="s">
        <v>83</v>
      </c>
      <c r="J10" s="1219" t="s">
        <v>453</v>
      </c>
      <c r="K10" s="1220" t="s">
        <v>454</v>
      </c>
      <c r="L10" s="1221">
        <v>44466</v>
      </c>
      <c r="M10" s="1221">
        <v>44466</v>
      </c>
      <c r="N10" s="680"/>
      <c r="O10" s="449" t="s">
        <v>455</v>
      </c>
      <c r="W10" s="669">
        <v>1</v>
      </c>
      <c r="X10" s="669">
        <v>81220016</v>
      </c>
      <c r="Y10" s="559" t="s">
        <v>38</v>
      </c>
      <c r="Z10" s="562" t="s">
        <v>29</v>
      </c>
      <c r="AA10" s="841" t="s">
        <v>2930</v>
      </c>
      <c r="AB10" s="28"/>
      <c r="AC10" s="559" t="s">
        <v>3040</v>
      </c>
      <c r="AD10" s="564" t="s">
        <v>2931</v>
      </c>
      <c r="AE10" s="564" t="s">
        <v>24</v>
      </c>
      <c r="AF10" s="1366" t="s">
        <v>2933</v>
      </c>
      <c r="AG10" s="564" t="s">
        <v>2932</v>
      </c>
      <c r="AH10" s="564">
        <v>1060</v>
      </c>
      <c r="AI10" s="22">
        <v>44658</v>
      </c>
      <c r="AJ10" s="28"/>
      <c r="AK10" s="28"/>
      <c r="AL10" s="28"/>
    </row>
    <row r="11" spans="1:44">
      <c r="W11" s="559">
        <v>2</v>
      </c>
      <c r="X11" s="559">
        <v>81220017</v>
      </c>
      <c r="Y11" s="559" t="s">
        <v>38</v>
      </c>
      <c r="Z11" s="559" t="s">
        <v>30</v>
      </c>
      <c r="AA11" s="841" t="s">
        <v>2930</v>
      </c>
      <c r="AB11" s="28"/>
      <c r="AC11" s="559" t="s">
        <v>3040</v>
      </c>
      <c r="AD11" s="28" t="s">
        <v>2931</v>
      </c>
      <c r="AE11" s="28" t="s">
        <v>24</v>
      </c>
      <c r="AF11" s="732" t="s">
        <v>2933</v>
      </c>
      <c r="AG11" s="28" t="s">
        <v>2932</v>
      </c>
      <c r="AH11" s="28">
        <v>1060</v>
      </c>
      <c r="AI11" s="28">
        <v>44658</v>
      </c>
      <c r="AJ11" s="28"/>
      <c r="AK11" s="28"/>
      <c r="AL11" s="28"/>
    </row>
    <row r="12" spans="1:44" ht="20.25" customHeight="1">
      <c r="A12" s="1213">
        <v>1</v>
      </c>
      <c r="B12" s="1213">
        <v>81598299</v>
      </c>
      <c r="C12" s="275" t="s">
        <v>564</v>
      </c>
      <c r="D12" s="1213" t="s">
        <v>704</v>
      </c>
      <c r="E12" s="1213" t="s">
        <v>78</v>
      </c>
      <c r="F12" s="1214" t="s">
        <v>705</v>
      </c>
      <c r="G12" s="680">
        <v>414</v>
      </c>
      <c r="H12" s="1216" t="s">
        <v>79</v>
      </c>
      <c r="I12" s="669" t="s">
        <v>706</v>
      </c>
      <c r="J12" s="1217" t="s">
        <v>707</v>
      </c>
      <c r="K12" s="680"/>
      <c r="L12" s="1221">
        <v>44525</v>
      </c>
      <c r="M12" s="680"/>
      <c r="N12" s="680"/>
      <c r="O12" s="10" t="s">
        <v>496</v>
      </c>
      <c r="P12" s="449" t="s">
        <v>496</v>
      </c>
      <c r="W12" s="215">
        <v>1</v>
      </c>
      <c r="X12" s="733">
        <v>81220018</v>
      </c>
      <c r="Y12" s="129" t="s">
        <v>38</v>
      </c>
      <c r="Z12" s="664" t="s">
        <v>31</v>
      </c>
      <c r="AA12" s="1367" t="s">
        <v>2930</v>
      </c>
      <c r="AB12" s="129"/>
      <c r="AC12" s="559" t="s">
        <v>3040</v>
      </c>
      <c r="AD12" s="395" t="s">
        <v>2931</v>
      </c>
      <c r="AE12" s="129" t="s">
        <v>24</v>
      </c>
      <c r="AF12" s="1295" t="s">
        <v>2933</v>
      </c>
      <c r="AG12" s="1342" t="s">
        <v>2932</v>
      </c>
      <c r="AH12" s="129">
        <v>1060</v>
      </c>
      <c r="AI12" s="563">
        <v>44658</v>
      </c>
      <c r="AJ12" s="28"/>
      <c r="AK12" s="28"/>
      <c r="AL12" s="28"/>
      <c r="AP12" s="165"/>
      <c r="AQ12" s="165"/>
      <c r="AR12" s="165"/>
    </row>
    <row r="13" spans="1:44" ht="15" customHeight="1">
      <c r="A13" s="275"/>
      <c r="B13" s="275"/>
      <c r="C13" s="275"/>
      <c r="D13" s="275"/>
      <c r="E13" s="159"/>
      <c r="F13" s="201"/>
      <c r="G13" s="669"/>
      <c r="H13" s="1216"/>
      <c r="I13" s="669"/>
      <c r="J13" s="1217"/>
      <c r="K13" s="1223"/>
      <c r="L13" s="1224"/>
      <c r="M13" s="664"/>
      <c r="N13" s="664"/>
      <c r="O13" s="58"/>
      <c r="W13" s="669">
        <v>1</v>
      </c>
      <c r="X13" s="669">
        <v>81220019</v>
      </c>
      <c r="Y13" s="559" t="s">
        <v>38</v>
      </c>
      <c r="Z13" s="562" t="s">
        <v>2928</v>
      </c>
      <c r="AA13" s="841" t="s">
        <v>2930</v>
      </c>
      <c r="AB13" s="28"/>
      <c r="AC13" s="559" t="s">
        <v>3040</v>
      </c>
      <c r="AD13" s="564" t="s">
        <v>2931</v>
      </c>
      <c r="AE13" s="564" t="s">
        <v>24</v>
      </c>
      <c r="AF13" s="1366" t="s">
        <v>2933</v>
      </c>
      <c r="AG13" s="564" t="s">
        <v>2932</v>
      </c>
      <c r="AH13" s="564">
        <v>1060</v>
      </c>
      <c r="AI13" s="22">
        <v>44658</v>
      </c>
      <c r="AJ13" s="28"/>
      <c r="AK13" s="28"/>
      <c r="AL13" s="28"/>
      <c r="AP13" s="165"/>
      <c r="AQ13" s="165"/>
      <c r="AR13" s="165"/>
    </row>
    <row r="14" spans="1:44" ht="15" customHeight="1">
      <c r="A14" s="275">
        <v>1</v>
      </c>
      <c r="B14" s="275">
        <v>82409602</v>
      </c>
      <c r="C14" s="275" t="s">
        <v>40</v>
      </c>
      <c r="D14" s="275" t="s">
        <v>817</v>
      </c>
      <c r="E14" s="275" t="s">
        <v>818</v>
      </c>
      <c r="F14" s="201" t="s">
        <v>819</v>
      </c>
      <c r="G14" s="669">
        <v>428</v>
      </c>
      <c r="H14" s="1216" t="s">
        <v>820</v>
      </c>
      <c r="I14" s="669" t="s">
        <v>83</v>
      </c>
      <c r="J14" s="1217" t="s">
        <v>821</v>
      </c>
      <c r="K14" s="1218" t="s">
        <v>822</v>
      </c>
      <c r="L14" s="1221">
        <v>44531</v>
      </c>
      <c r="M14" s="680"/>
      <c r="N14" s="680"/>
      <c r="O14" s="10" t="s">
        <v>496</v>
      </c>
      <c r="P14" s="449" t="s">
        <v>496</v>
      </c>
      <c r="W14" s="559">
        <v>1</v>
      </c>
      <c r="X14" s="559">
        <v>81220022</v>
      </c>
      <c r="Y14" s="559" t="s">
        <v>38</v>
      </c>
      <c r="Z14" s="559" t="s">
        <v>2929</v>
      </c>
      <c r="AA14" s="841" t="s">
        <v>2930</v>
      </c>
      <c r="AB14" s="28"/>
      <c r="AC14" s="559" t="s">
        <v>3040</v>
      </c>
      <c r="AD14" s="28" t="s">
        <v>2931</v>
      </c>
      <c r="AE14" s="28" t="s">
        <v>24</v>
      </c>
      <c r="AF14" s="732" t="s">
        <v>2933</v>
      </c>
      <c r="AG14" s="28" t="s">
        <v>2932</v>
      </c>
      <c r="AH14" s="28">
        <v>1060</v>
      </c>
      <c r="AI14" s="28">
        <v>44658</v>
      </c>
      <c r="AJ14" s="28"/>
      <c r="AK14" s="28"/>
      <c r="AL14" s="28"/>
      <c r="AQ14" s="165"/>
      <c r="AR14" s="165"/>
    </row>
    <row r="15" spans="1:44" ht="15" customHeight="1">
      <c r="A15" s="275">
        <v>1</v>
      </c>
      <c r="B15" s="275">
        <v>82032101</v>
      </c>
      <c r="C15" s="275" t="s">
        <v>40</v>
      </c>
      <c r="D15" s="275" t="s">
        <v>1015</v>
      </c>
      <c r="E15" s="275" t="s">
        <v>1016</v>
      </c>
      <c r="F15" s="201" t="s">
        <v>1017</v>
      </c>
      <c r="G15" s="664">
        <v>453</v>
      </c>
      <c r="H15" s="1216" t="s">
        <v>1019</v>
      </c>
      <c r="I15" s="129" t="s">
        <v>83</v>
      </c>
      <c r="J15" s="1217" t="s">
        <v>1020</v>
      </c>
      <c r="K15" s="1218" t="s">
        <v>1021</v>
      </c>
      <c r="L15" s="1221">
        <v>44549</v>
      </c>
      <c r="M15" s="680"/>
      <c r="N15" s="680"/>
      <c r="O15" s="57" t="s">
        <v>496</v>
      </c>
      <c r="P15" s="449" t="s">
        <v>496</v>
      </c>
      <c r="Q15" s="58"/>
      <c r="W15" s="215">
        <v>1</v>
      </c>
      <c r="X15" s="733">
        <v>83115850</v>
      </c>
      <c r="Y15" s="129" t="s">
        <v>40</v>
      </c>
      <c r="Z15" s="664" t="s">
        <v>2934</v>
      </c>
      <c r="AA15" s="1367" t="s">
        <v>634</v>
      </c>
      <c r="AB15" s="129"/>
      <c r="AC15" s="559" t="s">
        <v>3040</v>
      </c>
      <c r="AD15" s="395" t="s">
        <v>2931</v>
      </c>
      <c r="AE15" s="129" t="s">
        <v>24</v>
      </c>
      <c r="AF15" s="1295" t="s">
        <v>2933</v>
      </c>
      <c r="AG15" s="1342" t="s">
        <v>2932</v>
      </c>
      <c r="AH15" s="129">
        <v>1060</v>
      </c>
      <c r="AI15" s="563">
        <v>44658</v>
      </c>
      <c r="AJ15" s="28"/>
      <c r="AK15" s="28"/>
      <c r="AL15" s="28"/>
      <c r="AP15" s="165"/>
      <c r="AQ15" s="165"/>
    </row>
    <row r="16" spans="1:44" ht="15" customHeight="1">
      <c r="A16" s="275">
        <v>1</v>
      </c>
      <c r="B16" s="275">
        <v>83340700</v>
      </c>
      <c r="C16" s="275" t="s">
        <v>40</v>
      </c>
      <c r="D16" s="275" t="s">
        <v>1018</v>
      </c>
      <c r="E16" s="275" t="s">
        <v>1016</v>
      </c>
      <c r="F16" s="201" t="s">
        <v>1017</v>
      </c>
      <c r="G16" s="664">
        <v>453</v>
      </c>
      <c r="H16" s="1216" t="s">
        <v>1019</v>
      </c>
      <c r="I16" s="129" t="s">
        <v>83</v>
      </c>
      <c r="J16" s="1217" t="s">
        <v>1020</v>
      </c>
      <c r="K16" s="1218" t="s">
        <v>1021</v>
      </c>
      <c r="L16" s="1221">
        <v>44549</v>
      </c>
      <c r="M16" s="680"/>
      <c r="N16" s="680"/>
      <c r="O16" s="57" t="s">
        <v>496</v>
      </c>
      <c r="P16" s="449" t="s">
        <v>496</v>
      </c>
      <c r="Q16" s="58"/>
      <c r="V16" s="165"/>
      <c r="W16" s="559">
        <v>1</v>
      </c>
      <c r="X16" s="559">
        <v>60803187</v>
      </c>
      <c r="Y16" s="559" t="s">
        <v>38</v>
      </c>
      <c r="Z16" s="559" t="s">
        <v>140</v>
      </c>
      <c r="AA16" s="841" t="s">
        <v>2935</v>
      </c>
      <c r="AB16" s="28"/>
      <c r="AC16" s="559" t="s">
        <v>3040</v>
      </c>
      <c r="AD16" s="28" t="s">
        <v>2937</v>
      </c>
      <c r="AE16" s="28" t="s">
        <v>24</v>
      </c>
      <c r="AF16" s="732" t="s">
        <v>2908</v>
      </c>
      <c r="AG16" s="28" t="s">
        <v>2936</v>
      </c>
      <c r="AH16" s="28">
        <v>1059</v>
      </c>
      <c r="AI16" s="28">
        <v>44658</v>
      </c>
      <c r="AJ16" s="28"/>
      <c r="AK16" s="28"/>
      <c r="AL16" s="28"/>
      <c r="AM16" s="165"/>
      <c r="AN16" s="165"/>
      <c r="AO16" s="165"/>
    </row>
    <row r="17" spans="1:47" ht="15" customHeight="1">
      <c r="A17" s="215">
        <v>1</v>
      </c>
      <c r="B17" s="215">
        <v>83340906</v>
      </c>
      <c r="C17" s="215" t="s">
        <v>40</v>
      </c>
      <c r="D17" s="215" t="s">
        <v>1888</v>
      </c>
      <c r="E17" s="275" t="s">
        <v>1016</v>
      </c>
      <c r="F17" s="201" t="s">
        <v>1017</v>
      </c>
      <c r="G17" s="664">
        <v>453</v>
      </c>
      <c r="H17" s="1216" t="s">
        <v>1019</v>
      </c>
      <c r="I17" s="129" t="s">
        <v>83</v>
      </c>
      <c r="J17" s="1217" t="s">
        <v>1020</v>
      </c>
      <c r="K17" s="1218" t="s">
        <v>1021</v>
      </c>
      <c r="L17" s="1221">
        <v>44549</v>
      </c>
      <c r="M17" s="680"/>
      <c r="N17" s="680"/>
      <c r="P17" s="449" t="s">
        <v>496</v>
      </c>
      <c r="V17" s="311" t="s">
        <v>71</v>
      </c>
      <c r="W17" s="471">
        <v>1</v>
      </c>
      <c r="X17" s="1453">
        <v>60601104</v>
      </c>
      <c r="Y17" s="471" t="s">
        <v>38</v>
      </c>
      <c r="Z17" s="1354" t="s">
        <v>2938</v>
      </c>
      <c r="AA17" s="1353" t="s">
        <v>2939</v>
      </c>
      <c r="AB17" s="471"/>
      <c r="AC17" s="780" t="s">
        <v>3040</v>
      </c>
      <c r="AD17" s="1454" t="s">
        <v>2940</v>
      </c>
      <c r="AE17" s="471" t="s">
        <v>24</v>
      </c>
      <c r="AF17" s="1455" t="s">
        <v>2904</v>
      </c>
      <c r="AG17" s="1456" t="s">
        <v>2941</v>
      </c>
      <c r="AH17" s="471">
        <v>1058</v>
      </c>
      <c r="AI17" s="316">
        <v>44658</v>
      </c>
      <c r="AJ17" s="315"/>
      <c r="AK17" s="315"/>
      <c r="AL17" s="315"/>
      <c r="AM17" s="311" t="s">
        <v>3283</v>
      </c>
      <c r="AN17" s="311" t="s">
        <v>3284</v>
      </c>
      <c r="AO17" s="311"/>
      <c r="AS17" s="1080"/>
      <c r="AT17" s="1068"/>
      <c r="AU17" s="1073"/>
    </row>
    <row r="18" spans="1:47" ht="15" customHeight="1">
      <c r="A18" s="275">
        <v>1</v>
      </c>
      <c r="B18" s="275">
        <v>81722067</v>
      </c>
      <c r="C18" s="275" t="s">
        <v>17</v>
      </c>
      <c r="D18" s="275" t="s">
        <v>1026</v>
      </c>
      <c r="E18" s="159" t="s">
        <v>812</v>
      </c>
      <c r="F18" s="201" t="s">
        <v>1027</v>
      </c>
      <c r="G18" s="664">
        <v>455</v>
      </c>
      <c r="H18" s="1216" t="s">
        <v>1028</v>
      </c>
      <c r="I18" s="129" t="s">
        <v>83</v>
      </c>
      <c r="J18" s="1217" t="s">
        <v>1029</v>
      </c>
      <c r="K18" s="1220" t="s">
        <v>1030</v>
      </c>
      <c r="L18" s="1221">
        <v>44549</v>
      </c>
      <c r="M18" s="680"/>
      <c r="N18" s="680"/>
      <c r="O18" s="75" t="s">
        <v>1043</v>
      </c>
      <c r="P18" s="449" t="s">
        <v>496</v>
      </c>
      <c r="W18" s="402">
        <v>1</v>
      </c>
      <c r="X18" s="402">
        <v>81227139</v>
      </c>
      <c r="Y18" s="402" t="s">
        <v>38</v>
      </c>
      <c r="Z18" s="397" t="s">
        <v>59</v>
      </c>
      <c r="AA18" s="677" t="s">
        <v>2365</v>
      </c>
      <c r="AB18" s="397"/>
      <c r="AC18" s="559" t="s">
        <v>3040</v>
      </c>
      <c r="AD18" s="665" t="s">
        <v>2366</v>
      </c>
      <c r="AE18" s="130" t="s">
        <v>24</v>
      </c>
      <c r="AF18" s="1259" t="s">
        <v>2261</v>
      </c>
      <c r="AG18" s="1260" t="s">
        <v>2367</v>
      </c>
      <c r="AH18" s="1262">
        <v>1008</v>
      </c>
      <c r="AI18" s="397"/>
      <c r="AJ18" s="397"/>
      <c r="AK18" s="397"/>
      <c r="AL18" s="677"/>
    </row>
    <row r="19" spans="1:47" ht="15" customHeight="1">
      <c r="A19" s="159">
        <v>1</v>
      </c>
      <c r="B19" s="159">
        <v>93172200</v>
      </c>
      <c r="C19" s="159" t="s">
        <v>17</v>
      </c>
      <c r="D19" s="159" t="s">
        <v>1158</v>
      </c>
      <c r="E19" s="159" t="s">
        <v>578</v>
      </c>
      <c r="F19" s="1225" t="s">
        <v>1221</v>
      </c>
      <c r="G19" s="217" t="s">
        <v>1223</v>
      </c>
      <c r="H19" s="1216" t="s">
        <v>1224</v>
      </c>
      <c r="I19" s="217" t="s">
        <v>83</v>
      </c>
      <c r="J19" s="1217" t="s">
        <v>1225</v>
      </c>
      <c r="K19" s="1218" t="s">
        <v>1226</v>
      </c>
      <c r="L19" s="1221">
        <v>44573</v>
      </c>
      <c r="M19" s="680"/>
      <c r="N19" s="680"/>
      <c r="O19" s="57" t="s">
        <v>496</v>
      </c>
      <c r="P19" s="10"/>
      <c r="W19" s="669">
        <v>1</v>
      </c>
      <c r="X19" s="669">
        <v>82028349</v>
      </c>
      <c r="Y19" s="559" t="s">
        <v>40</v>
      </c>
      <c r="Z19" s="562" t="s">
        <v>921</v>
      </c>
      <c r="AA19" s="841" t="s">
        <v>2604</v>
      </c>
      <c r="AB19" s="28"/>
      <c r="AC19" s="559" t="s">
        <v>3040</v>
      </c>
      <c r="AD19" s="564" t="s">
        <v>2607</v>
      </c>
      <c r="AE19" s="564" t="s">
        <v>126</v>
      </c>
      <c r="AF19" s="1366" t="s">
        <v>2606</v>
      </c>
      <c r="AG19" s="564" t="s">
        <v>2608</v>
      </c>
      <c r="AH19" s="564">
        <v>1027</v>
      </c>
      <c r="AI19" s="22"/>
      <c r="AJ19" s="28"/>
      <c r="AK19" s="28"/>
      <c r="AL19" s="28"/>
      <c r="AR19" s="1079"/>
    </row>
    <row r="20" spans="1:47" ht="15" customHeight="1" thickBot="1">
      <c r="A20" s="275">
        <v>1</v>
      </c>
      <c r="B20" s="1215">
        <v>81722067</v>
      </c>
      <c r="C20" s="275" t="s">
        <v>254</v>
      </c>
      <c r="D20" s="159" t="s">
        <v>1026</v>
      </c>
      <c r="E20" s="159" t="s">
        <v>1927</v>
      </c>
      <c r="F20" s="201" t="s">
        <v>1928</v>
      </c>
      <c r="G20" s="680" t="s">
        <v>1892</v>
      </c>
      <c r="H20" s="1216" t="s">
        <v>1929</v>
      </c>
      <c r="I20" s="680" t="s">
        <v>419</v>
      </c>
      <c r="J20" s="1217" t="s">
        <v>587</v>
      </c>
      <c r="K20" s="1218" t="s">
        <v>1930</v>
      </c>
      <c r="L20" s="1221">
        <v>44609</v>
      </c>
      <c r="M20" s="680"/>
      <c r="N20" s="680"/>
      <c r="O20" s="57" t="s">
        <v>69</v>
      </c>
      <c r="P20" s="449" t="s">
        <v>496</v>
      </c>
      <c r="V20" s="455" t="s">
        <v>71</v>
      </c>
      <c r="W20" s="311">
        <v>9</v>
      </c>
      <c r="X20" s="1457">
        <v>52005048</v>
      </c>
      <c r="Y20" s="455" t="s">
        <v>38</v>
      </c>
      <c r="Z20" s="1458" t="s">
        <v>3067</v>
      </c>
      <c r="AA20" s="455"/>
      <c r="AB20" s="455"/>
      <c r="AC20" s="1379"/>
      <c r="AD20" s="1459"/>
      <c r="AE20" s="1460" t="s">
        <v>83</v>
      </c>
      <c r="AF20" s="1461"/>
      <c r="AG20" s="1462"/>
      <c r="AH20" s="1460"/>
      <c r="AI20" s="1463"/>
      <c r="AJ20" s="455"/>
      <c r="AK20" s="455"/>
      <c r="AL20" s="455"/>
      <c r="AM20" s="311" t="s">
        <v>3283</v>
      </c>
      <c r="AN20" s="165"/>
      <c r="AO20" s="165"/>
      <c r="AP20" s="165"/>
      <c r="AQ20" s="165"/>
      <c r="AR20" s="165"/>
    </row>
    <row r="21" spans="1:47" ht="15" customHeight="1">
      <c r="A21" s="1298">
        <v>1</v>
      </c>
      <c r="B21" s="1299">
        <v>81672510</v>
      </c>
      <c r="C21" s="1299" t="s">
        <v>122</v>
      </c>
      <c r="D21" s="1299" t="s">
        <v>123</v>
      </c>
      <c r="E21" s="1300" t="s">
        <v>124</v>
      </c>
      <c r="F21" s="89" t="s">
        <v>2126</v>
      </c>
      <c r="G21" s="854" t="s">
        <v>2128</v>
      </c>
      <c r="H21" s="2" t="s">
        <v>2129</v>
      </c>
      <c r="I21" s="754" t="s">
        <v>126</v>
      </c>
      <c r="J21" s="90" t="s">
        <v>2130</v>
      </c>
      <c r="K21" s="91" t="s">
        <v>2131</v>
      </c>
      <c r="L21" s="25">
        <v>44622</v>
      </c>
      <c r="O21" s="57" t="s">
        <v>69</v>
      </c>
      <c r="P21" s="449" t="s">
        <v>496</v>
      </c>
      <c r="U21" s="165"/>
      <c r="V21" s="311" t="s">
        <v>988</v>
      </c>
      <c r="W21" s="1464">
        <v>4</v>
      </c>
      <c r="X21" s="1457">
        <v>52005049</v>
      </c>
      <c r="Y21" s="1379" t="s">
        <v>38</v>
      </c>
      <c r="Z21" s="1458" t="s">
        <v>3067</v>
      </c>
      <c r="AA21" s="455"/>
      <c r="AB21" s="455"/>
      <c r="AC21" s="1379"/>
      <c r="AD21" s="1459"/>
      <c r="AE21" s="1460" t="s">
        <v>83</v>
      </c>
      <c r="AF21" s="1461"/>
      <c r="AG21" s="1462"/>
      <c r="AH21" s="1460"/>
      <c r="AI21" s="1463"/>
      <c r="AJ21" s="455"/>
      <c r="AK21" s="455"/>
      <c r="AL21" s="455"/>
      <c r="AM21" s="311" t="s">
        <v>3283</v>
      </c>
      <c r="AR21" s="165"/>
    </row>
    <row r="22" spans="1:47" ht="15" customHeight="1">
      <c r="A22" s="122">
        <v>1</v>
      </c>
      <c r="B22" s="650">
        <v>81672511</v>
      </c>
      <c r="C22" s="650" t="s">
        <v>122</v>
      </c>
      <c r="D22" s="650" t="s">
        <v>2127</v>
      </c>
      <c r="E22" s="159" t="s">
        <v>124</v>
      </c>
      <c r="F22" s="220" t="s">
        <v>2126</v>
      </c>
      <c r="G22" s="899" t="s">
        <v>2128</v>
      </c>
      <c r="H22" s="2" t="s">
        <v>2129</v>
      </c>
      <c r="I22" s="754" t="s">
        <v>126</v>
      </c>
      <c r="J22" s="90" t="s">
        <v>2130</v>
      </c>
      <c r="K22" s="91" t="s">
        <v>2131</v>
      </c>
      <c r="L22" s="25">
        <v>44622</v>
      </c>
      <c r="O22" s="57" t="s">
        <v>69</v>
      </c>
      <c r="P22" s="449" t="s">
        <v>496</v>
      </c>
      <c r="V22" s="455" t="s">
        <v>988</v>
      </c>
      <c r="W22" s="311">
        <v>3</v>
      </c>
      <c r="X22" s="311">
        <v>61604032</v>
      </c>
      <c r="Y22" s="311" t="s">
        <v>38</v>
      </c>
      <c r="Z22" s="311" t="s">
        <v>2106</v>
      </c>
      <c r="AA22" s="311"/>
      <c r="AB22" s="311"/>
      <c r="AC22" s="311"/>
      <c r="AD22" s="311"/>
      <c r="AE22" s="1460" t="s">
        <v>83</v>
      </c>
      <c r="AF22" s="311"/>
      <c r="AG22" s="311"/>
      <c r="AH22" s="311"/>
      <c r="AI22" s="311"/>
      <c r="AJ22" s="311"/>
      <c r="AK22" s="311"/>
      <c r="AL22" s="311"/>
      <c r="AM22" s="311" t="s">
        <v>3286</v>
      </c>
      <c r="AO22" s="165"/>
      <c r="AP22" s="165"/>
      <c r="AR22" s="165"/>
    </row>
    <row r="23" spans="1:47" ht="15" customHeight="1">
      <c r="A23" s="122">
        <v>1</v>
      </c>
      <c r="B23" s="650">
        <v>89120023</v>
      </c>
      <c r="C23" s="650" t="s">
        <v>39</v>
      </c>
      <c r="D23" s="650" t="s">
        <v>718</v>
      </c>
      <c r="E23" s="650" t="s">
        <v>2183</v>
      </c>
      <c r="F23" s="220" t="s">
        <v>2184</v>
      </c>
      <c r="G23" s="899" t="s">
        <v>2185</v>
      </c>
      <c r="H23" s="2" t="s">
        <v>2186</v>
      </c>
      <c r="I23" s="754" t="s">
        <v>83</v>
      </c>
      <c r="J23" s="124" t="s">
        <v>2187</v>
      </c>
      <c r="K23" s="84" t="s">
        <v>2188</v>
      </c>
      <c r="L23" s="25">
        <v>44624</v>
      </c>
      <c r="O23" s="464" t="s">
        <v>1043</v>
      </c>
      <c r="P23" s="449" t="s">
        <v>496</v>
      </c>
      <c r="U23" s="165"/>
      <c r="V23" s="455" t="s">
        <v>988</v>
      </c>
      <c r="W23" s="311">
        <v>1</v>
      </c>
      <c r="X23" s="311">
        <v>61604021</v>
      </c>
      <c r="Y23" s="311" t="s">
        <v>38</v>
      </c>
      <c r="Z23" s="311" t="s">
        <v>2106</v>
      </c>
      <c r="AA23" s="311"/>
      <c r="AB23" s="311"/>
      <c r="AC23" s="311"/>
      <c r="AD23" s="311"/>
      <c r="AE23" s="1460" t="s">
        <v>83</v>
      </c>
      <c r="AF23" s="311"/>
      <c r="AG23" s="311"/>
      <c r="AH23" s="311"/>
      <c r="AI23" s="311"/>
      <c r="AJ23" s="311"/>
      <c r="AK23" s="311"/>
      <c r="AL23" s="311"/>
      <c r="AM23" s="311" t="s">
        <v>3286</v>
      </c>
      <c r="AN23" s="165"/>
      <c r="AO23" s="165"/>
      <c r="AP23" s="165"/>
      <c r="AQ23" s="1068"/>
      <c r="AR23" s="165"/>
    </row>
    <row r="24" spans="1:47" ht="15" customHeight="1">
      <c r="A24" s="205">
        <v>1</v>
      </c>
      <c r="B24" s="206">
        <v>93172200</v>
      </c>
      <c r="C24" s="275" t="s">
        <v>17</v>
      </c>
      <c r="D24" s="276" t="s">
        <v>1158</v>
      </c>
      <c r="E24" s="208" t="s">
        <v>472</v>
      </c>
      <c r="F24" s="209" t="s">
        <v>2189</v>
      </c>
      <c r="G24" s="449" t="s">
        <v>2190</v>
      </c>
      <c r="H24" s="2" t="s">
        <v>2191</v>
      </c>
      <c r="I24" s="754" t="s">
        <v>419</v>
      </c>
      <c r="J24" s="3" t="s">
        <v>2162</v>
      </c>
      <c r="K24" s="617" t="s">
        <v>2192</v>
      </c>
      <c r="L24" s="25">
        <v>44624</v>
      </c>
      <c r="O24" s="464" t="s">
        <v>1043</v>
      </c>
      <c r="P24" s="449" t="s">
        <v>496</v>
      </c>
      <c r="R24" s="58"/>
      <c r="U24" s="165"/>
      <c r="V24" s="455" t="s">
        <v>988</v>
      </c>
      <c r="W24" s="455">
        <v>5</v>
      </c>
      <c r="X24" s="311">
        <v>61205009</v>
      </c>
      <c r="Y24" s="311" t="s">
        <v>38</v>
      </c>
      <c r="Z24" s="311" t="s">
        <v>1975</v>
      </c>
      <c r="AA24" s="311"/>
      <c r="AB24" s="311"/>
      <c r="AC24" s="311"/>
      <c r="AD24" s="311"/>
      <c r="AE24" s="1460" t="s">
        <v>83</v>
      </c>
      <c r="AF24" s="311"/>
      <c r="AG24" s="311"/>
      <c r="AH24" s="311"/>
      <c r="AI24" s="311"/>
      <c r="AJ24" s="311"/>
      <c r="AK24" s="311"/>
      <c r="AL24" s="311"/>
      <c r="AM24" s="311" t="s">
        <v>3286</v>
      </c>
      <c r="AN24" s="165"/>
      <c r="AO24" s="165"/>
      <c r="AP24" s="165"/>
      <c r="AQ24" s="165"/>
      <c r="AR24" s="165"/>
    </row>
    <row r="25" spans="1:47" ht="15" customHeight="1">
      <c r="A25" s="205">
        <v>1</v>
      </c>
      <c r="B25" s="275">
        <v>93172390</v>
      </c>
      <c r="C25" s="275" t="s">
        <v>17</v>
      </c>
      <c r="D25" s="276" t="s">
        <v>548</v>
      </c>
      <c r="E25" s="609" t="s">
        <v>472</v>
      </c>
      <c r="F25" s="613" t="s">
        <v>2189</v>
      </c>
      <c r="G25" s="449" t="s">
        <v>2190</v>
      </c>
      <c r="H25" s="2" t="s">
        <v>2191</v>
      </c>
      <c r="I25" s="754" t="s">
        <v>419</v>
      </c>
      <c r="J25" s="3" t="s">
        <v>2162</v>
      </c>
      <c r="K25" s="617" t="s">
        <v>2192</v>
      </c>
      <c r="L25" s="25">
        <v>44624</v>
      </c>
      <c r="O25" s="464" t="s">
        <v>1043</v>
      </c>
      <c r="P25" s="449" t="s">
        <v>496</v>
      </c>
      <c r="S25" s="58"/>
      <c r="U25" s="165"/>
      <c r="V25" s="455" t="s">
        <v>988</v>
      </c>
      <c r="W25" s="455">
        <v>1</v>
      </c>
      <c r="X25" s="311">
        <v>81216020</v>
      </c>
      <c r="Y25" s="311" t="s">
        <v>38</v>
      </c>
      <c r="Z25" s="311" t="s">
        <v>3068</v>
      </c>
      <c r="AA25" s="311"/>
      <c r="AB25" s="311"/>
      <c r="AC25" s="311"/>
      <c r="AD25" s="311"/>
      <c r="AE25" s="1460" t="s">
        <v>83</v>
      </c>
      <c r="AF25" s="311"/>
      <c r="AG25" s="311"/>
      <c r="AH25" s="311"/>
      <c r="AI25" s="311"/>
      <c r="AJ25" s="311"/>
      <c r="AK25" s="311"/>
      <c r="AL25" s="311"/>
      <c r="AM25" s="311" t="s">
        <v>3286</v>
      </c>
      <c r="AN25" s="165"/>
      <c r="AO25" s="165"/>
      <c r="AP25" s="165"/>
      <c r="AQ25" s="165"/>
      <c r="AR25" s="165"/>
    </row>
    <row r="26" spans="1:47" ht="15" customHeight="1" thickBot="1">
      <c r="A26" s="610">
        <v>1</v>
      </c>
      <c r="B26" s="611">
        <v>93172390</v>
      </c>
      <c r="C26" s="611" t="s">
        <v>17</v>
      </c>
      <c r="D26" s="612" t="s">
        <v>471</v>
      </c>
      <c r="E26" s="609" t="s">
        <v>472</v>
      </c>
      <c r="F26" s="613" t="s">
        <v>2193</v>
      </c>
      <c r="G26" s="449" t="s">
        <v>2196</v>
      </c>
      <c r="H26" s="2" t="s">
        <v>2194</v>
      </c>
      <c r="I26" s="754" t="s">
        <v>419</v>
      </c>
      <c r="J26" s="3" t="s">
        <v>2167</v>
      </c>
      <c r="K26" s="617" t="s">
        <v>2195</v>
      </c>
      <c r="L26" s="25">
        <v>44624</v>
      </c>
      <c r="O26" s="464" t="s">
        <v>1043</v>
      </c>
      <c r="P26" s="449" t="s">
        <v>496</v>
      </c>
      <c r="U26" s="165"/>
      <c r="V26" s="455" t="s">
        <v>988</v>
      </c>
      <c r="W26" s="455">
        <v>1</v>
      </c>
      <c r="X26" s="311">
        <v>60603104</v>
      </c>
      <c r="Y26" s="311" t="s">
        <v>38</v>
      </c>
      <c r="Z26" s="311" t="s">
        <v>3068</v>
      </c>
      <c r="AA26" s="311"/>
      <c r="AB26" s="311"/>
      <c r="AC26" s="311"/>
      <c r="AD26" s="311"/>
      <c r="AE26" s="1460" t="s">
        <v>83</v>
      </c>
      <c r="AF26" s="311"/>
      <c r="AG26" s="311"/>
      <c r="AH26" s="311"/>
      <c r="AI26" s="311"/>
      <c r="AJ26" s="311"/>
      <c r="AK26" s="311"/>
      <c r="AL26" s="311"/>
      <c r="AM26" s="311" t="s">
        <v>3286</v>
      </c>
      <c r="AN26" s="165"/>
      <c r="AO26" s="165"/>
      <c r="AP26" s="165"/>
      <c r="AQ26" s="165"/>
      <c r="AR26" s="165"/>
    </row>
    <row r="27" spans="1:47" ht="15" customHeight="1" thickBot="1">
      <c r="A27" s="1298">
        <v>1</v>
      </c>
      <c r="B27" s="1299">
        <v>81672313</v>
      </c>
      <c r="C27" s="1299" t="s">
        <v>122</v>
      </c>
      <c r="D27" s="1300" t="s">
        <v>2240</v>
      </c>
      <c r="E27" s="1300" t="s">
        <v>600</v>
      </c>
      <c r="F27" s="89" t="s">
        <v>2241</v>
      </c>
      <c r="G27" s="449" t="s">
        <v>2242</v>
      </c>
      <c r="H27" s="2" t="s">
        <v>2243</v>
      </c>
      <c r="I27" s="754" t="s">
        <v>126</v>
      </c>
      <c r="J27" s="3" t="s">
        <v>2244</v>
      </c>
      <c r="K27" s="5" t="s">
        <v>2245</v>
      </c>
      <c r="L27" s="25">
        <v>44627</v>
      </c>
      <c r="O27" s="464" t="s">
        <v>1043</v>
      </c>
      <c r="P27" s="449" t="s">
        <v>496</v>
      </c>
      <c r="S27" s="165"/>
      <c r="U27" s="165"/>
      <c r="V27" s="455" t="s">
        <v>988</v>
      </c>
      <c r="W27" s="1464">
        <v>2</v>
      </c>
      <c r="X27" s="311">
        <v>60602104</v>
      </c>
      <c r="Y27" s="311" t="s">
        <v>38</v>
      </c>
      <c r="Z27" s="311" t="s">
        <v>3068</v>
      </c>
      <c r="AA27" s="311"/>
      <c r="AB27" s="311"/>
      <c r="AC27" s="311"/>
      <c r="AD27" s="1459"/>
      <c r="AE27" s="1460" t="s">
        <v>83</v>
      </c>
      <c r="AF27" s="1465"/>
      <c r="AG27" s="1462"/>
      <c r="AH27" s="1460"/>
      <c r="AI27" s="1463"/>
      <c r="AJ27" s="455"/>
      <c r="AK27" s="455"/>
      <c r="AL27" s="455"/>
      <c r="AM27" s="311" t="s">
        <v>3286</v>
      </c>
      <c r="AN27" s="165"/>
      <c r="AO27" s="165"/>
      <c r="AP27" s="165"/>
      <c r="AQ27" s="165"/>
    </row>
    <row r="28" spans="1:47" ht="15" customHeight="1">
      <c r="A28" s="1298">
        <v>1</v>
      </c>
      <c r="B28" s="1299">
        <v>81214249</v>
      </c>
      <c r="C28" s="1299" t="s">
        <v>38</v>
      </c>
      <c r="D28" s="1299" t="s">
        <v>59</v>
      </c>
      <c r="E28" s="1300" t="s">
        <v>584</v>
      </c>
      <c r="F28" s="89" t="s">
        <v>2384</v>
      </c>
      <c r="G28" s="854" t="s">
        <v>2385</v>
      </c>
      <c r="H28" s="2" t="s">
        <v>2386</v>
      </c>
      <c r="I28" s="754" t="s">
        <v>419</v>
      </c>
      <c r="J28" s="124" t="s">
        <v>2313</v>
      </c>
      <c r="K28" s="84" t="s">
        <v>2387</v>
      </c>
      <c r="L28" s="25">
        <v>44634</v>
      </c>
      <c r="O28" s="464" t="s">
        <v>1043</v>
      </c>
      <c r="P28" s="449" t="s">
        <v>496</v>
      </c>
      <c r="V28" s="455" t="s">
        <v>988</v>
      </c>
      <c r="W28" s="455">
        <v>1</v>
      </c>
      <c r="X28" s="311">
        <v>60601104</v>
      </c>
      <c r="Y28" s="311" t="s">
        <v>38</v>
      </c>
      <c r="Z28" s="311" t="s">
        <v>3069</v>
      </c>
      <c r="AA28" s="311"/>
      <c r="AB28" s="311"/>
      <c r="AC28" s="311"/>
      <c r="AD28" s="311"/>
      <c r="AE28" s="1460" t="s">
        <v>83</v>
      </c>
      <c r="AF28" s="311"/>
      <c r="AG28" s="311"/>
      <c r="AH28" s="311"/>
      <c r="AI28" s="311"/>
      <c r="AJ28" s="311"/>
      <c r="AK28" s="311"/>
      <c r="AL28" s="311"/>
      <c r="AM28" s="311" t="s">
        <v>3286</v>
      </c>
      <c r="AN28" s="165"/>
      <c r="AO28" s="165"/>
      <c r="AP28" s="165"/>
      <c r="AQ28" s="165"/>
    </row>
    <row r="29" spans="1:47" ht="15" customHeight="1">
      <c r="A29" s="610">
        <v>1</v>
      </c>
      <c r="B29" s="611">
        <v>93172390</v>
      </c>
      <c r="C29" s="611" t="s">
        <v>17</v>
      </c>
      <c r="D29" s="612" t="s">
        <v>471</v>
      </c>
      <c r="E29" s="609" t="s">
        <v>472</v>
      </c>
      <c r="F29" s="613" t="s">
        <v>2562</v>
      </c>
      <c r="G29" s="449" t="s">
        <v>2564</v>
      </c>
      <c r="H29" s="2" t="s">
        <v>2565</v>
      </c>
      <c r="I29" s="449" t="s">
        <v>24</v>
      </c>
      <c r="J29" s="3" t="s">
        <v>2543</v>
      </c>
      <c r="K29" s="617" t="s">
        <v>2566</v>
      </c>
      <c r="L29" s="25">
        <v>44641</v>
      </c>
      <c r="O29" s="10" t="s">
        <v>69</v>
      </c>
      <c r="P29" s="10" t="s">
        <v>69</v>
      </c>
      <c r="S29" s="165"/>
      <c r="V29" s="455" t="s">
        <v>988</v>
      </c>
      <c r="W29" s="455">
        <v>2</v>
      </c>
      <c r="X29" s="311">
        <v>81220017</v>
      </c>
      <c r="Y29" s="311" t="s">
        <v>38</v>
      </c>
      <c r="Z29" s="311" t="s">
        <v>3070</v>
      </c>
      <c r="AA29" s="311"/>
      <c r="AB29" s="311"/>
      <c r="AC29" s="311"/>
      <c r="AD29" s="311"/>
      <c r="AE29" s="1460" t="s">
        <v>83</v>
      </c>
      <c r="AF29" s="311"/>
      <c r="AG29" s="311"/>
      <c r="AH29" s="311"/>
      <c r="AI29" s="311"/>
      <c r="AJ29" s="311"/>
      <c r="AK29" s="311"/>
      <c r="AL29" s="311"/>
      <c r="AM29" s="311" t="s">
        <v>3286</v>
      </c>
      <c r="AN29" s="165"/>
      <c r="AO29" s="165"/>
      <c r="AP29" s="165"/>
      <c r="AQ29" s="165"/>
    </row>
    <row r="30" spans="1:47" ht="15" customHeight="1">
      <c r="A30" s="610">
        <v>1</v>
      </c>
      <c r="B30" s="611">
        <v>93172390</v>
      </c>
      <c r="C30" s="611" t="s">
        <v>17</v>
      </c>
      <c r="D30" s="612" t="s">
        <v>471</v>
      </c>
      <c r="E30" s="609" t="s">
        <v>2633</v>
      </c>
      <c r="F30" s="613" t="s">
        <v>2634</v>
      </c>
      <c r="G30" s="240" t="s">
        <v>2638</v>
      </c>
      <c r="H30" s="2" t="s">
        <v>2636</v>
      </c>
      <c r="I30" s="449" t="s">
        <v>24</v>
      </c>
      <c r="J30" s="3" t="s">
        <v>2620</v>
      </c>
      <c r="K30" s="617" t="s">
        <v>2637</v>
      </c>
      <c r="L30" s="25">
        <v>44643</v>
      </c>
      <c r="O30" s="10" t="s">
        <v>69</v>
      </c>
      <c r="P30" s="10" t="s">
        <v>69</v>
      </c>
      <c r="T30" s="165"/>
      <c r="V30" s="455" t="s">
        <v>988</v>
      </c>
      <c r="W30" s="455">
        <v>30</v>
      </c>
      <c r="X30" s="311">
        <v>81214250</v>
      </c>
      <c r="Y30" s="311" t="s">
        <v>38</v>
      </c>
      <c r="Z30" s="311" t="s">
        <v>3070</v>
      </c>
      <c r="AA30" s="311"/>
      <c r="AB30" s="311"/>
      <c r="AC30" s="311"/>
      <c r="AD30" s="311"/>
      <c r="AE30" s="1460" t="s">
        <v>83</v>
      </c>
      <c r="AF30" s="311"/>
      <c r="AG30" s="311"/>
      <c r="AH30" s="311"/>
      <c r="AI30" s="311"/>
      <c r="AJ30" s="311"/>
      <c r="AK30" s="311"/>
      <c r="AL30" s="311"/>
      <c r="AM30" s="311" t="s">
        <v>3287</v>
      </c>
      <c r="AN30" s="165"/>
      <c r="AO30" s="165"/>
      <c r="AP30" s="165"/>
      <c r="AQ30" s="165"/>
    </row>
    <row r="31" spans="1:47" ht="15" customHeight="1" thickBot="1">
      <c r="A31" s="283">
        <v>1</v>
      </c>
      <c r="B31" s="275">
        <v>81590074</v>
      </c>
      <c r="C31" s="275" t="s">
        <v>17</v>
      </c>
      <c r="D31" s="276" t="s">
        <v>2635</v>
      </c>
      <c r="E31" s="237" t="s">
        <v>2633</v>
      </c>
      <c r="F31" s="284" t="s">
        <v>2634</v>
      </c>
      <c r="G31" s="240" t="s">
        <v>2638</v>
      </c>
      <c r="H31" s="2" t="s">
        <v>2636</v>
      </c>
      <c r="I31" s="449" t="s">
        <v>24</v>
      </c>
      <c r="J31" s="3" t="s">
        <v>2620</v>
      </c>
      <c r="K31" s="617" t="s">
        <v>2637</v>
      </c>
      <c r="L31" s="25">
        <v>44643</v>
      </c>
      <c r="O31" s="10" t="s">
        <v>69</v>
      </c>
      <c r="P31" s="10" t="s">
        <v>69</v>
      </c>
      <c r="T31" s="165"/>
      <c r="V31" s="455" t="s">
        <v>988</v>
      </c>
      <c r="W31" s="455">
        <v>4</v>
      </c>
      <c r="X31" s="311">
        <v>81483104</v>
      </c>
      <c r="Y31" s="311" t="s">
        <v>73</v>
      </c>
      <c r="Z31" s="311" t="s">
        <v>3071</v>
      </c>
      <c r="AA31" s="311"/>
      <c r="AB31" s="311"/>
      <c r="AC31" s="311"/>
      <c r="AD31" s="311"/>
      <c r="AE31" s="1460" t="s">
        <v>83</v>
      </c>
      <c r="AF31" s="311"/>
      <c r="AG31" s="311"/>
      <c r="AH31" s="311"/>
      <c r="AI31" s="311"/>
      <c r="AJ31" s="311"/>
      <c r="AK31" s="311"/>
      <c r="AL31" s="311"/>
      <c r="AM31" s="311" t="s">
        <v>3286</v>
      </c>
      <c r="AN31" s="165"/>
      <c r="AO31" s="165"/>
      <c r="AP31" s="165"/>
      <c r="AQ31" s="165"/>
    </row>
    <row r="32" spans="1:47" ht="15" customHeight="1">
      <c r="A32" s="1298">
        <v>1</v>
      </c>
      <c r="B32" s="1299">
        <v>81672487</v>
      </c>
      <c r="C32" s="1299" t="s">
        <v>122</v>
      </c>
      <c r="D32" s="1299" t="s">
        <v>1353</v>
      </c>
      <c r="E32" s="1300" t="s">
        <v>124</v>
      </c>
      <c r="F32" s="1343" t="s">
        <v>2746</v>
      </c>
      <c r="G32" s="854" t="s">
        <v>2749</v>
      </c>
      <c r="H32" s="2" t="s">
        <v>402</v>
      </c>
      <c r="I32" s="449" t="s">
        <v>83</v>
      </c>
      <c r="J32" s="90" t="s">
        <v>403</v>
      </c>
      <c r="K32" s="91" t="s">
        <v>404</v>
      </c>
      <c r="L32" s="25">
        <v>44649</v>
      </c>
      <c r="O32" s="10" t="s">
        <v>69</v>
      </c>
      <c r="P32" s="10" t="s">
        <v>69</v>
      </c>
      <c r="S32" s="165"/>
      <c r="T32" s="165"/>
      <c r="V32" s="455" t="s">
        <v>988</v>
      </c>
      <c r="W32" s="455">
        <v>2</v>
      </c>
      <c r="X32" s="311">
        <v>81460059</v>
      </c>
      <c r="Y32" s="311" t="s">
        <v>73</v>
      </c>
      <c r="Z32" s="311" t="s">
        <v>3072</v>
      </c>
      <c r="AA32" s="311"/>
      <c r="AB32" s="311"/>
      <c r="AC32" s="311"/>
      <c r="AD32" s="311"/>
      <c r="AE32" s="1460" t="s">
        <v>83</v>
      </c>
      <c r="AF32" s="311"/>
      <c r="AG32" s="311"/>
      <c r="AH32" s="311"/>
      <c r="AI32" s="311"/>
      <c r="AJ32" s="311"/>
      <c r="AK32" s="311"/>
      <c r="AL32" s="311"/>
      <c r="AM32" s="311" t="s">
        <v>3286</v>
      </c>
      <c r="AN32" s="165"/>
      <c r="AO32" s="165"/>
      <c r="AP32" s="165"/>
      <c r="AQ32" s="165"/>
    </row>
    <row r="33" spans="1:43" ht="15" customHeight="1">
      <c r="A33" s="122">
        <v>1</v>
      </c>
      <c r="B33" s="650">
        <v>81672496</v>
      </c>
      <c r="C33" s="650" t="s">
        <v>122</v>
      </c>
      <c r="D33" s="650" t="s">
        <v>2747</v>
      </c>
      <c r="E33" s="159" t="s">
        <v>124</v>
      </c>
      <c r="F33" s="1344" t="s">
        <v>2746</v>
      </c>
      <c r="G33" s="854" t="s">
        <v>2749</v>
      </c>
      <c r="H33" s="2" t="s">
        <v>402</v>
      </c>
      <c r="I33" s="449" t="s">
        <v>83</v>
      </c>
      <c r="J33" s="90" t="s">
        <v>403</v>
      </c>
      <c r="K33" s="91" t="s">
        <v>404</v>
      </c>
      <c r="L33" s="25">
        <v>44649</v>
      </c>
      <c r="O33" s="10" t="s">
        <v>69</v>
      </c>
      <c r="P33" s="10" t="s">
        <v>69</v>
      </c>
      <c r="S33" s="165"/>
      <c r="T33" s="165"/>
      <c r="V33" s="455" t="s">
        <v>988</v>
      </c>
      <c r="W33" s="455">
        <v>1</v>
      </c>
      <c r="X33" s="311">
        <v>81460106</v>
      </c>
      <c r="Y33" s="311" t="s">
        <v>73</v>
      </c>
      <c r="Z33" s="311" t="s">
        <v>3073</v>
      </c>
      <c r="AA33" s="311"/>
      <c r="AB33" s="311"/>
      <c r="AC33" s="311"/>
      <c r="AD33" s="311"/>
      <c r="AE33" s="1460" t="s">
        <v>83</v>
      </c>
      <c r="AF33" s="311"/>
      <c r="AG33" s="311"/>
      <c r="AH33" s="311"/>
      <c r="AI33" s="311"/>
      <c r="AJ33" s="311"/>
      <c r="AK33" s="311"/>
      <c r="AL33" s="311"/>
      <c r="AM33" s="311" t="s">
        <v>3286</v>
      </c>
      <c r="AN33" s="165"/>
      <c r="AO33" s="165"/>
      <c r="AP33" s="165"/>
      <c r="AQ33" s="165"/>
    </row>
    <row r="34" spans="1:43" ht="15" customHeight="1">
      <c r="A34" s="122">
        <v>1</v>
      </c>
      <c r="B34" s="110">
        <v>81672494</v>
      </c>
      <c r="C34" s="650" t="s">
        <v>122</v>
      </c>
      <c r="D34" s="650" t="s">
        <v>2748</v>
      </c>
      <c r="E34" s="650" t="s">
        <v>124</v>
      </c>
      <c r="F34" s="1345" t="s">
        <v>2746</v>
      </c>
      <c r="G34" s="854" t="s">
        <v>2749</v>
      </c>
      <c r="H34" s="2" t="s">
        <v>402</v>
      </c>
      <c r="I34" s="449" t="s">
        <v>83</v>
      </c>
      <c r="J34" s="90" t="s">
        <v>403</v>
      </c>
      <c r="K34" s="91" t="s">
        <v>404</v>
      </c>
      <c r="L34" s="25">
        <v>44649</v>
      </c>
      <c r="O34" s="10" t="s">
        <v>69</v>
      </c>
      <c r="P34" s="10" t="s">
        <v>69</v>
      </c>
      <c r="S34" s="165"/>
      <c r="T34" s="165"/>
      <c r="V34" s="455" t="s">
        <v>988</v>
      </c>
      <c r="W34" s="455">
        <v>4</v>
      </c>
      <c r="X34" s="311">
        <v>61004103</v>
      </c>
      <c r="Y34" s="311" t="s">
        <v>720</v>
      </c>
      <c r="Z34" s="311" t="s">
        <v>3074</v>
      </c>
      <c r="AA34" s="311"/>
      <c r="AB34" s="311"/>
      <c r="AC34" s="311"/>
      <c r="AD34" s="311"/>
      <c r="AE34" s="1460" t="s">
        <v>83</v>
      </c>
      <c r="AF34" s="311"/>
      <c r="AG34" s="311"/>
      <c r="AH34" s="311"/>
      <c r="AI34" s="311"/>
      <c r="AJ34" s="311"/>
      <c r="AK34" s="311"/>
      <c r="AL34" s="311"/>
      <c r="AM34" s="311" t="s">
        <v>3286</v>
      </c>
      <c r="AO34" s="165"/>
      <c r="AP34" s="165"/>
      <c r="AQ34" s="165"/>
    </row>
    <row r="35" spans="1:43" ht="15" customHeight="1">
      <c r="A35" s="1184">
        <v>1</v>
      </c>
      <c r="B35" s="1185">
        <v>83340201</v>
      </c>
      <c r="C35" s="1186" t="s">
        <v>40</v>
      </c>
      <c r="D35" s="1187" t="s">
        <v>156</v>
      </c>
      <c r="E35" s="1188" t="s">
        <v>395</v>
      </c>
      <c r="F35" s="1189" t="s">
        <v>1586</v>
      </c>
      <c r="G35" s="1190" t="s">
        <v>1587</v>
      </c>
      <c r="H35" s="1191" t="s">
        <v>1588</v>
      </c>
      <c r="I35" s="1192" t="s">
        <v>419</v>
      </c>
      <c r="J35" s="1193" t="s">
        <v>1589</v>
      </c>
      <c r="K35" s="1194" t="s">
        <v>1590</v>
      </c>
      <c r="L35" s="1195">
        <v>44594</v>
      </c>
      <c r="M35" s="1196"/>
      <c r="N35" s="1196"/>
      <c r="O35" s="1197" t="s">
        <v>496</v>
      </c>
      <c r="P35" s="1197" t="s">
        <v>3867</v>
      </c>
      <c r="Q35" s="1197"/>
      <c r="R35" s="1197" t="s">
        <v>2107</v>
      </c>
      <c r="V35" s="455" t="s">
        <v>988</v>
      </c>
      <c r="W35" s="455">
        <v>2</v>
      </c>
      <c r="X35" s="311">
        <v>61604021</v>
      </c>
      <c r="Y35" s="311" t="s">
        <v>38</v>
      </c>
      <c r="Z35" s="311" t="s">
        <v>2106</v>
      </c>
      <c r="AA35" s="311"/>
      <c r="AB35" s="311"/>
      <c r="AC35" s="311"/>
      <c r="AD35" s="311"/>
      <c r="AE35" s="1460" t="s">
        <v>83</v>
      </c>
      <c r="AF35" s="311"/>
      <c r="AG35" s="311"/>
      <c r="AH35" s="311"/>
      <c r="AI35" s="311"/>
      <c r="AJ35" s="311"/>
      <c r="AK35" s="311"/>
      <c r="AL35" s="311"/>
      <c r="AM35" s="311" t="s">
        <v>3286</v>
      </c>
      <c r="AO35" s="165"/>
      <c r="AP35" s="165"/>
      <c r="AQ35" s="165"/>
    </row>
    <row r="36" spans="1:43" ht="15" customHeight="1">
      <c r="A36" s="449" t="s">
        <v>2845</v>
      </c>
      <c r="V36" s="455" t="s">
        <v>988</v>
      </c>
      <c r="W36" s="455">
        <v>1</v>
      </c>
      <c r="X36" s="311">
        <v>81220016</v>
      </c>
      <c r="Y36" s="311" t="s">
        <v>38</v>
      </c>
      <c r="Z36" s="311" t="s">
        <v>3069</v>
      </c>
      <c r="AA36" s="311"/>
      <c r="AB36" s="311"/>
      <c r="AC36" s="311"/>
      <c r="AD36" s="311"/>
      <c r="AE36" s="1460" t="s">
        <v>83</v>
      </c>
      <c r="AF36" s="311"/>
      <c r="AG36" s="311"/>
      <c r="AH36" s="311"/>
      <c r="AI36" s="311"/>
      <c r="AJ36" s="311"/>
      <c r="AK36" s="311"/>
      <c r="AL36" s="311"/>
      <c r="AM36" s="311" t="s">
        <v>3286</v>
      </c>
      <c r="AO36" s="165"/>
      <c r="AP36" s="165"/>
      <c r="AQ36" s="165"/>
    </row>
    <row r="37" spans="1:43" ht="15" customHeight="1">
      <c r="A37" s="610">
        <v>1</v>
      </c>
      <c r="B37" s="611">
        <v>93172390</v>
      </c>
      <c r="C37" s="611" t="s">
        <v>17</v>
      </c>
      <c r="D37" s="612" t="s">
        <v>471</v>
      </c>
      <c r="E37" s="609" t="s">
        <v>2633</v>
      </c>
      <c r="F37" s="613" t="s">
        <v>2846</v>
      </c>
      <c r="G37" s="1205" t="s">
        <v>2774</v>
      </c>
      <c r="H37" s="2" t="s">
        <v>2847</v>
      </c>
      <c r="I37" s="449" t="s">
        <v>24</v>
      </c>
      <c r="J37" s="3" t="s">
        <v>2838</v>
      </c>
      <c r="K37" s="617" t="s">
        <v>2848</v>
      </c>
      <c r="L37" s="25">
        <v>44655</v>
      </c>
      <c r="O37" s="10" t="s">
        <v>69</v>
      </c>
      <c r="P37" s="10" t="s">
        <v>496</v>
      </c>
      <c r="V37" s="455" t="s">
        <v>988</v>
      </c>
      <c r="W37" s="455">
        <v>4</v>
      </c>
      <c r="X37" s="311">
        <v>81214250</v>
      </c>
      <c r="Y37" s="311" t="s">
        <v>38</v>
      </c>
      <c r="Z37" s="311" t="s">
        <v>3070</v>
      </c>
      <c r="AA37" s="311"/>
      <c r="AB37" s="311"/>
      <c r="AC37" s="311"/>
      <c r="AD37" s="311"/>
      <c r="AE37" s="1460" t="s">
        <v>83</v>
      </c>
      <c r="AF37" s="311"/>
      <c r="AG37" s="311"/>
      <c r="AH37" s="311"/>
      <c r="AI37" s="311"/>
      <c r="AJ37" s="311"/>
      <c r="AK37" s="311"/>
      <c r="AL37" s="311"/>
      <c r="AM37" s="311" t="s">
        <v>3286</v>
      </c>
      <c r="AN37" s="165"/>
      <c r="AO37" s="165"/>
      <c r="AP37" s="165"/>
      <c r="AQ37" s="165"/>
    </row>
    <row r="38" spans="1:43" ht="15" customHeight="1">
      <c r="A38" s="283">
        <v>1</v>
      </c>
      <c r="B38" s="275">
        <v>93172324</v>
      </c>
      <c r="C38" s="275" t="s">
        <v>17</v>
      </c>
      <c r="D38" s="276" t="s">
        <v>1222</v>
      </c>
      <c r="E38" s="237" t="s">
        <v>2633</v>
      </c>
      <c r="F38" s="284" t="s">
        <v>2846</v>
      </c>
      <c r="G38" s="1205" t="s">
        <v>2774</v>
      </c>
      <c r="H38" s="2" t="s">
        <v>2847</v>
      </c>
      <c r="I38" s="449" t="s">
        <v>24</v>
      </c>
      <c r="J38" s="3" t="s">
        <v>2838</v>
      </c>
      <c r="K38" s="617" t="s">
        <v>2848</v>
      </c>
      <c r="L38" s="25">
        <v>44655</v>
      </c>
      <c r="O38" s="10" t="s">
        <v>69</v>
      </c>
      <c r="P38" s="10" t="s">
        <v>496</v>
      </c>
      <c r="V38" s="455" t="s">
        <v>988</v>
      </c>
      <c r="W38" s="455">
        <v>2</v>
      </c>
      <c r="X38" s="311">
        <v>81220017</v>
      </c>
      <c r="Y38" s="311" t="s">
        <v>38</v>
      </c>
      <c r="Z38" s="311" t="s">
        <v>3069</v>
      </c>
      <c r="AA38" s="311"/>
      <c r="AB38" s="311"/>
      <c r="AC38" s="311"/>
      <c r="AD38" s="311"/>
      <c r="AE38" s="1460" t="s">
        <v>83</v>
      </c>
      <c r="AF38" s="311"/>
      <c r="AG38" s="311"/>
      <c r="AH38" s="311"/>
      <c r="AI38" s="311"/>
      <c r="AJ38" s="311"/>
      <c r="AK38" s="311"/>
      <c r="AL38" s="311"/>
      <c r="AM38" s="311" t="s">
        <v>3286</v>
      </c>
      <c r="AN38" s="165"/>
      <c r="AO38" s="165"/>
      <c r="AP38" s="165"/>
      <c r="AQ38" s="165"/>
    </row>
    <row r="39" spans="1:43" ht="15" customHeight="1">
      <c r="A39" s="591">
        <v>1</v>
      </c>
      <c r="B39" s="488">
        <v>83130670</v>
      </c>
      <c r="C39" s="488" t="s">
        <v>40</v>
      </c>
      <c r="D39" s="592" t="s">
        <v>84</v>
      </c>
      <c r="E39" s="110" t="s">
        <v>395</v>
      </c>
      <c r="F39" s="613" t="s">
        <v>2891</v>
      </c>
      <c r="G39" s="155" t="s">
        <v>2892</v>
      </c>
      <c r="H39" s="2" t="s">
        <v>2893</v>
      </c>
      <c r="I39" s="449" t="s">
        <v>83</v>
      </c>
      <c r="J39" s="3" t="s">
        <v>2894</v>
      </c>
      <c r="K39" s="5" t="s">
        <v>2895</v>
      </c>
      <c r="L39" s="25">
        <v>44656</v>
      </c>
      <c r="O39" s="34" t="s">
        <v>910</v>
      </c>
      <c r="P39" s="34"/>
      <c r="T39" s="165"/>
      <c r="V39" s="455" t="s">
        <v>988</v>
      </c>
      <c r="W39" s="455">
        <v>20</v>
      </c>
      <c r="X39" s="311">
        <v>61004103</v>
      </c>
      <c r="Y39" s="311" t="s">
        <v>38</v>
      </c>
      <c r="Z39" s="311" t="s">
        <v>1120</v>
      </c>
      <c r="AA39" s="311"/>
      <c r="AB39" s="311"/>
      <c r="AC39" s="311"/>
      <c r="AD39" s="311"/>
      <c r="AE39" s="1460" t="s">
        <v>83</v>
      </c>
      <c r="AF39" s="311"/>
      <c r="AG39" s="311"/>
      <c r="AH39" s="311"/>
      <c r="AI39" s="311"/>
      <c r="AJ39" s="311"/>
      <c r="AK39" s="311"/>
      <c r="AL39" s="311"/>
      <c r="AM39" s="311" t="s">
        <v>3286</v>
      </c>
      <c r="AN39" s="165"/>
      <c r="AO39" s="165"/>
      <c r="AP39" s="165"/>
      <c r="AQ39" s="165"/>
    </row>
    <row r="40" spans="1:43" ht="15" customHeight="1">
      <c r="A40" s="610">
        <v>1</v>
      </c>
      <c r="B40" s="275">
        <v>81214023</v>
      </c>
      <c r="C40" s="275" t="s">
        <v>38</v>
      </c>
      <c r="D40" s="159" t="s">
        <v>72</v>
      </c>
      <c r="E40" s="275" t="s">
        <v>2924</v>
      </c>
      <c r="F40" s="42" t="s">
        <v>2925</v>
      </c>
      <c r="G40" s="854" t="s">
        <v>2923</v>
      </c>
      <c r="H40" s="40" t="s">
        <v>2926</v>
      </c>
      <c r="I40" s="449" t="s">
        <v>24</v>
      </c>
      <c r="J40" s="41" t="s">
        <v>2904</v>
      </c>
      <c r="K40" s="41" t="s">
        <v>2927</v>
      </c>
      <c r="L40" s="25">
        <v>44658</v>
      </c>
      <c r="O40" s="10" t="s">
        <v>69</v>
      </c>
      <c r="V40" s="455" t="s">
        <v>988</v>
      </c>
      <c r="W40" s="455">
        <v>1</v>
      </c>
      <c r="X40" s="311">
        <v>83116205</v>
      </c>
      <c r="Y40" s="311" t="s">
        <v>40</v>
      </c>
      <c r="Z40" s="311" t="s">
        <v>1975</v>
      </c>
      <c r="AA40" s="311"/>
      <c r="AB40" s="311"/>
      <c r="AC40" s="311"/>
      <c r="AD40" s="311"/>
      <c r="AE40" s="1460" t="s">
        <v>83</v>
      </c>
      <c r="AF40" s="311"/>
      <c r="AG40" s="311"/>
      <c r="AH40" s="311"/>
      <c r="AI40" s="311"/>
      <c r="AJ40" s="311"/>
      <c r="AK40" s="311"/>
      <c r="AL40" s="311"/>
      <c r="AM40" s="311" t="s">
        <v>3286</v>
      </c>
      <c r="AN40" s="165"/>
      <c r="AO40" s="165"/>
      <c r="AP40" s="165"/>
      <c r="AQ40" s="165"/>
    </row>
    <row r="41" spans="1:43" ht="15" customHeight="1">
      <c r="A41" s="610">
        <v>1</v>
      </c>
      <c r="B41" s="275">
        <v>83340300</v>
      </c>
      <c r="C41" s="275" t="s">
        <v>40</v>
      </c>
      <c r="D41" s="275" t="s">
        <v>168</v>
      </c>
      <c r="E41" s="858" t="s">
        <v>169</v>
      </c>
      <c r="F41" s="220" t="s">
        <v>2981</v>
      </c>
      <c r="G41" s="1205" t="s">
        <v>2982</v>
      </c>
      <c r="H41" s="2" t="s">
        <v>2983</v>
      </c>
      <c r="I41" s="1205" t="s">
        <v>419</v>
      </c>
      <c r="J41" s="1393" t="s">
        <v>2967</v>
      </c>
      <c r="K41" s="1205" t="s">
        <v>2984</v>
      </c>
      <c r="L41" s="25">
        <v>44660</v>
      </c>
      <c r="O41" s="10" t="s">
        <v>69</v>
      </c>
      <c r="V41" s="455" t="s">
        <v>988</v>
      </c>
      <c r="W41" s="455">
        <v>9</v>
      </c>
      <c r="X41" s="311">
        <v>61867020</v>
      </c>
      <c r="Y41" s="311" t="s">
        <v>73</v>
      </c>
      <c r="Z41" s="311" t="s">
        <v>1572</v>
      </c>
      <c r="AA41" s="311"/>
      <c r="AB41" s="311"/>
      <c r="AC41" s="311"/>
      <c r="AD41" s="311"/>
      <c r="AE41" s="1460" t="s">
        <v>83</v>
      </c>
      <c r="AF41" s="311"/>
      <c r="AG41" s="311"/>
      <c r="AH41" s="311"/>
      <c r="AI41" s="311"/>
      <c r="AJ41" s="311"/>
      <c r="AK41" s="311"/>
      <c r="AL41" s="311"/>
      <c r="AM41" s="311" t="s">
        <v>3286</v>
      </c>
      <c r="AN41" s="165"/>
      <c r="AO41" s="165"/>
      <c r="AP41" s="165"/>
      <c r="AQ41" s="165"/>
    </row>
    <row r="42" spans="1:43" ht="15" customHeight="1" thickBot="1">
      <c r="A42" s="122">
        <v>1</v>
      </c>
      <c r="B42" s="110">
        <v>83140636</v>
      </c>
      <c r="C42" s="650" t="s">
        <v>40</v>
      </c>
      <c r="D42" s="650" t="s">
        <v>968</v>
      </c>
      <c r="E42" s="650" t="s">
        <v>169</v>
      </c>
      <c r="F42" s="1392" t="s">
        <v>2981</v>
      </c>
      <c r="G42" s="1205" t="s">
        <v>2982</v>
      </c>
      <c r="H42" s="2" t="s">
        <v>2983</v>
      </c>
      <c r="I42" s="1205" t="s">
        <v>419</v>
      </c>
      <c r="J42" s="1393" t="s">
        <v>2967</v>
      </c>
      <c r="K42" s="1205" t="s">
        <v>2984</v>
      </c>
      <c r="L42" s="25">
        <v>44660</v>
      </c>
      <c r="O42" s="10" t="s">
        <v>69</v>
      </c>
      <c r="S42" s="165"/>
      <c r="T42" s="165"/>
      <c r="V42" s="455" t="s">
        <v>988</v>
      </c>
      <c r="W42" s="455">
        <v>1</v>
      </c>
      <c r="X42" s="311">
        <v>115890011</v>
      </c>
      <c r="Y42" s="311"/>
      <c r="Z42" s="311" t="s">
        <v>3075</v>
      </c>
      <c r="AA42" s="311"/>
      <c r="AB42" s="311"/>
      <c r="AC42" s="311"/>
      <c r="AD42" s="311"/>
      <c r="AE42" s="1460" t="s">
        <v>83</v>
      </c>
      <c r="AF42" s="311"/>
      <c r="AG42" s="311"/>
      <c r="AH42" s="311"/>
      <c r="AI42" s="311"/>
      <c r="AJ42" s="311"/>
      <c r="AK42" s="311"/>
      <c r="AL42" s="311"/>
      <c r="AM42" s="311" t="s">
        <v>3286</v>
      </c>
      <c r="AN42" s="165"/>
      <c r="AO42" s="165"/>
      <c r="AP42" s="165"/>
      <c r="AQ42" s="165"/>
    </row>
    <row r="43" spans="1:43" ht="15" customHeight="1">
      <c r="A43" s="1298">
        <v>1</v>
      </c>
      <c r="B43" s="1299">
        <v>81480080</v>
      </c>
      <c r="C43" s="1299" t="s">
        <v>39</v>
      </c>
      <c r="D43" s="1299" t="s">
        <v>215</v>
      </c>
      <c r="E43" s="1300" t="s">
        <v>216</v>
      </c>
      <c r="F43" s="89" t="s">
        <v>2985</v>
      </c>
      <c r="G43" s="1205" t="s">
        <v>2987</v>
      </c>
      <c r="H43" s="2" t="s">
        <v>2988</v>
      </c>
      <c r="I43" s="449" t="s">
        <v>83</v>
      </c>
      <c r="J43" s="90" t="s">
        <v>2989</v>
      </c>
      <c r="K43" s="91" t="s">
        <v>2990</v>
      </c>
      <c r="L43" s="25">
        <v>44660</v>
      </c>
      <c r="O43" s="10" t="s">
        <v>69</v>
      </c>
      <c r="S43" s="165"/>
      <c r="T43" s="165"/>
      <c r="AN43" s="165"/>
      <c r="AO43" s="165"/>
      <c r="AP43" s="165"/>
      <c r="AQ43" s="165"/>
    </row>
    <row r="44" spans="1:43" ht="15" customHeight="1" thickBot="1">
      <c r="A44" s="122">
        <v>1</v>
      </c>
      <c r="B44" s="650">
        <v>81483051</v>
      </c>
      <c r="C44" s="650" t="s">
        <v>39</v>
      </c>
      <c r="D44" s="650" t="s">
        <v>2986</v>
      </c>
      <c r="E44" s="159" t="s">
        <v>216</v>
      </c>
      <c r="F44" s="220" t="s">
        <v>2985</v>
      </c>
      <c r="G44" s="1205" t="s">
        <v>2987</v>
      </c>
      <c r="H44" s="2" t="s">
        <v>2988</v>
      </c>
      <c r="I44" s="449" t="s">
        <v>83</v>
      </c>
      <c r="J44" s="90" t="s">
        <v>2989</v>
      </c>
      <c r="K44" s="91" t="s">
        <v>2990</v>
      </c>
      <c r="L44" s="25">
        <v>44660</v>
      </c>
      <c r="O44" s="10" t="s">
        <v>69</v>
      </c>
      <c r="S44" s="165"/>
      <c r="T44" s="165"/>
      <c r="AN44" s="165"/>
      <c r="AO44" s="165"/>
      <c r="AP44" s="165"/>
      <c r="AQ44" s="165"/>
    </row>
    <row r="45" spans="1:43" ht="15" customHeight="1">
      <c r="A45" s="1298">
        <v>1</v>
      </c>
      <c r="B45" s="1299">
        <v>81298074</v>
      </c>
      <c r="C45" s="1299" t="s">
        <v>38</v>
      </c>
      <c r="D45" s="1299" t="s">
        <v>2668</v>
      </c>
      <c r="E45" s="1300" t="s">
        <v>1145</v>
      </c>
      <c r="F45" s="89" t="s">
        <v>2991</v>
      </c>
      <c r="G45" s="1205" t="s">
        <v>2992</v>
      </c>
      <c r="H45" s="2" t="s">
        <v>2993</v>
      </c>
      <c r="I45" s="449" t="s">
        <v>24</v>
      </c>
      <c r="J45" s="90" t="s">
        <v>2282</v>
      </c>
      <c r="K45" s="91" t="s">
        <v>2994</v>
      </c>
      <c r="L45" s="25">
        <v>44662</v>
      </c>
      <c r="O45" s="10" t="s">
        <v>69</v>
      </c>
      <c r="S45" s="165"/>
      <c r="T45" s="165"/>
      <c r="V45" s="165"/>
      <c r="W45" s="449" t="s">
        <v>2027</v>
      </c>
      <c r="X45" s="1075"/>
      <c r="Y45" s="1047"/>
      <c r="Z45" s="1046"/>
      <c r="AA45" s="1047"/>
      <c r="AB45" s="1047"/>
      <c r="AC45" s="1065"/>
      <c r="AD45" s="1044"/>
      <c r="AE45" s="1068"/>
      <c r="AF45" s="1079"/>
      <c r="AG45" s="1080"/>
      <c r="AH45" s="1068"/>
      <c r="AI45" s="1073"/>
      <c r="AJ45" s="1047"/>
      <c r="AK45" s="1047"/>
      <c r="AL45" s="1047"/>
      <c r="AM45" s="165"/>
      <c r="AN45" s="165"/>
      <c r="AO45" s="165"/>
      <c r="AP45" s="165"/>
      <c r="AQ45" s="165"/>
    </row>
    <row r="46" spans="1:43" ht="15" customHeight="1">
      <c r="A46" s="610">
        <v>1</v>
      </c>
      <c r="B46" s="611">
        <v>93172390</v>
      </c>
      <c r="C46" s="611" t="s">
        <v>17</v>
      </c>
      <c r="D46" s="612" t="s">
        <v>471</v>
      </c>
      <c r="E46" s="609" t="s">
        <v>472</v>
      </c>
      <c r="F46" s="613" t="s">
        <v>3029</v>
      </c>
      <c r="G46" s="1205" t="s">
        <v>3027</v>
      </c>
      <c r="H46" s="2" t="s">
        <v>3026</v>
      </c>
      <c r="I46" s="449" t="s">
        <v>419</v>
      </c>
      <c r="J46" s="3" t="s">
        <v>3010</v>
      </c>
      <c r="K46" s="617" t="s">
        <v>3028</v>
      </c>
      <c r="L46" s="25">
        <v>44662</v>
      </c>
      <c r="O46" s="10" t="s">
        <v>69</v>
      </c>
      <c r="S46" s="165"/>
      <c r="T46" s="165"/>
      <c r="V46" s="165"/>
      <c r="AN46" s="165"/>
      <c r="AO46" s="165"/>
      <c r="AP46" s="165"/>
      <c r="AQ46" s="165"/>
    </row>
    <row r="47" spans="1:43" ht="15" customHeight="1" thickBot="1">
      <c r="A47" s="179">
        <v>1</v>
      </c>
      <c r="B47" s="180">
        <v>83130670</v>
      </c>
      <c r="C47" s="180" t="s">
        <v>40</v>
      </c>
      <c r="D47" s="181" t="s">
        <v>84</v>
      </c>
      <c r="E47" s="181" t="s">
        <v>282</v>
      </c>
      <c r="F47" s="314" t="s">
        <v>3033</v>
      </c>
      <c r="G47" s="551" t="s">
        <v>3030</v>
      </c>
      <c r="H47" s="887" t="s">
        <v>3031</v>
      </c>
      <c r="I47" s="178" t="s">
        <v>419</v>
      </c>
      <c r="J47" s="371" t="s">
        <v>3015</v>
      </c>
      <c r="K47" s="371" t="s">
        <v>3032</v>
      </c>
      <c r="L47" s="310">
        <v>44662</v>
      </c>
      <c r="M47" s="178"/>
      <c r="N47" s="178"/>
      <c r="O47" s="311" t="s">
        <v>496</v>
      </c>
      <c r="P47" s="311" t="s">
        <v>3066</v>
      </c>
      <c r="V47" s="165"/>
      <c r="W47" s="449">
        <v>1</v>
      </c>
      <c r="X47" s="224">
        <v>83130670</v>
      </c>
      <c r="Y47" s="1065" t="s">
        <v>708</v>
      </c>
      <c r="Z47" s="449" t="s">
        <v>3041</v>
      </c>
      <c r="AA47" s="1047" t="s">
        <v>2248</v>
      </c>
      <c r="AB47" s="1047"/>
      <c r="AC47" s="1065"/>
      <c r="AD47" s="744" t="s">
        <v>2249</v>
      </c>
      <c r="AE47" s="1068" t="s">
        <v>56</v>
      </c>
      <c r="AF47" s="1082" t="s">
        <v>2250</v>
      </c>
      <c r="AG47" s="1080" t="s">
        <v>3042</v>
      </c>
      <c r="AH47" s="1068"/>
      <c r="AI47" s="1073"/>
      <c r="AJ47" s="1047"/>
      <c r="AK47" s="1047"/>
      <c r="AL47" s="1047"/>
      <c r="AM47" s="165"/>
      <c r="AN47" s="165"/>
      <c r="AO47" s="165"/>
      <c r="AP47" s="165"/>
      <c r="AQ47" s="165"/>
    </row>
    <row r="48" spans="1:43">
      <c r="A48" s="304">
        <v>1</v>
      </c>
      <c r="B48" s="306">
        <v>81672012</v>
      </c>
      <c r="C48" s="306" t="s">
        <v>122</v>
      </c>
      <c r="D48" s="306" t="s">
        <v>3034</v>
      </c>
      <c r="E48" s="307" t="s">
        <v>1720</v>
      </c>
      <c r="F48" s="389" t="s">
        <v>3035</v>
      </c>
      <c r="G48" s="551" t="s">
        <v>3036</v>
      </c>
      <c r="H48" s="392" t="s">
        <v>3037</v>
      </c>
      <c r="I48" s="178" t="s">
        <v>83</v>
      </c>
      <c r="J48" s="660" t="s">
        <v>3038</v>
      </c>
      <c r="K48" s="661" t="s">
        <v>3039</v>
      </c>
      <c r="L48" s="310">
        <v>44662</v>
      </c>
      <c r="M48" s="178"/>
      <c r="N48" s="178"/>
      <c r="O48" s="311" t="s">
        <v>69</v>
      </c>
      <c r="P48" s="311" t="s">
        <v>3066</v>
      </c>
      <c r="V48" s="165"/>
      <c r="W48" s="240">
        <v>1</v>
      </c>
      <c r="X48" s="240">
        <v>93172390</v>
      </c>
      <c r="Y48" s="449" t="s">
        <v>17</v>
      </c>
      <c r="Z48" s="240" t="s">
        <v>2697</v>
      </c>
      <c r="AA48" s="449" t="s">
        <v>2326</v>
      </c>
      <c r="AD48" s="449" t="s">
        <v>2698</v>
      </c>
      <c r="AE48" s="240" t="s">
        <v>24</v>
      </c>
      <c r="AF48" s="239" t="s">
        <v>2354</v>
      </c>
      <c r="AG48" s="240" t="s">
        <v>2699</v>
      </c>
      <c r="AH48" s="449">
        <v>1017</v>
      </c>
      <c r="AI48" s="1073"/>
      <c r="AJ48" s="1047"/>
      <c r="AK48" s="1047"/>
      <c r="AL48" s="1047"/>
      <c r="AM48" s="165"/>
      <c r="AN48" s="165"/>
      <c r="AO48" s="165"/>
      <c r="AP48" s="165"/>
      <c r="AQ48" s="165"/>
    </row>
    <row r="49" spans="1:43">
      <c r="A49" s="554">
        <v>1</v>
      </c>
      <c r="B49" s="555">
        <v>83340600</v>
      </c>
      <c r="C49" s="555" t="s">
        <v>40</v>
      </c>
      <c r="D49" s="555" t="s">
        <v>879</v>
      </c>
      <c r="E49" s="555" t="s">
        <v>513</v>
      </c>
      <c r="F49" s="556" t="s">
        <v>1683</v>
      </c>
      <c r="G49" s="1139" t="s">
        <v>1684</v>
      </c>
      <c r="H49" s="392" t="s">
        <v>1685</v>
      </c>
      <c r="I49" s="654" t="s">
        <v>419</v>
      </c>
      <c r="J49" s="330" t="s">
        <v>1603</v>
      </c>
      <c r="K49" s="655" t="s">
        <v>1686</v>
      </c>
      <c r="L49" s="310">
        <v>44595</v>
      </c>
      <c r="M49" s="178"/>
      <c r="N49" s="178"/>
      <c r="O49" s="311" t="s">
        <v>69</v>
      </c>
      <c r="P49" s="178" t="s">
        <v>3066</v>
      </c>
      <c r="U49" s="165"/>
      <c r="V49" s="165"/>
      <c r="W49" s="1074"/>
      <c r="X49" s="1075"/>
      <c r="Y49" s="1065"/>
      <c r="Z49" s="1046"/>
      <c r="AA49" s="1047"/>
      <c r="AB49" s="1047"/>
      <c r="AC49" s="1065"/>
      <c r="AD49" s="1044"/>
      <c r="AE49" s="1068"/>
      <c r="AF49" s="1079"/>
      <c r="AG49" s="1080"/>
      <c r="AH49" s="1068"/>
      <c r="AI49" s="1073"/>
      <c r="AJ49" s="1047"/>
      <c r="AK49" s="1047"/>
      <c r="AL49" s="1047"/>
      <c r="AM49" s="165"/>
      <c r="AN49" s="165"/>
      <c r="AO49" s="165"/>
      <c r="AP49" s="165"/>
      <c r="AQ49" s="165"/>
    </row>
    <row r="50" spans="1:43">
      <c r="U50" s="165"/>
      <c r="V50" s="165"/>
      <c r="W50" s="1074"/>
      <c r="X50" s="1075"/>
      <c r="Y50" s="1065"/>
      <c r="Z50" s="1046"/>
      <c r="AA50" s="1047"/>
      <c r="AB50" s="1047"/>
      <c r="AC50" s="1065"/>
      <c r="AD50" s="1081"/>
      <c r="AE50" s="1068"/>
      <c r="AF50" s="1079"/>
      <c r="AG50" s="1080"/>
      <c r="AH50" s="1068"/>
      <c r="AI50" s="1073"/>
      <c r="AJ50" s="1047"/>
      <c r="AK50" s="1047"/>
      <c r="AL50" s="1047"/>
      <c r="AM50" s="165"/>
      <c r="AN50" s="165"/>
      <c r="AO50" s="165"/>
      <c r="AP50" s="165"/>
      <c r="AQ50" s="165"/>
    </row>
    <row r="51" spans="1:43">
      <c r="H51" s="168"/>
      <c r="S51" s="165"/>
      <c r="T51" s="165"/>
      <c r="U51" s="165"/>
      <c r="V51" s="165"/>
      <c r="W51" s="1074"/>
      <c r="X51" s="1075"/>
      <c r="Y51" s="1065"/>
      <c r="Z51" s="1046"/>
      <c r="AA51" s="1047"/>
      <c r="AB51" s="1047"/>
      <c r="AC51" s="1065"/>
      <c r="AD51" s="1044"/>
      <c r="AE51" s="1068"/>
      <c r="AF51" s="1082"/>
      <c r="AG51" s="1080"/>
      <c r="AH51" s="1068"/>
      <c r="AI51" s="1073"/>
      <c r="AJ51" s="1047"/>
      <c r="AK51" s="1047"/>
      <c r="AL51" s="1047"/>
      <c r="AM51" s="165"/>
      <c r="AN51" s="165"/>
      <c r="AO51" s="165"/>
      <c r="AP51" s="165"/>
      <c r="AQ51" s="165"/>
    </row>
    <row r="52" spans="1:43">
      <c r="S52" s="165"/>
      <c r="T52" s="165"/>
      <c r="U52" s="165"/>
      <c r="V52" s="165"/>
      <c r="W52" s="1074"/>
      <c r="X52" s="1075"/>
      <c r="Y52" s="1065"/>
      <c r="Z52" s="1046"/>
      <c r="AA52" s="1047"/>
      <c r="AB52" s="1047"/>
      <c r="AC52" s="1065"/>
      <c r="AD52" s="1044"/>
      <c r="AE52" s="1068"/>
      <c r="AF52" s="1082"/>
      <c r="AG52" s="1080"/>
      <c r="AH52" s="1068"/>
      <c r="AI52" s="1073"/>
      <c r="AJ52" s="1047"/>
      <c r="AK52" s="1047"/>
      <c r="AL52" s="1047"/>
      <c r="AM52" s="165"/>
      <c r="AN52" s="165"/>
      <c r="AO52" s="165"/>
      <c r="AP52" s="165"/>
      <c r="AQ52" s="165"/>
    </row>
    <row r="53" spans="1:43">
      <c r="S53" s="165"/>
      <c r="T53" s="165"/>
      <c r="U53" s="165"/>
      <c r="V53" s="165"/>
      <c r="W53" s="1074"/>
      <c r="X53" s="1075"/>
      <c r="Y53" s="1065"/>
      <c r="Z53" s="1046"/>
      <c r="AA53" s="1047"/>
      <c r="AB53" s="1047"/>
      <c r="AC53" s="1065"/>
      <c r="AD53" s="1044"/>
      <c r="AE53" s="1068"/>
      <c r="AF53" s="1082"/>
      <c r="AG53" s="1080"/>
      <c r="AH53" s="1068"/>
      <c r="AI53" s="1073"/>
      <c r="AJ53" s="1047"/>
      <c r="AK53" s="1047"/>
      <c r="AL53" s="1047"/>
      <c r="AM53" s="165"/>
      <c r="AN53" s="165"/>
      <c r="AO53" s="165"/>
      <c r="AP53" s="165"/>
      <c r="AQ53" s="165"/>
    </row>
    <row r="54" spans="1:43">
      <c r="S54" s="165"/>
      <c r="T54" s="165"/>
      <c r="U54" s="165"/>
      <c r="V54" s="165"/>
      <c r="W54" s="1074"/>
      <c r="X54" s="1045"/>
      <c r="Y54" s="464"/>
      <c r="Z54" s="1046"/>
      <c r="AA54" s="464"/>
      <c r="AB54" s="1047"/>
      <c r="AC54" s="1065"/>
      <c r="AD54" s="1047"/>
      <c r="AE54" s="1047"/>
      <c r="AF54" s="1083"/>
      <c r="AG54" s="1084"/>
      <c r="AH54" s="1047"/>
      <c r="AI54" s="1073"/>
      <c r="AJ54" s="1047"/>
      <c r="AK54" s="1047"/>
      <c r="AL54" s="1047"/>
      <c r="AM54" s="165"/>
      <c r="AN54" s="165"/>
      <c r="AO54" s="165"/>
      <c r="AP54" s="165"/>
      <c r="AQ54" s="165"/>
    </row>
    <row r="55" spans="1:43">
      <c r="S55" s="165"/>
      <c r="T55" s="165"/>
      <c r="U55" s="165"/>
      <c r="V55" s="165"/>
      <c r="W55" s="1074"/>
      <c r="X55" s="1045"/>
      <c r="Y55" s="464"/>
      <c r="Z55" s="1046"/>
      <c r="AA55" s="1047"/>
      <c r="AB55" s="1047"/>
      <c r="AC55" s="1065"/>
      <c r="AD55" s="1047"/>
      <c r="AE55" s="1047"/>
      <c r="AF55" s="1083"/>
      <c r="AG55" s="1047"/>
      <c r="AH55" s="1047"/>
      <c r="AI55" s="1073"/>
      <c r="AJ55" s="1047"/>
      <c r="AK55" s="1047"/>
      <c r="AL55" s="1047"/>
      <c r="AM55" s="165"/>
      <c r="AN55" s="165"/>
      <c r="AO55" s="165"/>
      <c r="AP55" s="165"/>
      <c r="AQ55" s="165"/>
    </row>
    <row r="56" spans="1:43">
      <c r="S56" s="165"/>
      <c r="T56" s="165"/>
      <c r="U56" s="165"/>
      <c r="V56" s="165"/>
      <c r="W56" s="1074"/>
      <c r="X56" s="1045"/>
      <c r="Y56" s="1047"/>
      <c r="Z56" s="1046"/>
      <c r="AA56" s="1047"/>
      <c r="AB56" s="1047"/>
      <c r="AC56" s="1065"/>
      <c r="AD56" s="1047"/>
      <c r="AE56" s="1068"/>
      <c r="AF56" s="1083"/>
      <c r="AG56" s="1047"/>
      <c r="AH56" s="1047"/>
      <c r="AI56" s="1073"/>
      <c r="AJ56" s="1047"/>
      <c r="AK56" s="1047"/>
      <c r="AL56" s="1047"/>
      <c r="AM56" s="165"/>
      <c r="AN56" s="165"/>
      <c r="AO56" s="165"/>
      <c r="AP56" s="165"/>
      <c r="AQ56" s="165"/>
    </row>
    <row r="57" spans="1:43">
      <c r="S57" s="165"/>
      <c r="T57" s="165"/>
      <c r="U57" s="165"/>
      <c r="V57" s="165"/>
      <c r="W57" s="1043"/>
      <c r="X57" s="1043"/>
      <c r="Y57" s="1043"/>
      <c r="Z57" s="1049"/>
      <c r="AA57" s="1049"/>
      <c r="AB57" s="1085"/>
      <c r="AC57" s="1065"/>
      <c r="AD57" s="1049"/>
      <c r="AE57" s="1043"/>
      <c r="AF57" s="1086"/>
      <c r="AG57" s="712"/>
      <c r="AH57" s="1047"/>
      <c r="AI57" s="1047"/>
      <c r="AJ57" s="1047"/>
      <c r="AK57" s="1047"/>
      <c r="AL57" s="1047"/>
      <c r="AM57" s="165"/>
      <c r="AN57" s="165"/>
      <c r="AO57" s="165"/>
      <c r="AP57" s="165"/>
      <c r="AQ57" s="165"/>
    </row>
    <row r="58" spans="1:43"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</row>
    <row r="59" spans="1:43">
      <c r="S59" s="165"/>
      <c r="T59" s="165"/>
      <c r="U59" s="165"/>
      <c r="V59" s="165"/>
      <c r="W59" s="1074"/>
      <c r="X59" s="165"/>
      <c r="Y59" s="165"/>
      <c r="Z59" s="165"/>
      <c r="AA59" s="165"/>
      <c r="AB59" s="165"/>
      <c r="AC59" s="1065"/>
      <c r="AD59" s="1047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</row>
    <row r="60" spans="1:43">
      <c r="S60" s="165"/>
      <c r="T60" s="165"/>
      <c r="U60" s="165"/>
      <c r="V60" s="165"/>
      <c r="W60" s="1074"/>
      <c r="X60" s="165"/>
      <c r="Y60" s="165"/>
      <c r="Z60" s="165"/>
      <c r="AA60" s="165"/>
      <c r="AB60" s="165"/>
      <c r="AC60" s="10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</row>
    <row r="61" spans="1:43">
      <c r="S61" s="165"/>
      <c r="T61" s="165"/>
      <c r="U61" s="165"/>
      <c r="V61" s="165"/>
      <c r="W61" s="1074"/>
      <c r="X61" s="165"/>
      <c r="Y61" s="165"/>
      <c r="Z61" s="165"/>
      <c r="AA61" s="165"/>
      <c r="AB61" s="165"/>
      <c r="AC61" s="10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</row>
    <row r="62" spans="1:43"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</row>
    <row r="63" spans="1:43"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</row>
    <row r="64" spans="1:43">
      <c r="S64" s="165"/>
      <c r="T64" s="165"/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L64" s="165"/>
      <c r="AM64" s="165"/>
      <c r="AN64" s="165"/>
      <c r="AO64" s="165"/>
      <c r="AP64" s="165"/>
      <c r="AQ64" s="165"/>
    </row>
    <row r="65" spans="19:43"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</row>
    <row r="66" spans="19:43">
      <c r="S66" s="165"/>
      <c r="T66" s="165"/>
      <c r="U66" s="165"/>
      <c r="V66" s="165"/>
      <c r="W66" s="1074"/>
      <c r="X66" s="1075"/>
      <c r="Y66" s="1065"/>
      <c r="Z66" s="1046"/>
      <c r="AA66" s="1047"/>
      <c r="AB66" s="1047"/>
      <c r="AC66" s="1065"/>
      <c r="AD66" s="1044"/>
      <c r="AE66" s="1068"/>
      <c r="AF66" s="1079"/>
      <c r="AG66" s="1080"/>
      <c r="AH66" s="1068"/>
      <c r="AI66" s="1073"/>
      <c r="AJ66" s="1047"/>
      <c r="AK66" s="1047"/>
      <c r="AL66" s="1047"/>
      <c r="AM66" s="165"/>
      <c r="AN66" s="165"/>
      <c r="AO66" s="165"/>
      <c r="AP66" s="165"/>
      <c r="AQ66" s="165"/>
    </row>
    <row r="67" spans="19:43">
      <c r="S67" s="165"/>
      <c r="T67" s="165"/>
      <c r="U67" s="165"/>
      <c r="V67" s="165"/>
      <c r="W67" s="1074"/>
      <c r="X67" s="1075"/>
      <c r="Y67" s="1047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S68" s="165"/>
      <c r="T68" s="165"/>
      <c r="U68" s="165"/>
      <c r="V68" s="165"/>
      <c r="W68" s="1074"/>
      <c r="X68" s="1075"/>
      <c r="Y68" s="1065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81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47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65"/>
      <c r="Z71" s="1046"/>
      <c r="AA71" s="1047"/>
      <c r="AB71" s="1047"/>
      <c r="AC71" s="1065"/>
      <c r="AD71" s="1044"/>
      <c r="AE71" s="1068"/>
      <c r="AF71" s="1082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S72" s="165"/>
      <c r="T72" s="165"/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S73" s="165"/>
      <c r="T73" s="165"/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S74" s="165"/>
      <c r="T74" s="165"/>
      <c r="U74" s="165"/>
      <c r="V74" s="165"/>
      <c r="W74" s="1074"/>
      <c r="X74" s="1075"/>
      <c r="Y74" s="1047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65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45"/>
      <c r="Y78" s="464"/>
      <c r="Z78" s="1046"/>
      <c r="AA78" s="464"/>
      <c r="AB78" s="1047"/>
      <c r="AC78" s="1065"/>
      <c r="AD78" s="1047"/>
      <c r="AE78" s="1047"/>
      <c r="AF78" s="1083"/>
      <c r="AG78" s="1084"/>
      <c r="AH78" s="1047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1047"/>
      <c r="AB79" s="1047"/>
      <c r="AC79" s="1065"/>
      <c r="AD79" s="1047"/>
      <c r="AE79" s="1047"/>
      <c r="AF79" s="1083"/>
      <c r="AG79" s="1047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1047"/>
      <c r="Z80" s="1046"/>
      <c r="AA80" s="1047"/>
      <c r="AB80" s="1047"/>
      <c r="AC80" s="1065"/>
      <c r="AD80" s="1047"/>
      <c r="AE80" s="1068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43"/>
      <c r="X81" s="1043"/>
      <c r="Y81" s="1043"/>
      <c r="Z81" s="1049"/>
      <c r="AA81" s="1049"/>
      <c r="AB81" s="1085"/>
      <c r="AC81" s="1065"/>
      <c r="AD81" s="1049"/>
      <c r="AE81" s="1043"/>
      <c r="AF81" s="1086"/>
      <c r="AG81" s="712"/>
      <c r="AH81" s="1047"/>
      <c r="AI81" s="1047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65"/>
      <c r="X82" s="165"/>
      <c r="Y82" s="165"/>
      <c r="Z82" s="165"/>
      <c r="AA82" s="165"/>
      <c r="AB82" s="165"/>
      <c r="AC82" s="165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074"/>
      <c r="X83" s="165"/>
      <c r="Y83" s="165"/>
      <c r="Z83" s="165"/>
      <c r="AA83" s="165"/>
      <c r="AB83" s="165"/>
      <c r="AC83" s="1065"/>
      <c r="AD83" s="1047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3"/>
      <c r="X97" s="164"/>
      <c r="Y97" s="1087"/>
      <c r="Z97" s="164"/>
      <c r="AA97" s="1087"/>
      <c r="AB97" s="1087"/>
      <c r="AC97" s="1087"/>
      <c r="AD97" s="1087"/>
      <c r="AE97" s="1087"/>
      <c r="AF97" s="1088"/>
      <c r="AG97" s="1089"/>
      <c r="AH97" s="1087"/>
      <c r="AI97" s="1087"/>
      <c r="AJ97" s="1090"/>
      <c r="AK97" s="1087"/>
      <c r="AL97" s="1087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464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1091"/>
      <c r="X102" s="1092"/>
      <c r="Y102" s="1093"/>
      <c r="Z102" s="1094"/>
      <c r="AA102" s="1095"/>
      <c r="AB102" s="1095"/>
      <c r="AC102" s="1096"/>
      <c r="AD102" s="1096"/>
      <c r="AE102" s="1093"/>
      <c r="AF102" s="1097"/>
      <c r="AG102" s="1093"/>
      <c r="AH102" s="1096"/>
      <c r="AI102" s="1095"/>
      <c r="AJ102" s="1095"/>
      <c r="AK102" s="1095"/>
      <c r="AL102" s="109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8"/>
      <c r="X103" s="1066"/>
      <c r="Y103" s="1093"/>
      <c r="Z103" s="1067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5"/>
      <c r="AE110" s="1093"/>
      <c r="AF110" s="1097"/>
      <c r="AG110" s="1093"/>
      <c r="AH110" s="1095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464"/>
      <c r="W111" s="1098"/>
      <c r="X111" s="1066"/>
      <c r="Y111" s="1093"/>
      <c r="Z111" s="1067"/>
      <c r="AA111" s="1095"/>
      <c r="AB111" s="1095"/>
      <c r="AC111" s="1096"/>
      <c r="AD111" s="1096"/>
      <c r="AE111" s="1093"/>
      <c r="AF111" s="1099"/>
      <c r="AG111" s="1093"/>
      <c r="AH111" s="1096"/>
      <c r="AI111" s="1100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165"/>
      <c r="W112" s="1101"/>
      <c r="X112" s="1101"/>
      <c r="Y112" s="1093"/>
      <c r="Z112" s="1067"/>
      <c r="AA112" s="1095"/>
      <c r="AB112" s="1095"/>
      <c r="AC112" s="1096"/>
      <c r="AD112" s="1096"/>
      <c r="AE112" s="1093"/>
      <c r="AF112" s="1102"/>
      <c r="AG112" s="110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098"/>
      <c r="X113" s="1066"/>
      <c r="Y113" s="1093"/>
      <c r="Z113" s="1067"/>
      <c r="AA113" s="1095"/>
      <c r="AB113" s="1095"/>
      <c r="AC113" s="1096"/>
      <c r="AD113" s="1096"/>
      <c r="AE113" s="1093"/>
      <c r="AF113" s="1097"/>
      <c r="AG113" s="109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104"/>
      <c r="AB115" s="1104"/>
      <c r="AC115" s="1096"/>
      <c r="AD115" s="1096"/>
      <c r="AE115" s="1093"/>
      <c r="AF115" s="1099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95"/>
      <c r="Y116" s="1093"/>
      <c r="Z116" s="1067"/>
      <c r="AA116" s="1095"/>
      <c r="AB116" s="1095"/>
      <c r="AC116" s="1096"/>
      <c r="AD116" s="1095"/>
      <c r="AE116" s="1093"/>
      <c r="AF116" s="1099"/>
      <c r="AG116" s="1095"/>
      <c r="AH116" s="1095"/>
      <c r="AI116" s="1095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L117" s="16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6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464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464"/>
      <c r="Y122" s="165"/>
      <c r="Z122" s="165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464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1105"/>
      <c r="Y125" s="1106"/>
      <c r="Z125" s="464"/>
      <c r="AA125" s="1107"/>
      <c r="AB125" s="1108"/>
      <c r="AC125" s="464"/>
      <c r="AD125" s="464"/>
      <c r="AE125" s="464"/>
      <c r="AF125" s="464"/>
      <c r="AG125" s="464"/>
      <c r="AH125" s="464"/>
      <c r="AI125" s="464"/>
      <c r="AJ125" s="1109"/>
      <c r="AK125" s="1109"/>
      <c r="AL125" s="464"/>
      <c r="AM125" s="464"/>
      <c r="AN125" s="464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464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L129" s="165"/>
      <c r="AM129" s="165"/>
      <c r="AN129" s="165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1043"/>
      <c r="Y130" s="1043"/>
      <c r="Z130" s="1043"/>
      <c r="AA130" s="1043"/>
      <c r="AB130" s="1043"/>
      <c r="AC130" s="1110"/>
      <c r="AD130" s="1043"/>
      <c r="AE130" s="1043"/>
      <c r="AF130" s="1043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111"/>
      <c r="Y131" s="1112"/>
      <c r="Z131" s="1043"/>
      <c r="AA131" s="1113"/>
      <c r="AB131" s="1114"/>
      <c r="AC131" s="1040"/>
      <c r="AD131" s="1043"/>
      <c r="AE131" s="1114"/>
      <c r="AF131" s="712"/>
      <c r="AG131" s="1115"/>
      <c r="AH131" s="1040"/>
      <c r="AI131" s="712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6"/>
      <c r="Z132" s="1043"/>
      <c r="AA132" s="1062"/>
      <c r="AB132" s="1114"/>
      <c r="AC132" s="1040"/>
      <c r="AD132" s="712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1043"/>
      <c r="AE133" s="1114"/>
      <c r="AF133" s="712"/>
      <c r="AG133" s="1086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464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1043"/>
      <c r="Y136" s="1043"/>
      <c r="Z136" s="1043"/>
      <c r="AA136" s="712"/>
      <c r="AB136" s="1114"/>
      <c r="AC136" s="712"/>
      <c r="AD136" s="712"/>
      <c r="AE136" s="1114"/>
      <c r="AF136" s="712"/>
      <c r="AG136" s="1115"/>
      <c r="AH136" s="712"/>
      <c r="AI136" s="712"/>
      <c r="AJ136" s="1117"/>
      <c r="AK136" s="1117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1042"/>
      <c r="AB137" s="1049"/>
      <c r="AC137" s="1085"/>
      <c r="AD137" s="1043"/>
      <c r="AE137" s="1049"/>
      <c r="AF137" s="1043"/>
      <c r="AG137" s="1086"/>
      <c r="AH137" s="712"/>
      <c r="AI137" s="165"/>
      <c r="AJ137" s="165"/>
      <c r="AK137" s="165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111"/>
      <c r="Y138" s="1116"/>
      <c r="Z138" s="1043"/>
      <c r="AA138" s="1062"/>
      <c r="AB138" s="1114"/>
      <c r="AC138" s="1040"/>
      <c r="AD138" s="712"/>
      <c r="AE138" s="1114"/>
      <c r="AF138" s="712"/>
      <c r="AG138" s="1115"/>
      <c r="AH138" s="1040"/>
      <c r="AI138" s="712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1043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712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464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43"/>
      <c r="Y143" s="443"/>
      <c r="Z143" s="443"/>
      <c r="AA143" s="443"/>
      <c r="AB143" s="1043"/>
      <c r="AC143" s="1043"/>
      <c r="AD143" s="1043"/>
      <c r="AE143" s="1043"/>
      <c r="AF143" s="1043"/>
      <c r="AG143" s="1048"/>
      <c r="AH143" s="1049"/>
      <c r="AI143" s="443"/>
      <c r="AJ143" s="1050"/>
      <c r="AK143" s="443"/>
      <c r="AL143" s="443"/>
      <c r="AM143" s="443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443"/>
      <c r="AD144" s="443"/>
      <c r="AE144" s="1043"/>
      <c r="AF144" s="1043"/>
      <c r="AG144" s="1118"/>
      <c r="AH144" s="111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443"/>
      <c r="Y147" s="165"/>
      <c r="Z147" s="165"/>
      <c r="AA147" s="165"/>
      <c r="AB147" s="165"/>
      <c r="AC147" s="165"/>
      <c r="AD147" s="165"/>
      <c r="AE147" s="165"/>
      <c r="AF147" s="1120"/>
      <c r="AG147" s="1052"/>
      <c r="AH147" s="165"/>
      <c r="AI147" s="165"/>
      <c r="AJ147" s="1064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043"/>
      <c r="X150" s="1043"/>
      <c r="Y150" s="1043"/>
      <c r="Z150" s="1043"/>
      <c r="AA150" s="1043"/>
      <c r="AB150" s="1110"/>
      <c r="AC150" s="1043"/>
      <c r="AD150" s="1043"/>
      <c r="AE150" s="1043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111"/>
      <c r="X151" s="1112"/>
      <c r="Y151" s="1043"/>
      <c r="Z151" s="1113"/>
      <c r="AA151" s="1114"/>
      <c r="AB151" s="1040"/>
      <c r="AC151" s="1043"/>
      <c r="AD151" s="1114"/>
      <c r="AE151" s="712"/>
      <c r="AF151" s="1115"/>
      <c r="AG151" s="1040"/>
      <c r="AH151" s="712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6"/>
      <c r="Y152" s="1043"/>
      <c r="Z152" s="1062"/>
      <c r="AA152" s="1114"/>
      <c r="AB152" s="1040"/>
      <c r="AC152" s="712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1043"/>
      <c r="AD153" s="1114"/>
      <c r="AE153" s="712"/>
      <c r="AF153" s="1086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464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1043"/>
      <c r="X156" s="1043"/>
      <c r="Y156" s="1043"/>
      <c r="Z156" s="712"/>
      <c r="AA156" s="1114"/>
      <c r="AB156" s="712"/>
      <c r="AC156" s="712"/>
      <c r="AD156" s="1114"/>
      <c r="AE156" s="712"/>
      <c r="AF156" s="1115"/>
      <c r="AG156" s="712"/>
      <c r="AH156" s="712"/>
      <c r="AI156" s="1117"/>
      <c r="AJ156" s="1117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1042"/>
      <c r="AA157" s="1049"/>
      <c r="AB157" s="1085"/>
      <c r="AC157" s="1043"/>
      <c r="AD157" s="1049"/>
      <c r="AE157" s="1043"/>
      <c r="AF157" s="1086"/>
      <c r="AG157" s="712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111"/>
      <c r="X158" s="1116"/>
      <c r="Y158" s="1043"/>
      <c r="Z158" s="1062"/>
      <c r="AA158" s="1114"/>
      <c r="AB158" s="1040"/>
      <c r="AC158" s="712"/>
      <c r="AD158" s="1114"/>
      <c r="AE158" s="712"/>
      <c r="AF158" s="1115"/>
      <c r="AG158" s="1040"/>
      <c r="AH158" s="712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1043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712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65"/>
      <c r="AE161" s="165"/>
      <c r="AF161" s="165"/>
      <c r="AG161" s="165"/>
      <c r="AH161" s="165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464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43"/>
      <c r="X163" s="443"/>
      <c r="Y163" s="443"/>
      <c r="Z163" s="443"/>
      <c r="AA163" s="1043"/>
      <c r="AB163" s="1043"/>
      <c r="AC163" s="1043"/>
      <c r="AD163" s="1043"/>
      <c r="AE163" s="1043"/>
      <c r="AF163" s="1048"/>
      <c r="AG163" s="1049"/>
      <c r="AH163" s="443"/>
      <c r="AI163" s="1050"/>
      <c r="AJ163" s="443"/>
      <c r="AK163" s="443"/>
      <c r="AL163" s="443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443"/>
      <c r="AC164" s="443"/>
      <c r="AD164" s="1043"/>
      <c r="AE164" s="1043"/>
      <c r="AF164" s="1118"/>
      <c r="AG164" s="111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65"/>
      <c r="AE165" s="165"/>
      <c r="AF165" s="165"/>
      <c r="AG165" s="165"/>
      <c r="AH165" s="165"/>
      <c r="AI165" s="165"/>
      <c r="AJ165" s="165"/>
      <c r="AK165" s="165"/>
      <c r="AL165" s="165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443"/>
      <c r="X167" s="165"/>
      <c r="Y167" s="165"/>
      <c r="Z167" s="165"/>
      <c r="AA167" s="165"/>
      <c r="AB167" s="165"/>
      <c r="AC167" s="165"/>
      <c r="AD167" s="165"/>
      <c r="AE167" s="1120"/>
      <c r="AF167" s="1052"/>
      <c r="AG167" s="165"/>
      <c r="AH167" s="165"/>
      <c r="AI167" s="1064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65"/>
      <c r="AE169" s="165"/>
      <c r="AF169" s="165"/>
      <c r="AG169" s="165"/>
      <c r="AH169" s="165"/>
      <c r="AI169" s="165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</sheetData>
  <mergeCells count="4">
    <mergeCell ref="A2:F2"/>
    <mergeCell ref="W2:AB2"/>
    <mergeCell ref="A3:F3"/>
    <mergeCell ref="W3:AB3"/>
  </mergeCells>
  <phoneticPr fontId="11" type="noConversion"/>
  <pageMargins left="0.33" right="0.61" top="0.22" bottom="0.16" header="0.16" footer="0.12"/>
  <pageSetup paperSize="9" orientation="landscape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EADB5-C11B-4115-BF87-EEFF4897572E}">
  <sheetPr>
    <tabColor theme="0"/>
  </sheetPr>
  <dimension ref="A1:AU180"/>
  <sheetViews>
    <sheetView topLeftCell="U1" zoomScale="80" zoomScaleNormal="80" workbookViewId="0">
      <selection activeCell="Z13" sqref="Z13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38" width="11.42578125" style="449"/>
    <col min="39" max="39" width="27.85546875" style="449" bestFit="1" customWidth="1"/>
    <col min="40" max="16384" width="11.42578125" style="449"/>
  </cols>
  <sheetData>
    <row r="1" spans="1:47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7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7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7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7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7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7">
      <c r="A7" s="152" t="s">
        <v>6</v>
      </c>
      <c r="B7" s="152"/>
      <c r="C7" s="153">
        <v>44669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44669</v>
      </c>
      <c r="AA7" s="420" t="s">
        <v>7</v>
      </c>
      <c r="AB7" s="425"/>
      <c r="AC7" s="58"/>
      <c r="AD7" s="58"/>
      <c r="AE7" s="58"/>
      <c r="AF7" s="58"/>
    </row>
    <row r="8" spans="1:47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/>
      <c r="AA8" s="420"/>
      <c r="AB8" s="429"/>
      <c r="AC8" s="58"/>
      <c r="AD8" s="58"/>
      <c r="AE8" s="58"/>
      <c r="AF8" s="58"/>
    </row>
    <row r="9" spans="1:47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7">
      <c r="A10" s="275">
        <v>1</v>
      </c>
      <c r="B10" s="275">
        <v>93172390</v>
      </c>
      <c r="C10" s="275" t="s">
        <v>17</v>
      </c>
      <c r="D10" s="276" t="s">
        <v>471</v>
      </c>
      <c r="E10" s="159" t="s">
        <v>2633</v>
      </c>
      <c r="F10" s="1294" t="s">
        <v>2846</v>
      </c>
      <c r="G10" s="215" t="s">
        <v>2774</v>
      </c>
      <c r="H10" s="1427" t="s">
        <v>2847</v>
      </c>
      <c r="I10" s="12" t="s">
        <v>24</v>
      </c>
      <c r="J10" s="1428" t="s">
        <v>2838</v>
      </c>
      <c r="K10" s="1429" t="s">
        <v>2848</v>
      </c>
      <c r="L10" s="17">
        <v>44655</v>
      </c>
      <c r="M10" s="12"/>
      <c r="N10" s="12"/>
      <c r="O10" s="10"/>
      <c r="P10" s="10"/>
      <c r="W10" s="431">
        <v>1</v>
      </c>
      <c r="X10" s="14">
        <v>83130670</v>
      </c>
      <c r="Y10" s="664" t="s">
        <v>708</v>
      </c>
      <c r="Z10" s="431" t="s">
        <v>3041</v>
      </c>
      <c r="AA10" s="841" t="s">
        <v>2248</v>
      </c>
      <c r="AB10" s="841"/>
      <c r="AC10" s="664" t="s">
        <v>3093</v>
      </c>
      <c r="AD10" s="1249" t="s">
        <v>2249</v>
      </c>
      <c r="AE10" s="664" t="s">
        <v>56</v>
      </c>
      <c r="AF10" s="1403" t="s">
        <v>2250</v>
      </c>
      <c r="AG10" s="1273" t="s">
        <v>3042</v>
      </c>
      <c r="AH10" s="664"/>
      <c r="AI10" s="1274"/>
      <c r="AJ10" s="841"/>
      <c r="AK10" s="841"/>
      <c r="AL10" s="841"/>
      <c r="AM10" s="165"/>
    </row>
    <row r="11" spans="1:47">
      <c r="A11" s="275">
        <v>1</v>
      </c>
      <c r="B11" s="275">
        <v>93172324</v>
      </c>
      <c r="C11" s="275" t="s">
        <v>17</v>
      </c>
      <c r="D11" s="276" t="s">
        <v>1222</v>
      </c>
      <c r="E11" s="159" t="s">
        <v>2633</v>
      </c>
      <c r="F11" s="1294" t="s">
        <v>2846</v>
      </c>
      <c r="G11" s="215" t="s">
        <v>2774</v>
      </c>
      <c r="H11" s="1427" t="s">
        <v>2847</v>
      </c>
      <c r="I11" s="12" t="s">
        <v>24</v>
      </c>
      <c r="J11" s="1428" t="s">
        <v>2838</v>
      </c>
      <c r="K11" s="1429" t="s">
        <v>2848</v>
      </c>
      <c r="L11" s="17">
        <v>44655</v>
      </c>
      <c r="M11" s="12"/>
      <c r="N11" s="12"/>
      <c r="O11" s="10"/>
      <c r="P11" s="10"/>
      <c r="W11" s="432">
        <v>1</v>
      </c>
      <c r="X11" s="432">
        <v>93172390</v>
      </c>
      <c r="Y11" s="431" t="s">
        <v>17</v>
      </c>
      <c r="Z11" s="432" t="s">
        <v>2697</v>
      </c>
      <c r="AA11" s="431" t="s">
        <v>2326</v>
      </c>
      <c r="AB11" s="431"/>
      <c r="AC11" s="431" t="s">
        <v>3093</v>
      </c>
      <c r="AD11" s="431" t="s">
        <v>2698</v>
      </c>
      <c r="AE11" s="432" t="s">
        <v>24</v>
      </c>
      <c r="AF11" s="1346" t="s">
        <v>2354</v>
      </c>
      <c r="AG11" s="432" t="s">
        <v>2699</v>
      </c>
      <c r="AH11" s="431">
        <v>1017</v>
      </c>
      <c r="AI11" s="1274"/>
      <c r="AJ11" s="841"/>
      <c r="AK11" s="841"/>
      <c r="AL11" s="841"/>
      <c r="AM11" s="165"/>
    </row>
    <row r="12" spans="1:47" ht="20.25" customHeight="1">
      <c r="A12" s="275">
        <v>1</v>
      </c>
      <c r="B12" s="275">
        <v>81214023</v>
      </c>
      <c r="C12" s="275" t="s">
        <v>38</v>
      </c>
      <c r="D12" s="159" t="s">
        <v>72</v>
      </c>
      <c r="E12" s="275" t="s">
        <v>2924</v>
      </c>
      <c r="F12" s="201" t="s">
        <v>2925</v>
      </c>
      <c r="G12" s="215" t="s">
        <v>2923</v>
      </c>
      <c r="H12" s="199" t="s">
        <v>2926</v>
      </c>
      <c r="I12" s="12" t="s">
        <v>24</v>
      </c>
      <c r="J12" s="200" t="s">
        <v>2904</v>
      </c>
      <c r="K12" s="200" t="s">
        <v>2927</v>
      </c>
      <c r="L12" s="17">
        <v>44658</v>
      </c>
      <c r="M12" s="12"/>
      <c r="N12" s="12"/>
      <c r="O12" s="10"/>
      <c r="W12" s="431">
        <v>2</v>
      </c>
      <c r="X12" s="431">
        <v>83115011</v>
      </c>
      <c r="Y12" s="431" t="s">
        <v>708</v>
      </c>
      <c r="Z12" s="431" t="s">
        <v>3092</v>
      </c>
      <c r="AA12" s="431" t="s">
        <v>169</v>
      </c>
      <c r="AB12" s="431"/>
      <c r="AC12" s="664" t="s">
        <v>3093</v>
      </c>
      <c r="AD12" s="431" t="s">
        <v>1060</v>
      </c>
      <c r="AE12" s="431" t="s">
        <v>56</v>
      </c>
      <c r="AF12" s="481" t="s">
        <v>1062</v>
      </c>
      <c r="AG12" s="431" t="s">
        <v>1061</v>
      </c>
      <c r="AH12" s="431">
        <v>891</v>
      </c>
      <c r="AI12" s="480">
        <v>44664</v>
      </c>
      <c r="AJ12" s="431"/>
      <c r="AK12" s="431"/>
      <c r="AL12" s="431"/>
      <c r="AP12" s="165"/>
      <c r="AQ12" s="165"/>
      <c r="AR12" s="165"/>
    </row>
    <row r="13" spans="1:47" ht="15" customHeight="1">
      <c r="A13" s="275">
        <v>1</v>
      </c>
      <c r="B13" s="275">
        <v>83340300</v>
      </c>
      <c r="C13" s="275" t="s">
        <v>40</v>
      </c>
      <c r="D13" s="275" t="s">
        <v>168</v>
      </c>
      <c r="E13" s="858" t="s">
        <v>169</v>
      </c>
      <c r="F13" s="275" t="s">
        <v>2981</v>
      </c>
      <c r="G13" s="215" t="s">
        <v>2982</v>
      </c>
      <c r="H13" s="1427" t="s">
        <v>2983</v>
      </c>
      <c r="I13" s="215" t="s">
        <v>419</v>
      </c>
      <c r="J13" s="1430" t="s">
        <v>2967</v>
      </c>
      <c r="K13" s="215" t="s">
        <v>2984</v>
      </c>
      <c r="L13" s="17">
        <v>44660</v>
      </c>
      <c r="M13" s="12"/>
      <c r="N13" s="12"/>
      <c r="O13" s="10"/>
      <c r="W13" s="431">
        <v>1</v>
      </c>
      <c r="X13" s="431">
        <v>83310400</v>
      </c>
      <c r="Y13" s="431" t="s">
        <v>708</v>
      </c>
      <c r="Z13" s="431" t="s">
        <v>1326</v>
      </c>
      <c r="AA13" s="431" t="s">
        <v>169</v>
      </c>
      <c r="AB13" s="431"/>
      <c r="AC13" s="431" t="s">
        <v>3093</v>
      </c>
      <c r="AD13" s="431" t="s">
        <v>1060</v>
      </c>
      <c r="AE13" s="431" t="s">
        <v>56</v>
      </c>
      <c r="AF13" s="481" t="s">
        <v>1062</v>
      </c>
      <c r="AG13" s="431" t="s">
        <v>1061</v>
      </c>
      <c r="AH13" s="431">
        <v>891</v>
      </c>
      <c r="AI13" s="431"/>
      <c r="AJ13" s="431"/>
      <c r="AK13" s="431"/>
      <c r="AL13" s="431"/>
      <c r="AP13" s="165"/>
      <c r="AQ13" s="165"/>
      <c r="AR13" s="165"/>
    </row>
    <row r="14" spans="1:47" ht="15" customHeight="1">
      <c r="A14" s="650">
        <v>1</v>
      </c>
      <c r="B14" s="650">
        <v>83140636</v>
      </c>
      <c r="C14" s="650" t="s">
        <v>40</v>
      </c>
      <c r="D14" s="650" t="s">
        <v>968</v>
      </c>
      <c r="E14" s="650" t="s">
        <v>169</v>
      </c>
      <c r="F14" s="650" t="s">
        <v>2981</v>
      </c>
      <c r="G14" s="215" t="s">
        <v>2982</v>
      </c>
      <c r="H14" s="1427" t="s">
        <v>2983</v>
      </c>
      <c r="I14" s="215" t="s">
        <v>419</v>
      </c>
      <c r="J14" s="1430" t="s">
        <v>2967</v>
      </c>
      <c r="K14" s="215" t="s">
        <v>2984</v>
      </c>
      <c r="L14" s="17">
        <v>44660</v>
      </c>
      <c r="M14" s="12"/>
      <c r="N14" s="12"/>
      <c r="O14" s="10"/>
      <c r="W14" s="669">
        <v>1</v>
      </c>
      <c r="X14" s="669">
        <v>81220016</v>
      </c>
      <c r="Y14" s="559" t="s">
        <v>38</v>
      </c>
      <c r="Z14" s="562" t="s">
        <v>29</v>
      </c>
      <c r="AA14" s="841" t="s">
        <v>2930</v>
      </c>
      <c r="AB14" s="28"/>
      <c r="AC14" s="559" t="s">
        <v>3040</v>
      </c>
      <c r="AD14" s="564" t="s">
        <v>2931</v>
      </c>
      <c r="AE14" s="564" t="s">
        <v>24</v>
      </c>
      <c r="AF14" s="1366" t="s">
        <v>2933</v>
      </c>
      <c r="AG14" s="564" t="s">
        <v>2932</v>
      </c>
      <c r="AH14" s="564">
        <v>1060</v>
      </c>
      <c r="AI14" s="22">
        <v>44658</v>
      </c>
      <c r="AJ14" s="28"/>
      <c r="AK14" s="28"/>
      <c r="AL14" s="28"/>
      <c r="AO14" s="165"/>
      <c r="AP14" s="165"/>
      <c r="AQ14" s="165"/>
    </row>
    <row r="15" spans="1:47" ht="15" customHeight="1">
      <c r="A15" s="275">
        <v>1</v>
      </c>
      <c r="B15" s="275">
        <v>81480080</v>
      </c>
      <c r="C15" s="275" t="s">
        <v>39</v>
      </c>
      <c r="D15" s="275" t="s">
        <v>215</v>
      </c>
      <c r="E15" s="159" t="s">
        <v>216</v>
      </c>
      <c r="F15" s="1431" t="s">
        <v>2985</v>
      </c>
      <c r="G15" s="215" t="s">
        <v>2987</v>
      </c>
      <c r="H15" s="1427" t="s">
        <v>2988</v>
      </c>
      <c r="I15" s="12" t="s">
        <v>83</v>
      </c>
      <c r="J15" s="1432" t="s">
        <v>2989</v>
      </c>
      <c r="K15" s="1433" t="s">
        <v>2990</v>
      </c>
      <c r="L15" s="17">
        <v>44660</v>
      </c>
      <c r="M15" s="12"/>
      <c r="N15" s="12"/>
      <c r="O15" s="10"/>
      <c r="Q15" s="58"/>
      <c r="V15" s="165"/>
      <c r="W15" s="559">
        <v>2</v>
      </c>
      <c r="X15" s="559">
        <v>81220017</v>
      </c>
      <c r="Y15" s="559" t="s">
        <v>38</v>
      </c>
      <c r="Z15" s="559" t="s">
        <v>30</v>
      </c>
      <c r="AA15" s="841" t="s">
        <v>2930</v>
      </c>
      <c r="AB15" s="28"/>
      <c r="AC15" s="559" t="s">
        <v>3040</v>
      </c>
      <c r="AD15" s="28" t="s">
        <v>2931</v>
      </c>
      <c r="AE15" s="28" t="s">
        <v>24</v>
      </c>
      <c r="AF15" s="732" t="s">
        <v>2933</v>
      </c>
      <c r="AG15" s="28" t="s">
        <v>2932</v>
      </c>
      <c r="AH15" s="28">
        <v>1060</v>
      </c>
      <c r="AI15" s="28">
        <v>44658</v>
      </c>
      <c r="AJ15" s="28"/>
      <c r="AK15" s="28"/>
      <c r="AL15" s="28"/>
    </row>
    <row r="16" spans="1:47" ht="15" customHeight="1">
      <c r="A16" s="650">
        <v>1</v>
      </c>
      <c r="B16" s="650">
        <v>81483051</v>
      </c>
      <c r="C16" s="650" t="s">
        <v>39</v>
      </c>
      <c r="D16" s="650" t="s">
        <v>2986</v>
      </c>
      <c r="E16" s="159" t="s">
        <v>216</v>
      </c>
      <c r="F16" s="275" t="s">
        <v>2985</v>
      </c>
      <c r="G16" s="215" t="s">
        <v>2987</v>
      </c>
      <c r="H16" s="1427" t="s">
        <v>2988</v>
      </c>
      <c r="I16" s="12" t="s">
        <v>83</v>
      </c>
      <c r="J16" s="1432" t="s">
        <v>2989</v>
      </c>
      <c r="K16" s="1433" t="s">
        <v>2990</v>
      </c>
      <c r="L16" s="17">
        <v>44660</v>
      </c>
      <c r="M16" s="12"/>
      <c r="N16" s="12"/>
      <c r="O16" s="10"/>
      <c r="Q16" s="58"/>
      <c r="V16" s="240"/>
      <c r="W16" s="215">
        <v>1</v>
      </c>
      <c r="X16" s="733">
        <v>81220018</v>
      </c>
      <c r="Y16" s="129" t="s">
        <v>38</v>
      </c>
      <c r="Z16" s="664" t="s">
        <v>31</v>
      </c>
      <c r="AA16" s="1367" t="s">
        <v>2930</v>
      </c>
      <c r="AB16" s="129"/>
      <c r="AC16" s="559" t="s">
        <v>3040</v>
      </c>
      <c r="AD16" s="395" t="s">
        <v>2931</v>
      </c>
      <c r="AE16" s="129" t="s">
        <v>24</v>
      </c>
      <c r="AF16" s="1295" t="s">
        <v>2933</v>
      </c>
      <c r="AG16" s="1342" t="s">
        <v>2932</v>
      </c>
      <c r="AH16" s="129">
        <v>1060</v>
      </c>
      <c r="AI16" s="563">
        <v>44658</v>
      </c>
      <c r="AJ16" s="28"/>
      <c r="AK16" s="28"/>
      <c r="AL16" s="28"/>
      <c r="AS16" s="1080"/>
      <c r="AT16" s="1068"/>
      <c r="AU16" s="1073"/>
    </row>
    <row r="17" spans="1:44" ht="15" customHeight="1">
      <c r="A17" s="275">
        <v>1</v>
      </c>
      <c r="B17" s="275">
        <v>81298074</v>
      </c>
      <c r="C17" s="275" t="s">
        <v>38</v>
      </c>
      <c r="D17" s="275" t="s">
        <v>2668</v>
      </c>
      <c r="E17" s="159" t="s">
        <v>1145</v>
      </c>
      <c r="F17" s="1431" t="s">
        <v>2991</v>
      </c>
      <c r="G17" s="215" t="s">
        <v>2992</v>
      </c>
      <c r="H17" s="1427" t="s">
        <v>2993</v>
      </c>
      <c r="I17" s="12" t="s">
        <v>24</v>
      </c>
      <c r="J17" s="1432" t="s">
        <v>2282</v>
      </c>
      <c r="K17" s="1433" t="s">
        <v>2994</v>
      </c>
      <c r="L17" s="17">
        <v>44662</v>
      </c>
      <c r="M17" s="12"/>
      <c r="N17" s="12"/>
      <c r="O17" s="10"/>
      <c r="W17" s="669">
        <v>1</v>
      </c>
      <c r="X17" s="669">
        <v>81220019</v>
      </c>
      <c r="Y17" s="559" t="s">
        <v>38</v>
      </c>
      <c r="Z17" s="562" t="s">
        <v>2928</v>
      </c>
      <c r="AA17" s="841" t="s">
        <v>2930</v>
      </c>
      <c r="AB17" s="28"/>
      <c r="AC17" s="559" t="s">
        <v>3040</v>
      </c>
      <c r="AD17" s="564" t="s">
        <v>2931</v>
      </c>
      <c r="AE17" s="564" t="s">
        <v>24</v>
      </c>
      <c r="AF17" s="1366" t="s">
        <v>2933</v>
      </c>
      <c r="AG17" s="564" t="s">
        <v>2932</v>
      </c>
      <c r="AH17" s="564">
        <v>1060</v>
      </c>
      <c r="AI17" s="22">
        <v>44658</v>
      </c>
      <c r="AJ17" s="28"/>
      <c r="AK17" s="28"/>
      <c r="AL17" s="28"/>
      <c r="AO17" s="165"/>
    </row>
    <row r="18" spans="1:44" ht="15" customHeight="1">
      <c r="A18" s="275">
        <v>1</v>
      </c>
      <c r="B18" s="275">
        <v>93172390</v>
      </c>
      <c r="C18" s="275" t="s">
        <v>17</v>
      </c>
      <c r="D18" s="276" t="s">
        <v>471</v>
      </c>
      <c r="E18" s="159" t="s">
        <v>472</v>
      </c>
      <c r="F18" s="1294" t="s">
        <v>3029</v>
      </c>
      <c r="G18" s="215" t="s">
        <v>3027</v>
      </c>
      <c r="H18" s="1427" t="s">
        <v>3026</v>
      </c>
      <c r="I18" s="12" t="s">
        <v>419</v>
      </c>
      <c r="J18" s="1428" t="s">
        <v>3010</v>
      </c>
      <c r="K18" s="1429" t="s">
        <v>3028</v>
      </c>
      <c r="L18" s="17">
        <v>44662</v>
      </c>
      <c r="M18" s="12"/>
      <c r="N18" s="12"/>
      <c r="O18" s="10"/>
      <c r="W18" s="559">
        <v>1</v>
      </c>
      <c r="X18" s="559">
        <v>81220022</v>
      </c>
      <c r="Y18" s="559" t="s">
        <v>38</v>
      </c>
      <c r="Z18" s="559" t="s">
        <v>2929</v>
      </c>
      <c r="AA18" s="841" t="s">
        <v>2930</v>
      </c>
      <c r="AB18" s="28"/>
      <c r="AC18" s="559" t="s">
        <v>3040</v>
      </c>
      <c r="AD18" s="28" t="s">
        <v>2931</v>
      </c>
      <c r="AE18" s="28" t="s">
        <v>24</v>
      </c>
      <c r="AF18" s="732" t="s">
        <v>2933</v>
      </c>
      <c r="AG18" s="28" t="s">
        <v>2932</v>
      </c>
      <c r="AH18" s="28">
        <v>1060</v>
      </c>
      <c r="AI18" s="28">
        <v>44658</v>
      </c>
      <c r="AJ18" s="28"/>
      <c r="AK18" s="28"/>
      <c r="AL18" s="28"/>
      <c r="AR18" s="1079"/>
    </row>
    <row r="19" spans="1:44" ht="15" customHeight="1">
      <c r="A19" s="275">
        <v>1</v>
      </c>
      <c r="B19" s="275">
        <v>81214250</v>
      </c>
      <c r="C19" s="275" t="s">
        <v>38</v>
      </c>
      <c r="D19" s="275" t="s">
        <v>54</v>
      </c>
      <c r="E19" s="159" t="s">
        <v>584</v>
      </c>
      <c r="F19" s="1431" t="s">
        <v>3078</v>
      </c>
      <c r="G19" s="215" t="s">
        <v>3079</v>
      </c>
      <c r="H19" s="1427" t="s">
        <v>3080</v>
      </c>
      <c r="I19" s="12" t="s">
        <v>24</v>
      </c>
      <c r="J19" s="1434" t="s">
        <v>3062</v>
      </c>
      <c r="K19" s="1435" t="s">
        <v>3081</v>
      </c>
      <c r="L19" s="17">
        <v>44664</v>
      </c>
      <c r="M19" s="12"/>
      <c r="N19" s="12"/>
      <c r="O19" s="10"/>
      <c r="V19" s="165"/>
      <c r="W19" s="215">
        <v>1</v>
      </c>
      <c r="X19" s="733">
        <v>83115850</v>
      </c>
      <c r="Y19" s="129" t="s">
        <v>40</v>
      </c>
      <c r="Z19" s="664" t="s">
        <v>2934</v>
      </c>
      <c r="AA19" s="1367" t="s">
        <v>634</v>
      </c>
      <c r="AB19" s="129"/>
      <c r="AC19" s="559" t="s">
        <v>3040</v>
      </c>
      <c r="AD19" s="395" t="s">
        <v>2931</v>
      </c>
      <c r="AE19" s="129" t="s">
        <v>24</v>
      </c>
      <c r="AF19" s="1295" t="s">
        <v>2933</v>
      </c>
      <c r="AG19" s="1342" t="s">
        <v>2932</v>
      </c>
      <c r="AH19" s="129">
        <v>1060</v>
      </c>
      <c r="AI19" s="563">
        <v>44658</v>
      </c>
      <c r="AJ19" s="28"/>
      <c r="AK19" s="28"/>
      <c r="AL19" s="28"/>
      <c r="AP19" s="165"/>
      <c r="AQ19" s="165"/>
      <c r="AR19" s="165"/>
    </row>
    <row r="20" spans="1:44" ht="15" customHeight="1">
      <c r="A20" s="650">
        <v>1</v>
      </c>
      <c r="B20" s="650">
        <v>83340602</v>
      </c>
      <c r="C20" s="650" t="s">
        <v>38</v>
      </c>
      <c r="D20" s="650" t="s">
        <v>195</v>
      </c>
      <c r="E20" s="650" t="s">
        <v>1439</v>
      </c>
      <c r="F20" s="275" t="s">
        <v>3082</v>
      </c>
      <c r="G20" s="215" t="s">
        <v>3083</v>
      </c>
      <c r="H20" s="1427" t="s">
        <v>3084</v>
      </c>
      <c r="I20" s="12" t="s">
        <v>83</v>
      </c>
      <c r="J20" s="1434" t="s">
        <v>3085</v>
      </c>
      <c r="K20" s="1435" t="s">
        <v>3086</v>
      </c>
      <c r="L20" s="17">
        <v>44664</v>
      </c>
      <c r="M20" s="12"/>
      <c r="N20" s="12"/>
      <c r="O20" s="10"/>
      <c r="U20" s="165"/>
      <c r="W20" s="559">
        <v>1</v>
      </c>
      <c r="X20" s="559">
        <v>60803187</v>
      </c>
      <c r="Y20" s="559" t="s">
        <v>38</v>
      </c>
      <c r="Z20" s="559" t="s">
        <v>140</v>
      </c>
      <c r="AA20" s="841" t="s">
        <v>2935</v>
      </c>
      <c r="AB20" s="28"/>
      <c r="AC20" s="559" t="s">
        <v>3040</v>
      </c>
      <c r="AD20" s="28" t="s">
        <v>2937</v>
      </c>
      <c r="AE20" s="28" t="s">
        <v>24</v>
      </c>
      <c r="AF20" s="732" t="s">
        <v>2908</v>
      </c>
      <c r="AG20" s="28" t="s">
        <v>2936</v>
      </c>
      <c r="AH20" s="28">
        <v>1059</v>
      </c>
      <c r="AI20" s="28">
        <v>44658</v>
      </c>
      <c r="AJ20" s="28"/>
      <c r="AK20" s="28"/>
      <c r="AL20" s="28"/>
      <c r="AM20" s="165"/>
      <c r="AN20" s="165"/>
      <c r="AO20" s="165"/>
      <c r="AR20" s="165"/>
    </row>
    <row r="21" spans="1:44" ht="15" customHeight="1">
      <c r="A21" s="275">
        <v>1</v>
      </c>
      <c r="B21" s="275">
        <v>93172390</v>
      </c>
      <c r="C21" s="275" t="s">
        <v>17</v>
      </c>
      <c r="D21" s="276" t="s">
        <v>471</v>
      </c>
      <c r="E21" s="159" t="s">
        <v>2633</v>
      </c>
      <c r="F21" s="1294" t="s">
        <v>3087</v>
      </c>
      <c r="G21" s="215" t="s">
        <v>3088</v>
      </c>
      <c r="H21" s="1427" t="s">
        <v>3089</v>
      </c>
      <c r="I21" s="12" t="s">
        <v>83</v>
      </c>
      <c r="J21" s="1428" t="s">
        <v>3090</v>
      </c>
      <c r="K21" s="1429" t="s">
        <v>3091</v>
      </c>
      <c r="L21" s="17">
        <v>44664</v>
      </c>
      <c r="M21" s="12"/>
      <c r="N21" s="12"/>
      <c r="O21" s="10"/>
      <c r="W21" s="402">
        <v>1</v>
      </c>
      <c r="X21" s="402">
        <v>81227139</v>
      </c>
      <c r="Y21" s="402" t="s">
        <v>38</v>
      </c>
      <c r="Z21" s="397" t="s">
        <v>59</v>
      </c>
      <c r="AA21" s="677" t="s">
        <v>2365</v>
      </c>
      <c r="AB21" s="397"/>
      <c r="AC21" s="559" t="s">
        <v>3040</v>
      </c>
      <c r="AD21" s="665" t="s">
        <v>2366</v>
      </c>
      <c r="AE21" s="130" t="s">
        <v>24</v>
      </c>
      <c r="AF21" s="1259" t="s">
        <v>2261</v>
      </c>
      <c r="AG21" s="1260" t="s">
        <v>2367</v>
      </c>
      <c r="AH21" s="1262">
        <v>1008</v>
      </c>
      <c r="AI21" s="397"/>
      <c r="AJ21" s="397"/>
      <c r="AK21" s="397"/>
      <c r="AL21" s="677"/>
      <c r="AO21" s="165"/>
      <c r="AP21" s="165"/>
      <c r="AR21" s="165"/>
    </row>
    <row r="22" spans="1:44" ht="15" customHeight="1">
      <c r="U22" s="165"/>
      <c r="V22" s="240"/>
      <c r="W22" s="669">
        <v>1</v>
      </c>
      <c r="X22" s="669">
        <v>82028349</v>
      </c>
      <c r="Y22" s="559" t="s">
        <v>40</v>
      </c>
      <c r="Z22" s="562" t="s">
        <v>921</v>
      </c>
      <c r="AA22" s="841" t="s">
        <v>2604</v>
      </c>
      <c r="AB22" s="28"/>
      <c r="AC22" s="559" t="s">
        <v>3040</v>
      </c>
      <c r="AD22" s="564" t="s">
        <v>2607</v>
      </c>
      <c r="AE22" s="564" t="s">
        <v>126</v>
      </c>
      <c r="AF22" s="1366" t="s">
        <v>2606</v>
      </c>
      <c r="AG22" s="564" t="s">
        <v>2608</v>
      </c>
      <c r="AH22" s="564">
        <v>1027</v>
      </c>
      <c r="AI22" s="22"/>
      <c r="AJ22" s="28"/>
      <c r="AK22" s="28"/>
      <c r="AL22" s="28"/>
      <c r="AO22" s="165"/>
      <c r="AP22" s="165"/>
      <c r="AQ22" s="1068"/>
      <c r="AR22" s="165"/>
    </row>
    <row r="23" spans="1:44" ht="15" customHeight="1">
      <c r="U23" s="165"/>
      <c r="V23" s="240"/>
      <c r="W23" s="559">
        <v>5</v>
      </c>
      <c r="X23" s="559">
        <v>81215001</v>
      </c>
      <c r="Y23" s="559" t="s">
        <v>38</v>
      </c>
      <c r="Z23" s="559" t="s">
        <v>2855</v>
      </c>
      <c r="AA23" s="841" t="s">
        <v>91</v>
      </c>
      <c r="AB23" s="28"/>
      <c r="AC23" s="559" t="s">
        <v>2923</v>
      </c>
      <c r="AD23" s="28" t="s">
        <v>2857</v>
      </c>
      <c r="AE23" s="28" t="s">
        <v>24</v>
      </c>
      <c r="AF23" s="732" t="s">
        <v>2856</v>
      </c>
      <c r="AG23" s="28" t="s">
        <v>2858</v>
      </c>
      <c r="AH23" s="28">
        <v>1056</v>
      </c>
      <c r="AI23" s="28"/>
      <c r="AJ23" s="28"/>
      <c r="AK23" s="28"/>
      <c r="AL23" s="28"/>
      <c r="AM23" s="165"/>
      <c r="AN23" s="165"/>
      <c r="AO23" s="165"/>
      <c r="AP23" s="165"/>
      <c r="AQ23" s="165"/>
      <c r="AR23" s="165"/>
    </row>
    <row r="24" spans="1:44" ht="15" customHeight="1">
      <c r="R24" s="58"/>
      <c r="U24" s="165"/>
      <c r="V24" s="240"/>
      <c r="W24" s="215">
        <v>1</v>
      </c>
      <c r="X24" s="733">
        <v>93172390</v>
      </c>
      <c r="Y24" s="129" t="s">
        <v>2849</v>
      </c>
      <c r="Z24" s="664" t="s">
        <v>471</v>
      </c>
      <c r="AA24" s="1367" t="s">
        <v>2850</v>
      </c>
      <c r="AB24" s="129"/>
      <c r="AC24" s="129" t="s">
        <v>2923</v>
      </c>
      <c r="AD24" s="395" t="s">
        <v>2852</v>
      </c>
      <c r="AE24" s="129" t="s">
        <v>2853</v>
      </c>
      <c r="AF24" s="1295" t="s">
        <v>2851</v>
      </c>
      <c r="AG24" s="1342" t="s">
        <v>2854</v>
      </c>
      <c r="AH24" s="129">
        <v>1055</v>
      </c>
      <c r="AI24" s="563">
        <v>44656</v>
      </c>
      <c r="AJ24" s="28"/>
      <c r="AK24" s="28"/>
      <c r="AL24" s="28"/>
      <c r="AN24" s="165"/>
      <c r="AO24" s="165"/>
      <c r="AP24" s="165"/>
      <c r="AQ24" s="165"/>
      <c r="AR24" s="165"/>
    </row>
    <row r="25" spans="1:44" ht="15" customHeight="1">
      <c r="S25" s="58"/>
      <c r="U25" s="165"/>
      <c r="V25" s="240"/>
      <c r="AP25" s="165"/>
      <c r="AQ25" s="165"/>
      <c r="AR25" s="165"/>
    </row>
    <row r="26" spans="1:44" ht="15" customHeight="1">
      <c r="U26" s="165"/>
      <c r="V26" s="240"/>
      <c r="AP26" s="165"/>
      <c r="AQ26" s="165"/>
    </row>
    <row r="27" spans="1:44" ht="15" customHeight="1">
      <c r="S27" s="165"/>
      <c r="V27" s="240"/>
      <c r="AP27" s="165"/>
      <c r="AQ27" s="165"/>
    </row>
    <row r="28" spans="1:44" ht="15" customHeight="1">
      <c r="V28" s="240"/>
      <c r="W28" s="449" t="s">
        <v>2027</v>
      </c>
      <c r="AN28" s="165"/>
      <c r="AO28" s="165"/>
      <c r="AP28" s="165"/>
      <c r="AQ28" s="165"/>
    </row>
    <row r="29" spans="1:44" ht="15" customHeight="1">
      <c r="S29" s="165"/>
      <c r="T29" s="165"/>
      <c r="V29" s="240"/>
      <c r="W29" s="240"/>
      <c r="AN29" s="165"/>
      <c r="AO29" s="165"/>
      <c r="AP29" s="165"/>
      <c r="AQ29" s="165"/>
    </row>
    <row r="30" spans="1:44" ht="15" customHeight="1">
      <c r="T30" s="165"/>
      <c r="V30" s="240"/>
      <c r="W30" s="240"/>
      <c r="AN30" s="165"/>
      <c r="AO30" s="165"/>
      <c r="AP30" s="165"/>
      <c r="AQ30" s="165"/>
    </row>
    <row r="31" spans="1:44" ht="15" customHeight="1">
      <c r="T31" s="165"/>
      <c r="V31" s="240"/>
      <c r="W31" s="240"/>
      <c r="AN31" s="165"/>
      <c r="AO31" s="165"/>
      <c r="AP31" s="165"/>
      <c r="AQ31" s="165"/>
    </row>
    <row r="32" spans="1:44" ht="15" customHeight="1">
      <c r="S32" s="165"/>
      <c r="T32" s="165"/>
      <c r="V32" s="240"/>
      <c r="W32" s="240"/>
      <c r="AN32" s="165"/>
      <c r="AO32" s="165"/>
      <c r="AP32" s="165"/>
      <c r="AQ32" s="165"/>
    </row>
    <row r="33" spans="19:43" ht="15" customHeight="1">
      <c r="S33" s="165"/>
      <c r="T33" s="165"/>
      <c r="V33" s="240"/>
      <c r="W33" s="240"/>
      <c r="AO33" s="165"/>
      <c r="AP33" s="165"/>
      <c r="AQ33" s="165"/>
    </row>
    <row r="34" spans="19:43" ht="15" customHeight="1">
      <c r="S34" s="165"/>
      <c r="V34" s="240"/>
      <c r="W34" s="240"/>
      <c r="AO34" s="165"/>
      <c r="AP34" s="165"/>
      <c r="AQ34" s="165"/>
    </row>
    <row r="35" spans="19:43" ht="15" customHeight="1">
      <c r="V35" s="240"/>
      <c r="W35" s="240"/>
      <c r="AO35" s="165"/>
      <c r="AP35" s="165"/>
      <c r="AQ35" s="165"/>
    </row>
    <row r="36" spans="19:43" ht="15" customHeight="1">
      <c r="V36" s="240"/>
      <c r="W36" s="240"/>
      <c r="AM36" s="165"/>
      <c r="AN36" s="165"/>
      <c r="AO36" s="165"/>
      <c r="AP36" s="165"/>
      <c r="AQ36" s="165"/>
    </row>
    <row r="37" spans="19:43" ht="15" customHeight="1">
      <c r="V37" s="240"/>
      <c r="W37" s="240"/>
      <c r="AN37" s="165"/>
      <c r="AO37" s="165"/>
      <c r="AP37" s="165"/>
      <c r="AQ37" s="165"/>
    </row>
    <row r="38" spans="19:43" ht="15" customHeight="1">
      <c r="T38" s="165"/>
      <c r="V38" s="240"/>
      <c r="W38" s="240"/>
      <c r="AN38" s="165"/>
      <c r="AO38" s="165"/>
      <c r="AP38" s="165"/>
      <c r="AQ38" s="165"/>
    </row>
    <row r="39" spans="19:43" ht="15" customHeight="1">
      <c r="V39" s="240"/>
      <c r="W39" s="240"/>
      <c r="AN39" s="165"/>
      <c r="AO39" s="165"/>
      <c r="AP39" s="165"/>
      <c r="AQ39" s="165"/>
    </row>
    <row r="40" spans="19:43" ht="15" customHeight="1"/>
    <row r="41" spans="19:43" ht="15" customHeight="1">
      <c r="V41" s="240"/>
      <c r="W41" s="240"/>
      <c r="AN41" s="165"/>
      <c r="AO41" s="165"/>
      <c r="AP41" s="165"/>
      <c r="AQ41" s="165"/>
    </row>
    <row r="42" spans="19:43" ht="15" customHeight="1">
      <c r="S42" s="165"/>
      <c r="T42" s="165"/>
      <c r="V42" s="240"/>
      <c r="W42" s="240"/>
      <c r="AN42" s="165"/>
      <c r="AO42" s="165"/>
      <c r="AP42" s="165"/>
      <c r="AQ42" s="165"/>
    </row>
    <row r="43" spans="19:43" ht="15" customHeight="1">
      <c r="S43" s="165"/>
      <c r="T43" s="165"/>
      <c r="AN43" s="165"/>
      <c r="AO43" s="165"/>
      <c r="AP43" s="165"/>
      <c r="AQ43" s="165"/>
    </row>
    <row r="44" spans="19:43" ht="15" customHeight="1">
      <c r="S44" s="165"/>
      <c r="T44" s="165"/>
      <c r="AN44" s="165"/>
      <c r="AO44" s="165"/>
      <c r="AP44" s="165"/>
      <c r="AQ44" s="165"/>
    </row>
    <row r="45" spans="19:43" ht="15" customHeight="1">
      <c r="S45" s="165"/>
      <c r="T45" s="165"/>
      <c r="V45" s="165"/>
      <c r="X45" s="1075"/>
      <c r="Y45" s="1047"/>
      <c r="Z45" s="1046"/>
      <c r="AA45" s="1047"/>
      <c r="AB45" s="1047"/>
      <c r="AC45" s="1065"/>
      <c r="AD45" s="1044"/>
      <c r="AE45" s="1068"/>
      <c r="AF45" s="1079"/>
      <c r="AG45" s="1080"/>
      <c r="AH45" s="1068"/>
      <c r="AI45" s="1073"/>
      <c r="AJ45" s="1047"/>
      <c r="AK45" s="1047"/>
      <c r="AL45" s="1047"/>
      <c r="AM45" s="165"/>
      <c r="AN45" s="165"/>
      <c r="AO45" s="165"/>
      <c r="AP45" s="165"/>
      <c r="AQ45" s="165"/>
    </row>
    <row r="46" spans="19:43" ht="15" customHeight="1">
      <c r="S46" s="165"/>
      <c r="T46" s="165"/>
      <c r="V46" s="165"/>
      <c r="AN46" s="165"/>
      <c r="AO46" s="165"/>
      <c r="AP46" s="165"/>
      <c r="AQ46" s="165"/>
    </row>
    <row r="47" spans="19:43" ht="15" customHeight="1">
      <c r="V47" s="165"/>
      <c r="AN47" s="165"/>
      <c r="AO47" s="165"/>
      <c r="AP47" s="165"/>
      <c r="AQ47" s="165"/>
    </row>
    <row r="48" spans="19:43">
      <c r="V48" s="165"/>
      <c r="AN48" s="165"/>
      <c r="AO48" s="165"/>
      <c r="AP48" s="165"/>
      <c r="AQ48" s="165"/>
    </row>
    <row r="49" spans="19:43">
      <c r="U49" s="165"/>
      <c r="V49" s="165"/>
      <c r="W49" s="1074"/>
      <c r="X49" s="1075"/>
      <c r="Y49" s="1065"/>
      <c r="Z49" s="1046"/>
      <c r="AA49" s="1047"/>
      <c r="AB49" s="1047"/>
      <c r="AC49" s="1065"/>
      <c r="AD49" s="1044"/>
      <c r="AE49" s="1068"/>
      <c r="AF49" s="1079"/>
      <c r="AG49" s="1080"/>
      <c r="AH49" s="1068"/>
      <c r="AI49" s="1073"/>
      <c r="AJ49" s="1047"/>
      <c r="AK49" s="1047"/>
      <c r="AL49" s="1047"/>
      <c r="AM49" s="165"/>
      <c r="AN49" s="165"/>
      <c r="AO49" s="165"/>
      <c r="AP49" s="165"/>
      <c r="AQ49" s="165"/>
    </row>
    <row r="50" spans="19:43">
      <c r="U50" s="165"/>
      <c r="V50" s="165"/>
      <c r="W50" s="1074"/>
      <c r="X50" s="1075"/>
      <c r="Y50" s="1065"/>
      <c r="Z50" s="1046"/>
      <c r="AA50" s="1047"/>
      <c r="AB50" s="1047"/>
      <c r="AC50" s="1065"/>
      <c r="AD50" s="1081"/>
      <c r="AE50" s="1068"/>
      <c r="AF50" s="1079"/>
      <c r="AG50" s="1080"/>
      <c r="AH50" s="1068"/>
      <c r="AI50" s="1073"/>
      <c r="AJ50" s="1047"/>
      <c r="AK50" s="1047"/>
      <c r="AL50" s="1047"/>
      <c r="AM50" s="165"/>
      <c r="AN50" s="165"/>
      <c r="AO50" s="165"/>
      <c r="AP50" s="165"/>
      <c r="AQ50" s="165"/>
    </row>
    <row r="51" spans="19:43">
      <c r="S51" s="165"/>
      <c r="T51" s="165"/>
      <c r="U51" s="165"/>
      <c r="V51" s="165"/>
      <c r="W51" s="1074"/>
      <c r="X51" s="1075"/>
      <c r="Y51" s="1065"/>
      <c r="Z51" s="1046"/>
      <c r="AA51" s="1047"/>
      <c r="AB51" s="1047"/>
      <c r="AC51" s="1065"/>
      <c r="AD51" s="1044"/>
      <c r="AE51" s="1068"/>
      <c r="AF51" s="1082"/>
      <c r="AG51" s="1080"/>
      <c r="AH51" s="1068"/>
      <c r="AI51" s="1073"/>
      <c r="AJ51" s="1047"/>
      <c r="AK51" s="1047"/>
      <c r="AL51" s="1047"/>
      <c r="AM51" s="165"/>
      <c r="AN51" s="165"/>
      <c r="AO51" s="165"/>
      <c r="AP51" s="165"/>
      <c r="AQ51" s="165"/>
    </row>
    <row r="52" spans="19:43">
      <c r="S52" s="165"/>
      <c r="T52" s="165"/>
      <c r="U52" s="165"/>
      <c r="V52" s="165"/>
      <c r="W52" s="1074"/>
      <c r="X52" s="1075"/>
      <c r="Y52" s="1065"/>
      <c r="Z52" s="1046"/>
      <c r="AA52" s="1047"/>
      <c r="AB52" s="1047"/>
      <c r="AC52" s="1065"/>
      <c r="AD52" s="1044"/>
      <c r="AE52" s="1068"/>
      <c r="AF52" s="1082"/>
      <c r="AG52" s="1080"/>
      <c r="AH52" s="1068"/>
      <c r="AI52" s="1073"/>
      <c r="AJ52" s="1047"/>
      <c r="AK52" s="1047"/>
      <c r="AL52" s="1047"/>
      <c r="AM52" s="165"/>
      <c r="AN52" s="165"/>
      <c r="AO52" s="165"/>
      <c r="AP52" s="165"/>
      <c r="AQ52" s="165"/>
    </row>
    <row r="53" spans="19:43">
      <c r="S53" s="165"/>
      <c r="T53" s="165"/>
      <c r="U53" s="165"/>
      <c r="V53" s="165"/>
      <c r="W53" s="1074"/>
      <c r="X53" s="1075"/>
      <c r="Y53" s="1065"/>
      <c r="Z53" s="1046"/>
      <c r="AA53" s="1047"/>
      <c r="AB53" s="1047"/>
      <c r="AC53" s="1065"/>
      <c r="AD53" s="1044"/>
      <c r="AE53" s="1068"/>
      <c r="AF53" s="1082"/>
      <c r="AG53" s="1080"/>
      <c r="AH53" s="1068"/>
      <c r="AI53" s="1073"/>
      <c r="AJ53" s="1047"/>
      <c r="AK53" s="1047"/>
      <c r="AL53" s="1047"/>
      <c r="AM53" s="165"/>
      <c r="AN53" s="165"/>
      <c r="AO53" s="165"/>
      <c r="AP53" s="165"/>
      <c r="AQ53" s="165"/>
    </row>
    <row r="54" spans="19:43">
      <c r="S54" s="165"/>
      <c r="T54" s="165"/>
      <c r="U54" s="165"/>
      <c r="V54" s="165"/>
      <c r="W54" s="1074"/>
      <c r="X54" s="1045"/>
      <c r="Y54" s="464"/>
      <c r="Z54" s="1046"/>
      <c r="AA54" s="464"/>
      <c r="AB54" s="1047"/>
      <c r="AC54" s="1065"/>
      <c r="AD54" s="1047"/>
      <c r="AE54" s="1047"/>
      <c r="AF54" s="1083"/>
      <c r="AG54" s="1084"/>
      <c r="AH54" s="1047"/>
      <c r="AI54" s="1073"/>
      <c r="AJ54" s="1047"/>
      <c r="AK54" s="1047"/>
      <c r="AL54" s="1047"/>
      <c r="AM54" s="165"/>
      <c r="AN54" s="165"/>
      <c r="AO54" s="165"/>
      <c r="AP54" s="165"/>
      <c r="AQ54" s="165"/>
    </row>
    <row r="55" spans="19:43">
      <c r="S55" s="165"/>
      <c r="T55" s="165"/>
      <c r="U55" s="165"/>
      <c r="V55" s="165"/>
      <c r="W55" s="1074"/>
      <c r="X55" s="1045"/>
      <c r="Y55" s="464"/>
      <c r="Z55" s="1046"/>
      <c r="AA55" s="1047"/>
      <c r="AB55" s="1047"/>
      <c r="AC55" s="1065"/>
      <c r="AD55" s="1047"/>
      <c r="AE55" s="1047"/>
      <c r="AF55" s="1083"/>
      <c r="AG55" s="1047"/>
      <c r="AH55" s="1047"/>
      <c r="AI55" s="1073"/>
      <c r="AJ55" s="1047"/>
      <c r="AK55" s="1047"/>
      <c r="AL55" s="1047"/>
      <c r="AM55" s="165"/>
      <c r="AN55" s="165"/>
      <c r="AO55" s="165"/>
      <c r="AP55" s="165"/>
      <c r="AQ55" s="165"/>
    </row>
    <row r="56" spans="19:43">
      <c r="S56" s="165"/>
      <c r="T56" s="165"/>
      <c r="U56" s="165"/>
      <c r="V56" s="165"/>
      <c r="W56" s="1074"/>
      <c r="X56" s="1045"/>
      <c r="Y56" s="1047"/>
      <c r="Z56" s="1046"/>
      <c r="AA56" s="1047"/>
      <c r="AB56" s="1047"/>
      <c r="AC56" s="1065"/>
      <c r="AD56" s="1047"/>
      <c r="AE56" s="1068"/>
      <c r="AF56" s="1083"/>
      <c r="AG56" s="1047"/>
      <c r="AH56" s="1047"/>
      <c r="AI56" s="1073"/>
      <c r="AJ56" s="1047"/>
      <c r="AK56" s="1047"/>
      <c r="AL56" s="1047"/>
      <c r="AM56" s="165"/>
      <c r="AN56" s="165"/>
      <c r="AO56" s="165"/>
      <c r="AP56" s="165"/>
      <c r="AQ56" s="165"/>
    </row>
    <row r="57" spans="19:43">
      <c r="S57" s="165"/>
      <c r="T57" s="165"/>
      <c r="U57" s="165"/>
      <c r="V57" s="165"/>
      <c r="W57" s="1043"/>
      <c r="X57" s="1043"/>
      <c r="Y57" s="1043"/>
      <c r="Z57" s="1049"/>
      <c r="AA57" s="1049"/>
      <c r="AB57" s="1085"/>
      <c r="AC57" s="1065"/>
      <c r="AD57" s="1049"/>
      <c r="AE57" s="1043"/>
      <c r="AF57" s="1086"/>
      <c r="AG57" s="712"/>
      <c r="AH57" s="1047"/>
      <c r="AI57" s="1047"/>
      <c r="AJ57" s="1047"/>
      <c r="AK57" s="1047"/>
      <c r="AL57" s="1047"/>
      <c r="AM57" s="165"/>
      <c r="AN57" s="165"/>
      <c r="AO57" s="165"/>
      <c r="AP57" s="165"/>
      <c r="AQ57" s="165"/>
    </row>
    <row r="58" spans="19:43"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</row>
    <row r="59" spans="19:43">
      <c r="S59" s="165"/>
      <c r="T59" s="165"/>
      <c r="U59" s="165"/>
      <c r="V59" s="165"/>
      <c r="W59" s="1074"/>
      <c r="X59" s="165"/>
      <c r="Y59" s="165"/>
      <c r="Z59" s="165"/>
      <c r="AA59" s="165"/>
      <c r="AB59" s="165"/>
      <c r="AC59" s="1065"/>
      <c r="AD59" s="1047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</row>
    <row r="60" spans="19:43">
      <c r="S60" s="165"/>
      <c r="T60" s="165"/>
      <c r="U60" s="165"/>
      <c r="V60" s="165"/>
      <c r="W60" s="1074"/>
      <c r="X60" s="165"/>
      <c r="Y60" s="165"/>
      <c r="Z60" s="165"/>
      <c r="AA60" s="165"/>
      <c r="AB60" s="165"/>
      <c r="AC60" s="10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</row>
    <row r="61" spans="19:43">
      <c r="S61" s="165"/>
      <c r="T61" s="165"/>
      <c r="U61" s="165"/>
      <c r="V61" s="165"/>
      <c r="W61" s="1074"/>
      <c r="X61" s="165"/>
      <c r="Y61" s="165"/>
      <c r="Z61" s="165"/>
      <c r="AA61" s="165"/>
      <c r="AB61" s="165"/>
      <c r="AC61" s="10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</row>
    <row r="62" spans="19:43"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</row>
    <row r="63" spans="19:43"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</row>
    <row r="64" spans="19:43">
      <c r="S64" s="165"/>
      <c r="T64" s="165"/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L64" s="165"/>
      <c r="AM64" s="165"/>
      <c r="AN64" s="165"/>
      <c r="AO64" s="165"/>
      <c r="AP64" s="165"/>
      <c r="AQ64" s="165"/>
    </row>
    <row r="65" spans="19:43"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</row>
    <row r="66" spans="19:43">
      <c r="S66" s="165"/>
      <c r="T66" s="165"/>
      <c r="U66" s="165"/>
      <c r="V66" s="165"/>
      <c r="W66" s="1074"/>
      <c r="X66" s="1075"/>
      <c r="Y66" s="1065"/>
      <c r="Z66" s="1046"/>
      <c r="AA66" s="1047"/>
      <c r="AB66" s="1047"/>
      <c r="AC66" s="1065"/>
      <c r="AD66" s="1044"/>
      <c r="AE66" s="1068"/>
      <c r="AF66" s="1079"/>
      <c r="AG66" s="1080"/>
      <c r="AH66" s="1068"/>
      <c r="AI66" s="1073"/>
      <c r="AJ66" s="1047"/>
      <c r="AK66" s="1047"/>
      <c r="AL66" s="1047"/>
      <c r="AM66" s="165"/>
      <c r="AN66" s="165"/>
      <c r="AO66" s="165"/>
      <c r="AP66" s="165"/>
      <c r="AQ66" s="165"/>
    </row>
    <row r="67" spans="19:43">
      <c r="S67" s="165"/>
      <c r="T67" s="165"/>
      <c r="U67" s="165"/>
      <c r="V67" s="165"/>
      <c r="W67" s="1074"/>
      <c r="X67" s="1075"/>
      <c r="Y67" s="1047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S68" s="165"/>
      <c r="T68" s="165"/>
      <c r="U68" s="165"/>
      <c r="V68" s="165"/>
      <c r="W68" s="1074"/>
      <c r="X68" s="1075"/>
      <c r="Y68" s="1065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81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47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65"/>
      <c r="Z71" s="1046"/>
      <c r="AA71" s="1047"/>
      <c r="AB71" s="1047"/>
      <c r="AC71" s="1065"/>
      <c r="AD71" s="1044"/>
      <c r="AE71" s="1068"/>
      <c r="AF71" s="1082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S72" s="165"/>
      <c r="T72" s="165"/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S73" s="165"/>
      <c r="T73" s="165"/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S74" s="165"/>
      <c r="T74" s="165"/>
      <c r="U74" s="165"/>
      <c r="V74" s="165"/>
      <c r="W74" s="1074"/>
      <c r="X74" s="1075"/>
      <c r="Y74" s="1047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65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45"/>
      <c r="Y78" s="464"/>
      <c r="Z78" s="1046"/>
      <c r="AA78" s="464"/>
      <c r="AB78" s="1047"/>
      <c r="AC78" s="1065"/>
      <c r="AD78" s="1047"/>
      <c r="AE78" s="1047"/>
      <c r="AF78" s="1083"/>
      <c r="AG78" s="1084"/>
      <c r="AH78" s="1047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1047"/>
      <c r="AB79" s="1047"/>
      <c r="AC79" s="1065"/>
      <c r="AD79" s="1047"/>
      <c r="AE79" s="1047"/>
      <c r="AF79" s="1083"/>
      <c r="AG79" s="1047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1047"/>
      <c r="Z80" s="1046"/>
      <c r="AA80" s="1047"/>
      <c r="AB80" s="1047"/>
      <c r="AC80" s="1065"/>
      <c r="AD80" s="1047"/>
      <c r="AE80" s="1068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43"/>
      <c r="X81" s="1043"/>
      <c r="Y81" s="1043"/>
      <c r="Z81" s="1049"/>
      <c r="AA81" s="1049"/>
      <c r="AB81" s="1085"/>
      <c r="AC81" s="1065"/>
      <c r="AD81" s="1049"/>
      <c r="AE81" s="1043"/>
      <c r="AF81" s="1086"/>
      <c r="AG81" s="712"/>
      <c r="AH81" s="1047"/>
      <c r="AI81" s="1047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65"/>
      <c r="X82" s="165"/>
      <c r="Y82" s="165"/>
      <c r="Z82" s="165"/>
      <c r="AA82" s="165"/>
      <c r="AB82" s="165"/>
      <c r="AC82" s="165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074"/>
      <c r="X83" s="165"/>
      <c r="Y83" s="165"/>
      <c r="Z83" s="165"/>
      <c r="AA83" s="165"/>
      <c r="AB83" s="165"/>
      <c r="AC83" s="1065"/>
      <c r="AD83" s="1047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3"/>
      <c r="X97" s="164"/>
      <c r="Y97" s="1087"/>
      <c r="Z97" s="164"/>
      <c r="AA97" s="1087"/>
      <c r="AB97" s="1087"/>
      <c r="AC97" s="1087"/>
      <c r="AD97" s="1087"/>
      <c r="AE97" s="1087"/>
      <c r="AF97" s="1088"/>
      <c r="AG97" s="1089"/>
      <c r="AH97" s="1087"/>
      <c r="AI97" s="1087"/>
      <c r="AJ97" s="1090"/>
      <c r="AK97" s="1087"/>
      <c r="AL97" s="1087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464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1091"/>
      <c r="X102" s="1092"/>
      <c r="Y102" s="1093"/>
      <c r="Z102" s="1094"/>
      <c r="AA102" s="1095"/>
      <c r="AB102" s="1095"/>
      <c r="AC102" s="1096"/>
      <c r="AD102" s="1096"/>
      <c r="AE102" s="1093"/>
      <c r="AF102" s="1097"/>
      <c r="AG102" s="1093"/>
      <c r="AH102" s="1096"/>
      <c r="AI102" s="1095"/>
      <c r="AJ102" s="1095"/>
      <c r="AK102" s="1095"/>
      <c r="AL102" s="109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8"/>
      <c r="X103" s="1066"/>
      <c r="Y103" s="1093"/>
      <c r="Z103" s="1067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5"/>
      <c r="AE110" s="1093"/>
      <c r="AF110" s="1097"/>
      <c r="AG110" s="1093"/>
      <c r="AH110" s="1095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464"/>
      <c r="W111" s="1098"/>
      <c r="X111" s="1066"/>
      <c r="Y111" s="1093"/>
      <c r="Z111" s="1067"/>
      <c r="AA111" s="1095"/>
      <c r="AB111" s="1095"/>
      <c r="AC111" s="1096"/>
      <c r="AD111" s="1096"/>
      <c r="AE111" s="1093"/>
      <c r="AF111" s="1099"/>
      <c r="AG111" s="1093"/>
      <c r="AH111" s="1096"/>
      <c r="AI111" s="1100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165"/>
      <c r="W112" s="1101"/>
      <c r="X112" s="1101"/>
      <c r="Y112" s="1093"/>
      <c r="Z112" s="1067"/>
      <c r="AA112" s="1095"/>
      <c r="AB112" s="1095"/>
      <c r="AC112" s="1096"/>
      <c r="AD112" s="1096"/>
      <c r="AE112" s="1093"/>
      <c r="AF112" s="1102"/>
      <c r="AG112" s="110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098"/>
      <c r="X113" s="1066"/>
      <c r="Y113" s="1093"/>
      <c r="Z113" s="1067"/>
      <c r="AA113" s="1095"/>
      <c r="AB113" s="1095"/>
      <c r="AC113" s="1096"/>
      <c r="AD113" s="1096"/>
      <c r="AE113" s="1093"/>
      <c r="AF113" s="1097"/>
      <c r="AG113" s="109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104"/>
      <c r="AB115" s="1104"/>
      <c r="AC115" s="1096"/>
      <c r="AD115" s="1096"/>
      <c r="AE115" s="1093"/>
      <c r="AF115" s="1099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95"/>
      <c r="Y116" s="1093"/>
      <c r="Z116" s="1067"/>
      <c r="AA116" s="1095"/>
      <c r="AB116" s="1095"/>
      <c r="AC116" s="1096"/>
      <c r="AD116" s="1095"/>
      <c r="AE116" s="1093"/>
      <c r="AF116" s="1099"/>
      <c r="AG116" s="1095"/>
      <c r="AH116" s="1095"/>
      <c r="AI116" s="1095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L117" s="16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6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464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464"/>
      <c r="Y122" s="165"/>
      <c r="Z122" s="165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464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1105"/>
      <c r="Y125" s="1106"/>
      <c r="Z125" s="464"/>
      <c r="AA125" s="1107"/>
      <c r="AB125" s="1108"/>
      <c r="AC125" s="464"/>
      <c r="AD125" s="464"/>
      <c r="AE125" s="464"/>
      <c r="AF125" s="464"/>
      <c r="AG125" s="464"/>
      <c r="AH125" s="464"/>
      <c r="AI125" s="464"/>
      <c r="AJ125" s="1109"/>
      <c r="AK125" s="1109"/>
      <c r="AL125" s="464"/>
      <c r="AM125" s="464"/>
      <c r="AN125" s="464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464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L129" s="165"/>
      <c r="AM129" s="165"/>
      <c r="AN129" s="165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1043"/>
      <c r="Y130" s="1043"/>
      <c r="Z130" s="1043"/>
      <c r="AA130" s="1043"/>
      <c r="AB130" s="1043"/>
      <c r="AC130" s="1110"/>
      <c r="AD130" s="1043"/>
      <c r="AE130" s="1043"/>
      <c r="AF130" s="1043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111"/>
      <c r="Y131" s="1112"/>
      <c r="Z131" s="1043"/>
      <c r="AA131" s="1113"/>
      <c r="AB131" s="1114"/>
      <c r="AC131" s="1040"/>
      <c r="AD131" s="1043"/>
      <c r="AE131" s="1114"/>
      <c r="AF131" s="712"/>
      <c r="AG131" s="1115"/>
      <c r="AH131" s="1040"/>
      <c r="AI131" s="712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6"/>
      <c r="Z132" s="1043"/>
      <c r="AA132" s="1062"/>
      <c r="AB132" s="1114"/>
      <c r="AC132" s="1040"/>
      <c r="AD132" s="712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1043"/>
      <c r="AE133" s="1114"/>
      <c r="AF133" s="712"/>
      <c r="AG133" s="1086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464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1043"/>
      <c r="Y136" s="1043"/>
      <c r="Z136" s="1043"/>
      <c r="AA136" s="712"/>
      <c r="AB136" s="1114"/>
      <c r="AC136" s="712"/>
      <c r="AD136" s="712"/>
      <c r="AE136" s="1114"/>
      <c r="AF136" s="712"/>
      <c r="AG136" s="1115"/>
      <c r="AH136" s="712"/>
      <c r="AI136" s="712"/>
      <c r="AJ136" s="1117"/>
      <c r="AK136" s="1117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1042"/>
      <c r="AB137" s="1049"/>
      <c r="AC137" s="1085"/>
      <c r="AD137" s="1043"/>
      <c r="AE137" s="1049"/>
      <c r="AF137" s="1043"/>
      <c r="AG137" s="1086"/>
      <c r="AH137" s="712"/>
      <c r="AI137" s="165"/>
      <c r="AJ137" s="165"/>
      <c r="AK137" s="165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111"/>
      <c r="Y138" s="1116"/>
      <c r="Z138" s="1043"/>
      <c r="AA138" s="1062"/>
      <c r="AB138" s="1114"/>
      <c r="AC138" s="1040"/>
      <c r="AD138" s="712"/>
      <c r="AE138" s="1114"/>
      <c r="AF138" s="712"/>
      <c r="AG138" s="1115"/>
      <c r="AH138" s="1040"/>
      <c r="AI138" s="712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1043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712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464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43"/>
      <c r="Y143" s="443"/>
      <c r="Z143" s="443"/>
      <c r="AA143" s="443"/>
      <c r="AB143" s="1043"/>
      <c r="AC143" s="1043"/>
      <c r="AD143" s="1043"/>
      <c r="AE143" s="1043"/>
      <c r="AF143" s="1043"/>
      <c r="AG143" s="1048"/>
      <c r="AH143" s="1049"/>
      <c r="AI143" s="443"/>
      <c r="AJ143" s="1050"/>
      <c r="AK143" s="443"/>
      <c r="AL143" s="443"/>
      <c r="AM143" s="443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443"/>
      <c r="AD144" s="443"/>
      <c r="AE144" s="1043"/>
      <c r="AF144" s="1043"/>
      <c r="AG144" s="1118"/>
      <c r="AH144" s="111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443"/>
      <c r="Y147" s="165"/>
      <c r="Z147" s="165"/>
      <c r="AA147" s="165"/>
      <c r="AB147" s="165"/>
      <c r="AC147" s="165"/>
      <c r="AD147" s="165"/>
      <c r="AE147" s="165"/>
      <c r="AF147" s="1120"/>
      <c r="AG147" s="1052"/>
      <c r="AH147" s="165"/>
      <c r="AI147" s="165"/>
      <c r="AJ147" s="1064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043"/>
      <c r="X150" s="1043"/>
      <c r="Y150" s="1043"/>
      <c r="Z150" s="1043"/>
      <c r="AA150" s="1043"/>
      <c r="AB150" s="1110"/>
      <c r="AC150" s="1043"/>
      <c r="AD150" s="1043"/>
      <c r="AE150" s="1043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111"/>
      <c r="X151" s="1112"/>
      <c r="Y151" s="1043"/>
      <c r="Z151" s="1113"/>
      <c r="AA151" s="1114"/>
      <c r="AB151" s="1040"/>
      <c r="AC151" s="1043"/>
      <c r="AD151" s="1114"/>
      <c r="AE151" s="712"/>
      <c r="AF151" s="1115"/>
      <c r="AG151" s="1040"/>
      <c r="AH151" s="712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6"/>
      <c r="Y152" s="1043"/>
      <c r="Z152" s="1062"/>
      <c r="AA152" s="1114"/>
      <c r="AB152" s="1040"/>
      <c r="AC152" s="712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1043"/>
      <c r="AD153" s="1114"/>
      <c r="AE153" s="712"/>
      <c r="AF153" s="1086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464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1043"/>
      <c r="X156" s="1043"/>
      <c r="Y156" s="1043"/>
      <c r="Z156" s="712"/>
      <c r="AA156" s="1114"/>
      <c r="AB156" s="712"/>
      <c r="AC156" s="712"/>
      <c r="AD156" s="1114"/>
      <c r="AE156" s="712"/>
      <c r="AF156" s="1115"/>
      <c r="AG156" s="712"/>
      <c r="AH156" s="712"/>
      <c r="AI156" s="1117"/>
      <c r="AJ156" s="1117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1042"/>
      <c r="AA157" s="1049"/>
      <c r="AB157" s="1085"/>
      <c r="AC157" s="1043"/>
      <c r="AD157" s="1049"/>
      <c r="AE157" s="1043"/>
      <c r="AF157" s="1086"/>
      <c r="AG157" s="712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111"/>
      <c r="X158" s="1116"/>
      <c r="Y158" s="1043"/>
      <c r="Z158" s="1062"/>
      <c r="AA158" s="1114"/>
      <c r="AB158" s="1040"/>
      <c r="AC158" s="712"/>
      <c r="AD158" s="1114"/>
      <c r="AE158" s="712"/>
      <c r="AF158" s="1115"/>
      <c r="AG158" s="1040"/>
      <c r="AH158" s="712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1043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712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65"/>
      <c r="AE161" s="165"/>
      <c r="AF161" s="165"/>
      <c r="AG161" s="165"/>
      <c r="AH161" s="165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464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43"/>
      <c r="X163" s="443"/>
      <c r="Y163" s="443"/>
      <c r="Z163" s="443"/>
      <c r="AA163" s="1043"/>
      <c r="AB163" s="1043"/>
      <c r="AC163" s="1043"/>
      <c r="AD163" s="1043"/>
      <c r="AE163" s="1043"/>
      <c r="AF163" s="1048"/>
      <c r="AG163" s="1049"/>
      <c r="AH163" s="443"/>
      <c r="AI163" s="1050"/>
      <c r="AJ163" s="443"/>
      <c r="AK163" s="443"/>
      <c r="AL163" s="443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443"/>
      <c r="AC164" s="443"/>
      <c r="AD164" s="1043"/>
      <c r="AE164" s="1043"/>
      <c r="AF164" s="1118"/>
      <c r="AG164" s="111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65"/>
      <c r="AE165" s="165"/>
      <c r="AF165" s="165"/>
      <c r="AG165" s="165"/>
      <c r="AH165" s="165"/>
      <c r="AI165" s="165"/>
      <c r="AJ165" s="165"/>
      <c r="AK165" s="165"/>
      <c r="AL165" s="165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443"/>
      <c r="X167" s="165"/>
      <c r="Y167" s="165"/>
      <c r="Z167" s="165"/>
      <c r="AA167" s="165"/>
      <c r="AB167" s="165"/>
      <c r="AC167" s="165"/>
      <c r="AD167" s="165"/>
      <c r="AE167" s="1120"/>
      <c r="AF167" s="1052"/>
      <c r="AG167" s="165"/>
      <c r="AH167" s="165"/>
      <c r="AI167" s="1064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65"/>
      <c r="AE169" s="165"/>
      <c r="AF169" s="165"/>
      <c r="AG169" s="165"/>
      <c r="AH169" s="165"/>
      <c r="AI169" s="165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</sheetData>
  <mergeCells count="4">
    <mergeCell ref="A2:F2"/>
    <mergeCell ref="W2:AB2"/>
    <mergeCell ref="A3:F3"/>
    <mergeCell ref="W3:AB3"/>
  </mergeCells>
  <pageMargins left="0.33" right="0.61" top="0.22" bottom="0.16" header="0.16" footer="0.12"/>
  <pageSetup paperSize="9" orientation="landscape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8C10E-97A2-449B-AE2C-485460ACB690}">
  <sheetPr>
    <tabColor theme="3" tint="0.39997558519241921"/>
  </sheetPr>
  <dimension ref="A1:AF10"/>
  <sheetViews>
    <sheetView workbookViewId="0">
      <selection activeCell="N5" sqref="N5"/>
    </sheetView>
  </sheetViews>
  <sheetFormatPr baseColWidth="10" defaultRowHeight="15"/>
  <sheetData>
    <row r="1" spans="1:32">
      <c r="B1" s="1574" t="s">
        <v>2814</v>
      </c>
      <c r="C1" s="1574"/>
      <c r="D1" s="1574"/>
      <c r="E1" s="1574"/>
      <c r="F1" s="1574"/>
      <c r="G1" s="1574"/>
      <c r="H1" s="1574"/>
      <c r="I1" s="1574"/>
      <c r="R1" s="449"/>
      <c r="S1" s="449"/>
      <c r="T1" s="449"/>
      <c r="U1" s="449"/>
      <c r="V1" s="449"/>
      <c r="W1" s="449"/>
      <c r="X1" s="449"/>
      <c r="Y1" s="449"/>
      <c r="Z1" s="449"/>
      <c r="AA1" s="449"/>
      <c r="AB1" s="449"/>
      <c r="AC1" s="449"/>
      <c r="AD1" s="449"/>
      <c r="AE1" s="449"/>
      <c r="AF1" s="449"/>
    </row>
    <row r="2" spans="1:32">
      <c r="B2" s="478" t="s">
        <v>3206</v>
      </c>
      <c r="C2" s="449"/>
      <c r="D2" s="449"/>
      <c r="E2" s="449"/>
      <c r="F2" s="449"/>
      <c r="G2" s="449"/>
      <c r="H2" s="449"/>
      <c r="I2" s="902">
        <v>1</v>
      </c>
      <c r="J2" s="903">
        <v>83140636</v>
      </c>
      <c r="K2" s="15" t="s">
        <v>1192</v>
      </c>
      <c r="L2" s="449" t="s">
        <v>413</v>
      </c>
      <c r="M2" s="449"/>
      <c r="N2" s="1493">
        <v>44670</v>
      </c>
      <c r="O2" t="s">
        <v>413</v>
      </c>
      <c r="R2" s="449"/>
      <c r="S2" s="449"/>
      <c r="T2" s="449"/>
      <c r="U2" s="449"/>
      <c r="V2" s="449"/>
      <c r="W2" s="449"/>
      <c r="X2" s="449"/>
      <c r="Y2" s="449"/>
      <c r="Z2" s="449"/>
      <c r="AA2" s="449"/>
      <c r="AB2" s="449"/>
      <c r="AC2" s="449"/>
      <c r="AD2" s="449"/>
      <c r="AE2" s="449"/>
      <c r="AF2" s="449"/>
    </row>
    <row r="3" spans="1:32">
      <c r="B3" s="215">
        <v>1</v>
      </c>
      <c r="C3" s="733">
        <v>60803164</v>
      </c>
      <c r="D3" s="130" t="s">
        <v>38</v>
      </c>
      <c r="E3" s="129" t="s">
        <v>2477</v>
      </c>
      <c r="F3" s="130" t="s">
        <v>2478</v>
      </c>
      <c r="G3" s="129"/>
      <c r="H3" s="129"/>
      <c r="I3" s="129" t="s">
        <v>2479</v>
      </c>
      <c r="J3" s="129" t="s">
        <v>24</v>
      </c>
      <c r="K3" s="1295" t="s">
        <v>2454</v>
      </c>
      <c r="L3" s="1342" t="s">
        <v>2480</v>
      </c>
      <c r="M3" s="129">
        <v>1022</v>
      </c>
      <c r="N3" s="1492" t="s">
        <v>2815</v>
      </c>
      <c r="Q3" s="10" t="s">
        <v>3361</v>
      </c>
      <c r="R3" s="449"/>
      <c r="S3" s="449"/>
      <c r="T3" s="449"/>
      <c r="U3" s="449"/>
      <c r="V3" s="449"/>
      <c r="W3" s="449"/>
      <c r="X3" s="449"/>
      <c r="Y3" s="449"/>
      <c r="Z3" s="449"/>
      <c r="AA3" s="449"/>
      <c r="AB3" s="449"/>
      <c r="AC3" s="449"/>
      <c r="AD3" s="449"/>
      <c r="AE3" s="449"/>
      <c r="AF3" s="449"/>
    </row>
    <row r="4" spans="1:32">
      <c r="B4" s="431">
        <v>1</v>
      </c>
      <c r="C4" s="431">
        <v>83140501</v>
      </c>
      <c r="D4" s="431" t="s">
        <v>40</v>
      </c>
      <c r="E4" s="431" t="s">
        <v>512</v>
      </c>
      <c r="F4" s="431"/>
      <c r="G4" s="431"/>
      <c r="H4" s="431"/>
      <c r="I4" s="431" t="s">
        <v>2816</v>
      </c>
      <c r="J4" s="431" t="s">
        <v>419</v>
      </c>
      <c r="K4" s="431"/>
      <c r="L4" s="431"/>
      <c r="M4" s="431"/>
      <c r="N4" s="1492" t="s">
        <v>2815</v>
      </c>
      <c r="R4" s="449"/>
      <c r="S4" s="449"/>
      <c r="T4" s="449"/>
      <c r="U4" s="449"/>
      <c r="V4" s="449"/>
      <c r="W4" s="449"/>
      <c r="X4" s="449"/>
      <c r="Y4" s="449"/>
      <c r="Z4" s="449"/>
      <c r="AA4" s="449"/>
      <c r="AB4" s="449"/>
      <c r="AC4" s="449"/>
      <c r="AD4" s="449"/>
      <c r="AE4" s="449"/>
      <c r="AF4" s="449"/>
    </row>
    <row r="5" spans="1:32">
      <c r="B5" s="18">
        <v>1</v>
      </c>
      <c r="C5" s="250">
        <v>81220153</v>
      </c>
      <c r="D5" s="211" t="s">
        <v>38</v>
      </c>
      <c r="E5" s="1380" t="s">
        <v>479</v>
      </c>
      <c r="F5" s="431"/>
      <c r="G5" s="431"/>
      <c r="H5" s="431"/>
      <c r="I5" s="431" t="s">
        <v>2817</v>
      </c>
      <c r="J5" s="431" t="s">
        <v>419</v>
      </c>
      <c r="K5" s="431"/>
      <c r="L5" s="431"/>
      <c r="M5" s="431"/>
      <c r="N5" s="311" t="s">
        <v>2947</v>
      </c>
      <c r="O5" s="178"/>
      <c r="R5" s="449"/>
      <c r="S5" s="449"/>
      <c r="T5" s="449"/>
      <c r="U5" s="449"/>
      <c r="V5" s="449"/>
      <c r="W5" s="449"/>
      <c r="X5" s="449"/>
      <c r="Y5" s="449"/>
      <c r="Z5" s="449"/>
      <c r="AA5" s="449"/>
      <c r="AB5" s="449"/>
      <c r="AC5" s="449"/>
      <c r="AD5" s="449"/>
      <c r="AE5" s="449"/>
      <c r="AF5" s="449"/>
    </row>
    <row r="6" spans="1:32">
      <c r="B6" s="664">
        <v>1</v>
      </c>
      <c r="C6" s="676">
        <v>81468067</v>
      </c>
      <c r="D6" s="678" t="s">
        <v>39</v>
      </c>
      <c r="E6" s="665" t="s">
        <v>2109</v>
      </c>
      <c r="F6" s="1209" t="s">
        <v>2110</v>
      </c>
      <c r="G6" s="841"/>
      <c r="H6" s="841" t="s">
        <v>2132</v>
      </c>
      <c r="I6" s="665" t="s">
        <v>2112</v>
      </c>
      <c r="J6" s="1272" t="s">
        <v>56</v>
      </c>
      <c r="K6" s="1259" t="s">
        <v>2111</v>
      </c>
      <c r="L6" s="1275" t="s">
        <v>2113</v>
      </c>
      <c r="M6" s="1276" t="s">
        <v>2114</v>
      </c>
      <c r="N6" s="240" t="s">
        <v>2819</v>
      </c>
      <c r="O6" s="449"/>
      <c r="P6" s="449"/>
      <c r="Q6" s="449"/>
      <c r="R6" s="449"/>
      <c r="S6" s="449"/>
      <c r="T6" s="449"/>
      <c r="U6" s="449"/>
      <c r="V6" s="449"/>
      <c r="W6" s="449"/>
      <c r="X6" s="449"/>
      <c r="Y6" s="449"/>
      <c r="Z6" s="449"/>
      <c r="AA6" s="449"/>
      <c r="AB6" s="449"/>
      <c r="AC6" s="449"/>
      <c r="AD6" s="449"/>
      <c r="AE6" s="449"/>
      <c r="AF6" s="449"/>
    </row>
    <row r="7" spans="1:32">
      <c r="A7" s="459">
        <v>44663</v>
      </c>
      <c r="B7" s="471">
        <v>1</v>
      </c>
      <c r="C7" s="1453">
        <v>60601104</v>
      </c>
      <c r="D7" s="471" t="s">
        <v>38</v>
      </c>
      <c r="E7" s="1354" t="s">
        <v>2938</v>
      </c>
      <c r="F7" s="1353" t="s">
        <v>2939</v>
      </c>
      <c r="G7" s="471"/>
      <c r="H7" s="780" t="s">
        <v>3040</v>
      </c>
      <c r="I7" s="1454" t="s">
        <v>2940</v>
      </c>
      <c r="J7" s="471" t="s">
        <v>24</v>
      </c>
      <c r="K7" s="1455" t="s">
        <v>2904</v>
      </c>
      <c r="L7" s="1456" t="s">
        <v>2941</v>
      </c>
      <c r="M7" s="471">
        <v>1058</v>
      </c>
      <c r="N7" s="316">
        <v>44658</v>
      </c>
      <c r="O7" s="315"/>
      <c r="P7" s="315"/>
      <c r="Q7" s="315"/>
      <c r="R7" s="311" t="s">
        <v>3283</v>
      </c>
      <c r="S7" s="311" t="s">
        <v>3284</v>
      </c>
      <c r="T7" s="311"/>
      <c r="U7" s="449"/>
      <c r="V7" s="449"/>
      <c r="W7" s="449"/>
      <c r="X7" s="449"/>
      <c r="Y7" s="449"/>
      <c r="Z7" s="449"/>
      <c r="AA7" s="449"/>
      <c r="AB7" s="449"/>
      <c r="AC7" s="449"/>
      <c r="AD7" s="449"/>
      <c r="AE7" s="449"/>
      <c r="AF7" s="449"/>
    </row>
    <row r="8" spans="1:32">
      <c r="R8" s="449"/>
      <c r="S8" s="449"/>
      <c r="T8" s="449"/>
      <c r="U8" s="449"/>
      <c r="V8" s="449"/>
      <c r="W8" s="449"/>
      <c r="X8" s="449"/>
      <c r="Y8" s="449"/>
      <c r="Z8" s="449"/>
      <c r="AA8" s="449"/>
      <c r="AB8" s="449"/>
      <c r="AC8" s="449"/>
      <c r="AD8" s="449"/>
      <c r="AE8" s="449"/>
      <c r="AF8" s="449"/>
    </row>
    <row r="9" spans="1:32">
      <c r="R9" s="449"/>
      <c r="S9" s="449"/>
      <c r="T9" s="449"/>
      <c r="U9" s="449"/>
      <c r="V9" s="449"/>
      <c r="W9" s="449"/>
      <c r="X9" s="449"/>
      <c r="Y9" s="449"/>
      <c r="Z9" s="449"/>
      <c r="AA9" s="449"/>
      <c r="AB9" s="449"/>
      <c r="AC9" s="449"/>
      <c r="AD9" s="449"/>
      <c r="AE9" s="449"/>
      <c r="AF9" s="449"/>
    </row>
    <row r="10" spans="1:32">
      <c r="R10" s="449"/>
      <c r="S10" s="449"/>
      <c r="T10" s="449"/>
      <c r="U10" s="449"/>
      <c r="V10" s="449"/>
      <c r="W10" s="449"/>
      <c r="X10" s="449"/>
      <c r="Y10" s="449"/>
      <c r="Z10" s="449"/>
      <c r="AA10" s="449"/>
      <c r="AB10" s="449"/>
      <c r="AC10" s="449"/>
      <c r="AD10" s="449"/>
      <c r="AE10" s="449"/>
      <c r="AF10" s="449"/>
    </row>
  </sheetData>
  <mergeCells count="1">
    <mergeCell ref="B1:I1"/>
  </mergeCells>
  <pageMargins left="0.7" right="0.7" top="0.75" bottom="0.75" header="0.3" footer="0.3"/>
  <pageSetup paperSize="9" orientation="portrait" horizontalDpi="0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2EE7D-EA93-4444-9CE7-1905D0F01202}">
  <sheetPr>
    <tabColor theme="0"/>
  </sheetPr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79C01-02A5-4D2C-BAA2-5A0A5FFCBFDC}">
  <sheetPr>
    <tabColor theme="0"/>
  </sheetPr>
  <dimension ref="A1:AU180"/>
  <sheetViews>
    <sheetView topLeftCell="A11" zoomScale="80" zoomScaleNormal="80" workbookViewId="0">
      <selection activeCell="H27" sqref="H27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38" width="11.42578125" style="449"/>
    <col min="39" max="39" width="27.85546875" style="449" bestFit="1" customWidth="1"/>
    <col min="40" max="16384" width="11.42578125" style="449"/>
  </cols>
  <sheetData>
    <row r="1" spans="1:44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4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4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4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4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4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4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44672</v>
      </c>
      <c r="AA7" s="420" t="s">
        <v>7</v>
      </c>
      <c r="AB7" s="425"/>
      <c r="AC7" s="58"/>
      <c r="AD7" s="58"/>
      <c r="AE7" s="58"/>
      <c r="AF7" s="58"/>
    </row>
    <row r="8" spans="1:44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3213</v>
      </c>
      <c r="AA8" s="420"/>
      <c r="AB8" s="429"/>
      <c r="AC8" s="58"/>
      <c r="AD8" s="58"/>
      <c r="AE8" s="58"/>
      <c r="AF8" s="58"/>
    </row>
    <row r="9" spans="1:44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4">
      <c r="A10" s="275">
        <v>1</v>
      </c>
      <c r="B10" s="275">
        <v>93162407</v>
      </c>
      <c r="C10" s="275" t="s">
        <v>17</v>
      </c>
      <c r="D10" s="275" t="s">
        <v>450</v>
      </c>
      <c r="E10" s="159" t="s">
        <v>210</v>
      </c>
      <c r="F10" s="275" t="s">
        <v>451</v>
      </c>
      <c r="G10" s="680">
        <v>381</v>
      </c>
      <c r="H10" s="1216" t="s">
        <v>452</v>
      </c>
      <c r="I10" s="680" t="s">
        <v>83</v>
      </c>
      <c r="J10" s="1219" t="s">
        <v>453</v>
      </c>
      <c r="K10" s="1220" t="s">
        <v>454</v>
      </c>
      <c r="L10" s="1221">
        <v>44466</v>
      </c>
      <c r="M10" s="1221">
        <v>44466</v>
      </c>
      <c r="N10" s="680"/>
      <c r="O10" s="449" t="s">
        <v>455</v>
      </c>
      <c r="W10" s="431">
        <v>1</v>
      </c>
      <c r="X10" s="14">
        <v>83130670</v>
      </c>
      <c r="Y10" s="664" t="s">
        <v>708</v>
      </c>
      <c r="Z10" s="431" t="s">
        <v>3041</v>
      </c>
      <c r="AA10" s="841" t="s">
        <v>2248</v>
      </c>
      <c r="AB10" s="841"/>
      <c r="AC10" s="664" t="s">
        <v>3093</v>
      </c>
      <c r="AD10" s="1249" t="s">
        <v>2249</v>
      </c>
      <c r="AE10" s="664" t="s">
        <v>56</v>
      </c>
      <c r="AF10" s="1403" t="s">
        <v>2250</v>
      </c>
      <c r="AG10" s="1273" t="s">
        <v>3042</v>
      </c>
      <c r="AH10" s="664"/>
      <c r="AI10" s="1274"/>
      <c r="AJ10" s="841"/>
      <c r="AK10" s="841"/>
      <c r="AL10" s="841"/>
      <c r="AM10" s="165"/>
    </row>
    <row r="11" spans="1:44">
      <c r="W11" s="432">
        <v>1</v>
      </c>
      <c r="X11" s="432">
        <v>93172390</v>
      </c>
      <c r="Y11" s="431" t="s">
        <v>17</v>
      </c>
      <c r="Z11" s="432" t="s">
        <v>2697</v>
      </c>
      <c r="AA11" s="431" t="s">
        <v>2326</v>
      </c>
      <c r="AB11" s="431"/>
      <c r="AC11" s="431" t="s">
        <v>3093</v>
      </c>
      <c r="AD11" s="431" t="s">
        <v>2698</v>
      </c>
      <c r="AE11" s="432" t="s">
        <v>24</v>
      </c>
      <c r="AF11" s="1346" t="s">
        <v>2354</v>
      </c>
      <c r="AG11" s="432" t="s">
        <v>2699</v>
      </c>
      <c r="AH11" s="431">
        <v>1017</v>
      </c>
      <c r="AI11" s="1274"/>
      <c r="AJ11" s="841"/>
      <c r="AK11" s="841"/>
      <c r="AL11" s="841"/>
      <c r="AM11" s="165"/>
    </row>
    <row r="12" spans="1:44" ht="20.25" customHeight="1">
      <c r="A12" s="1213">
        <v>1</v>
      </c>
      <c r="B12" s="1213">
        <v>81598299</v>
      </c>
      <c r="C12" s="275" t="s">
        <v>564</v>
      </c>
      <c r="D12" s="1213" t="s">
        <v>704</v>
      </c>
      <c r="E12" s="1213" t="s">
        <v>78</v>
      </c>
      <c r="F12" s="1214" t="s">
        <v>705</v>
      </c>
      <c r="G12" s="680">
        <v>414</v>
      </c>
      <c r="H12" s="1216" t="s">
        <v>79</v>
      </c>
      <c r="I12" s="669" t="s">
        <v>706</v>
      </c>
      <c r="J12" s="1217" t="s">
        <v>707</v>
      </c>
      <c r="K12" s="680"/>
      <c r="L12" s="1221">
        <v>44525</v>
      </c>
      <c r="M12" s="680"/>
      <c r="N12" s="680"/>
      <c r="O12" s="10" t="s">
        <v>496</v>
      </c>
      <c r="P12" s="449" t="s">
        <v>496</v>
      </c>
      <c r="W12" s="431">
        <v>2</v>
      </c>
      <c r="X12" s="431">
        <v>83115011</v>
      </c>
      <c r="Y12" s="431" t="s">
        <v>708</v>
      </c>
      <c r="Z12" s="431" t="s">
        <v>3092</v>
      </c>
      <c r="AA12" s="431" t="s">
        <v>169</v>
      </c>
      <c r="AB12" s="431"/>
      <c r="AC12" s="664" t="s">
        <v>3093</v>
      </c>
      <c r="AD12" s="431" t="s">
        <v>1060</v>
      </c>
      <c r="AE12" s="431" t="s">
        <v>56</v>
      </c>
      <c r="AF12" s="481" t="s">
        <v>1062</v>
      </c>
      <c r="AG12" s="431" t="s">
        <v>1061</v>
      </c>
      <c r="AH12" s="431">
        <v>891</v>
      </c>
      <c r="AI12" s="480">
        <v>44664</v>
      </c>
      <c r="AJ12" s="431"/>
      <c r="AK12" s="431"/>
      <c r="AL12" s="431"/>
      <c r="AP12" s="165"/>
      <c r="AQ12" s="165"/>
      <c r="AR12" s="165"/>
    </row>
    <row r="13" spans="1:44" ht="15" customHeight="1">
      <c r="A13" s="275"/>
      <c r="B13" s="275"/>
      <c r="C13" s="275"/>
      <c r="D13" s="275"/>
      <c r="E13" s="159"/>
      <c r="F13" s="201"/>
      <c r="G13" s="669"/>
      <c r="H13" s="1216"/>
      <c r="I13" s="669"/>
      <c r="J13" s="1217"/>
      <c r="K13" s="1223"/>
      <c r="L13" s="1224"/>
      <c r="M13" s="664"/>
      <c r="N13" s="664"/>
      <c r="O13" s="58"/>
      <c r="W13" s="431">
        <v>1</v>
      </c>
      <c r="X13" s="431">
        <v>83310400</v>
      </c>
      <c r="Y13" s="431" t="s">
        <v>708</v>
      </c>
      <c r="Z13" s="431" t="s">
        <v>1326</v>
      </c>
      <c r="AA13" s="431" t="s">
        <v>169</v>
      </c>
      <c r="AB13" s="431"/>
      <c r="AC13" s="431" t="s">
        <v>3093</v>
      </c>
      <c r="AD13" s="431" t="s">
        <v>1060</v>
      </c>
      <c r="AE13" s="431" t="s">
        <v>56</v>
      </c>
      <c r="AF13" s="481" t="s">
        <v>1062</v>
      </c>
      <c r="AG13" s="431" t="s">
        <v>1061</v>
      </c>
      <c r="AH13" s="431">
        <v>891</v>
      </c>
      <c r="AI13" s="431"/>
      <c r="AJ13" s="431"/>
      <c r="AK13" s="431"/>
      <c r="AL13" s="431"/>
      <c r="AP13" s="165"/>
      <c r="AQ13" s="165"/>
      <c r="AR13" s="165"/>
    </row>
    <row r="14" spans="1:44" ht="15" customHeight="1">
      <c r="A14" s="275">
        <v>1</v>
      </c>
      <c r="B14" s="275">
        <v>82409602</v>
      </c>
      <c r="C14" s="275" t="s">
        <v>40</v>
      </c>
      <c r="D14" s="275" t="s">
        <v>817</v>
      </c>
      <c r="E14" s="275" t="s">
        <v>818</v>
      </c>
      <c r="F14" s="201" t="s">
        <v>819</v>
      </c>
      <c r="G14" s="669">
        <v>428</v>
      </c>
      <c r="H14" s="1216" t="s">
        <v>820</v>
      </c>
      <c r="I14" s="669" t="s">
        <v>83</v>
      </c>
      <c r="J14" s="1217" t="s">
        <v>821</v>
      </c>
      <c r="K14" s="1218" t="s">
        <v>822</v>
      </c>
      <c r="L14" s="1221">
        <v>44531</v>
      </c>
      <c r="M14" s="680"/>
      <c r="N14" s="680"/>
      <c r="O14" s="10" t="s">
        <v>496</v>
      </c>
      <c r="P14" s="449" t="s">
        <v>496</v>
      </c>
      <c r="U14" s="10"/>
      <c r="V14" s="10"/>
      <c r="W14" s="431">
        <v>1</v>
      </c>
      <c r="X14" s="431">
        <v>81483059</v>
      </c>
      <c r="Y14" s="431" t="s">
        <v>39</v>
      </c>
      <c r="Z14" s="431" t="s">
        <v>140</v>
      </c>
      <c r="AA14" s="431" t="s">
        <v>2368</v>
      </c>
      <c r="AB14" s="431"/>
      <c r="AC14" s="431" t="s">
        <v>2385</v>
      </c>
      <c r="AD14" s="431" t="s">
        <v>2370</v>
      </c>
      <c r="AE14" s="431" t="s">
        <v>24</v>
      </c>
      <c r="AF14" s="481" t="s">
        <v>2359</v>
      </c>
      <c r="AG14" s="431" t="s">
        <v>2369</v>
      </c>
      <c r="AH14" s="431">
        <v>1016</v>
      </c>
      <c r="AI14" s="943"/>
      <c r="AJ14" s="1329"/>
      <c r="AK14" s="943"/>
      <c r="AL14" s="1330"/>
      <c r="AM14" s="10" t="s">
        <v>2666</v>
      </c>
      <c r="AQ14" s="165"/>
      <c r="AR14" s="165"/>
    </row>
    <row r="15" spans="1:44" ht="15" customHeight="1">
      <c r="A15" s="275">
        <v>1</v>
      </c>
      <c r="B15" s="275">
        <v>82032101</v>
      </c>
      <c r="C15" s="275" t="s">
        <v>40</v>
      </c>
      <c r="D15" s="275" t="s">
        <v>1015</v>
      </c>
      <c r="E15" s="275" t="s">
        <v>1016</v>
      </c>
      <c r="F15" s="201" t="s">
        <v>1017</v>
      </c>
      <c r="G15" s="664">
        <v>453</v>
      </c>
      <c r="H15" s="1216" t="s">
        <v>1019</v>
      </c>
      <c r="I15" s="129" t="s">
        <v>83</v>
      </c>
      <c r="J15" s="1217" t="s">
        <v>1020</v>
      </c>
      <c r="K15" s="1218" t="s">
        <v>1021</v>
      </c>
      <c r="L15" s="1221">
        <v>44549</v>
      </c>
      <c r="M15" s="680"/>
      <c r="N15" s="680"/>
      <c r="O15" s="57" t="s">
        <v>496</v>
      </c>
      <c r="P15" s="449" t="s">
        <v>496</v>
      </c>
      <c r="Q15" s="58"/>
      <c r="W15" s="449" t="s">
        <v>2027</v>
      </c>
      <c r="AP15" s="165"/>
      <c r="AQ15" s="165"/>
    </row>
    <row r="16" spans="1:44" ht="15" customHeight="1">
      <c r="A16" s="275">
        <v>1</v>
      </c>
      <c r="B16" s="275">
        <v>83340700</v>
      </c>
      <c r="C16" s="275" t="s">
        <v>40</v>
      </c>
      <c r="D16" s="275" t="s">
        <v>1018</v>
      </c>
      <c r="E16" s="275" t="s">
        <v>1016</v>
      </c>
      <c r="F16" s="201" t="s">
        <v>1017</v>
      </c>
      <c r="G16" s="664">
        <v>453</v>
      </c>
      <c r="H16" s="1216" t="s">
        <v>1019</v>
      </c>
      <c r="I16" s="129" t="s">
        <v>83</v>
      </c>
      <c r="J16" s="1217" t="s">
        <v>1020</v>
      </c>
      <c r="K16" s="1218" t="s">
        <v>1021</v>
      </c>
      <c r="L16" s="1221">
        <v>44549</v>
      </c>
      <c r="M16" s="680"/>
      <c r="N16" s="680"/>
      <c r="O16" s="57" t="s">
        <v>496</v>
      </c>
      <c r="P16" s="449" t="s">
        <v>496</v>
      </c>
      <c r="Q16" s="58"/>
      <c r="V16" s="165"/>
      <c r="AO16" s="165"/>
    </row>
    <row r="17" spans="1:47" ht="15" customHeight="1">
      <c r="A17" s="215">
        <v>1</v>
      </c>
      <c r="B17" s="215">
        <v>83340906</v>
      </c>
      <c r="C17" s="215" t="s">
        <v>40</v>
      </c>
      <c r="D17" s="215" t="s">
        <v>1888</v>
      </c>
      <c r="E17" s="275" t="s">
        <v>1016</v>
      </c>
      <c r="F17" s="201" t="s">
        <v>1017</v>
      </c>
      <c r="G17" s="664">
        <v>453</v>
      </c>
      <c r="H17" s="1216" t="s">
        <v>1019</v>
      </c>
      <c r="I17" s="129" t="s">
        <v>83</v>
      </c>
      <c r="J17" s="1217" t="s">
        <v>1020</v>
      </c>
      <c r="K17" s="1218" t="s">
        <v>1021</v>
      </c>
      <c r="L17" s="1221">
        <v>44549</v>
      </c>
      <c r="M17" s="680"/>
      <c r="N17" s="680"/>
      <c r="P17" s="449" t="s">
        <v>496</v>
      </c>
      <c r="V17" s="240"/>
      <c r="W17" s="669">
        <v>1</v>
      </c>
      <c r="X17" s="669">
        <v>81220016</v>
      </c>
      <c r="Y17" s="559" t="s">
        <v>38</v>
      </c>
      <c r="Z17" s="562" t="s">
        <v>29</v>
      </c>
      <c r="AA17" s="841" t="s">
        <v>2930</v>
      </c>
      <c r="AB17" s="28"/>
      <c r="AC17" s="559" t="s">
        <v>3040</v>
      </c>
      <c r="AD17" s="564" t="s">
        <v>2931</v>
      </c>
      <c r="AE17" s="564" t="s">
        <v>24</v>
      </c>
      <c r="AF17" s="1366" t="s">
        <v>2933</v>
      </c>
      <c r="AG17" s="564" t="s">
        <v>2932</v>
      </c>
      <c r="AH17" s="564">
        <v>1060</v>
      </c>
      <c r="AI17" s="22">
        <v>44658</v>
      </c>
      <c r="AJ17" s="28"/>
      <c r="AK17" s="28"/>
      <c r="AL17" s="28"/>
      <c r="AO17" s="165"/>
      <c r="AS17" s="1080"/>
      <c r="AT17" s="1068"/>
      <c r="AU17" s="1073"/>
    </row>
    <row r="18" spans="1:47" ht="15" customHeight="1">
      <c r="A18" s="275">
        <v>1</v>
      </c>
      <c r="B18" s="275">
        <v>81722067</v>
      </c>
      <c r="C18" s="275" t="s">
        <v>17</v>
      </c>
      <c r="D18" s="275" t="s">
        <v>1026</v>
      </c>
      <c r="E18" s="159" t="s">
        <v>812</v>
      </c>
      <c r="F18" s="201" t="s">
        <v>1027</v>
      </c>
      <c r="G18" s="664">
        <v>455</v>
      </c>
      <c r="H18" s="1216" t="s">
        <v>1028</v>
      </c>
      <c r="I18" s="129" t="s">
        <v>83</v>
      </c>
      <c r="J18" s="1217" t="s">
        <v>1029</v>
      </c>
      <c r="K18" s="1220" t="s">
        <v>1030</v>
      </c>
      <c r="L18" s="1221">
        <v>44549</v>
      </c>
      <c r="M18" s="680"/>
      <c r="N18" s="680"/>
      <c r="O18" s="75" t="s">
        <v>1043</v>
      </c>
      <c r="P18" s="449" t="s">
        <v>496</v>
      </c>
      <c r="W18" s="559">
        <v>2</v>
      </c>
      <c r="X18" s="559">
        <v>81220017</v>
      </c>
      <c r="Y18" s="559" t="s">
        <v>38</v>
      </c>
      <c r="Z18" s="559" t="s">
        <v>30</v>
      </c>
      <c r="AA18" s="841" t="s">
        <v>2930</v>
      </c>
      <c r="AB18" s="28"/>
      <c r="AC18" s="559" t="s">
        <v>3040</v>
      </c>
      <c r="AD18" s="28" t="s">
        <v>2931</v>
      </c>
      <c r="AE18" s="28" t="s">
        <v>24</v>
      </c>
      <c r="AF18" s="732" t="s">
        <v>2933</v>
      </c>
      <c r="AG18" s="28" t="s">
        <v>2932</v>
      </c>
      <c r="AH18" s="28">
        <v>1060</v>
      </c>
      <c r="AI18" s="28">
        <v>44658</v>
      </c>
      <c r="AJ18" s="28"/>
      <c r="AK18" s="28"/>
      <c r="AL18" s="28"/>
    </row>
    <row r="19" spans="1:47" ht="15" customHeight="1">
      <c r="A19" s="159">
        <v>1</v>
      </c>
      <c r="B19" s="159">
        <v>93172200</v>
      </c>
      <c r="C19" s="159" t="s">
        <v>17</v>
      </c>
      <c r="D19" s="159" t="s">
        <v>1158</v>
      </c>
      <c r="E19" s="159" t="s">
        <v>578</v>
      </c>
      <c r="F19" s="1225" t="s">
        <v>1221</v>
      </c>
      <c r="G19" s="217" t="s">
        <v>1223</v>
      </c>
      <c r="H19" s="1216" t="s">
        <v>1224</v>
      </c>
      <c r="I19" s="217" t="s">
        <v>83</v>
      </c>
      <c r="J19" s="1217" t="s">
        <v>1225</v>
      </c>
      <c r="K19" s="1218" t="s">
        <v>1226</v>
      </c>
      <c r="L19" s="1221">
        <v>44573</v>
      </c>
      <c r="M19" s="680"/>
      <c r="N19" s="680"/>
      <c r="O19" s="57" t="s">
        <v>496</v>
      </c>
      <c r="P19" s="10"/>
      <c r="W19" s="215">
        <v>1</v>
      </c>
      <c r="X19" s="733">
        <v>81220018</v>
      </c>
      <c r="Y19" s="129" t="s">
        <v>38</v>
      </c>
      <c r="Z19" s="664" t="s">
        <v>31</v>
      </c>
      <c r="AA19" s="1367" t="s">
        <v>2930</v>
      </c>
      <c r="AB19" s="129"/>
      <c r="AC19" s="559" t="s">
        <v>3040</v>
      </c>
      <c r="AD19" s="395" t="s">
        <v>2931</v>
      </c>
      <c r="AE19" s="129" t="s">
        <v>24</v>
      </c>
      <c r="AF19" s="1295" t="s">
        <v>2933</v>
      </c>
      <c r="AG19" s="1342" t="s">
        <v>2932</v>
      </c>
      <c r="AH19" s="129">
        <v>1060</v>
      </c>
      <c r="AI19" s="563">
        <v>44658</v>
      </c>
      <c r="AJ19" s="28"/>
      <c r="AK19" s="28"/>
      <c r="AL19" s="28"/>
      <c r="AR19" s="1079"/>
    </row>
    <row r="20" spans="1:47" ht="15" customHeight="1" thickBot="1">
      <c r="A20" s="275">
        <v>1</v>
      </c>
      <c r="B20" s="1215">
        <v>81722067</v>
      </c>
      <c r="C20" s="275" t="s">
        <v>254</v>
      </c>
      <c r="D20" s="159" t="s">
        <v>1026</v>
      </c>
      <c r="E20" s="159" t="s">
        <v>1927</v>
      </c>
      <c r="F20" s="201" t="s">
        <v>1928</v>
      </c>
      <c r="G20" s="680" t="s">
        <v>1892</v>
      </c>
      <c r="H20" s="1216" t="s">
        <v>1929</v>
      </c>
      <c r="I20" s="680" t="s">
        <v>419</v>
      </c>
      <c r="J20" s="1217" t="s">
        <v>587</v>
      </c>
      <c r="K20" s="1218" t="s">
        <v>1930</v>
      </c>
      <c r="L20" s="1221">
        <v>44609</v>
      </c>
      <c r="M20" s="680"/>
      <c r="N20" s="680"/>
      <c r="O20" s="57" t="s">
        <v>69</v>
      </c>
      <c r="P20" s="449" t="s">
        <v>496</v>
      </c>
      <c r="V20" s="165"/>
      <c r="W20" s="669">
        <v>1</v>
      </c>
      <c r="X20" s="669">
        <v>81220019</v>
      </c>
      <c r="Y20" s="559" t="s">
        <v>38</v>
      </c>
      <c r="Z20" s="562" t="s">
        <v>2928</v>
      </c>
      <c r="AA20" s="841" t="s">
        <v>2930</v>
      </c>
      <c r="AB20" s="28"/>
      <c r="AC20" s="559" t="s">
        <v>3040</v>
      </c>
      <c r="AD20" s="564" t="s">
        <v>2931</v>
      </c>
      <c r="AE20" s="564" t="s">
        <v>24</v>
      </c>
      <c r="AF20" s="1366" t="s">
        <v>2933</v>
      </c>
      <c r="AG20" s="564" t="s">
        <v>2932</v>
      </c>
      <c r="AH20" s="564">
        <v>1060</v>
      </c>
      <c r="AI20" s="22">
        <v>44658</v>
      </c>
      <c r="AJ20" s="28"/>
      <c r="AK20" s="28"/>
      <c r="AL20" s="28"/>
      <c r="AO20" s="165"/>
      <c r="AP20" s="165"/>
      <c r="AQ20" s="165"/>
      <c r="AR20" s="165"/>
    </row>
    <row r="21" spans="1:47" ht="15" customHeight="1">
      <c r="A21" s="1298">
        <v>1</v>
      </c>
      <c r="B21" s="1299">
        <v>81672510</v>
      </c>
      <c r="C21" s="1299" t="s">
        <v>122</v>
      </c>
      <c r="D21" s="1299" t="s">
        <v>123</v>
      </c>
      <c r="E21" s="1300" t="s">
        <v>124</v>
      </c>
      <c r="F21" s="89" t="s">
        <v>2126</v>
      </c>
      <c r="G21" s="854" t="s">
        <v>2128</v>
      </c>
      <c r="H21" s="2" t="s">
        <v>2129</v>
      </c>
      <c r="I21" s="754" t="s">
        <v>126</v>
      </c>
      <c r="J21" s="90" t="s">
        <v>2130</v>
      </c>
      <c r="K21" s="91" t="s">
        <v>2131</v>
      </c>
      <c r="L21" s="25">
        <v>44622</v>
      </c>
      <c r="O21" s="57" t="s">
        <v>69</v>
      </c>
      <c r="P21" s="449" t="s">
        <v>496</v>
      </c>
      <c r="U21" s="165"/>
      <c r="W21" s="559">
        <v>1</v>
      </c>
      <c r="X21" s="559">
        <v>81220022</v>
      </c>
      <c r="Y21" s="559" t="s">
        <v>38</v>
      </c>
      <c r="Z21" s="559" t="s">
        <v>2929</v>
      </c>
      <c r="AA21" s="841" t="s">
        <v>2930</v>
      </c>
      <c r="AB21" s="28"/>
      <c r="AC21" s="559" t="s">
        <v>3040</v>
      </c>
      <c r="AD21" s="28" t="s">
        <v>2931</v>
      </c>
      <c r="AE21" s="28" t="s">
        <v>24</v>
      </c>
      <c r="AF21" s="732" t="s">
        <v>2933</v>
      </c>
      <c r="AG21" s="28" t="s">
        <v>2932</v>
      </c>
      <c r="AH21" s="28">
        <v>1060</v>
      </c>
      <c r="AI21" s="28">
        <v>44658</v>
      </c>
      <c r="AJ21" s="28"/>
      <c r="AK21" s="28"/>
      <c r="AL21" s="28"/>
      <c r="AR21" s="165"/>
    </row>
    <row r="22" spans="1:47" ht="15" customHeight="1">
      <c r="A22" s="122">
        <v>1</v>
      </c>
      <c r="B22" s="650">
        <v>81672511</v>
      </c>
      <c r="C22" s="650" t="s">
        <v>122</v>
      </c>
      <c r="D22" s="650" t="s">
        <v>2127</v>
      </c>
      <c r="E22" s="159" t="s">
        <v>124</v>
      </c>
      <c r="F22" s="220" t="s">
        <v>2126</v>
      </c>
      <c r="G22" s="899" t="s">
        <v>2128</v>
      </c>
      <c r="H22" s="2" t="s">
        <v>2129</v>
      </c>
      <c r="I22" s="754" t="s">
        <v>126</v>
      </c>
      <c r="J22" s="90" t="s">
        <v>2130</v>
      </c>
      <c r="K22" s="91" t="s">
        <v>2131</v>
      </c>
      <c r="L22" s="25">
        <v>44622</v>
      </c>
      <c r="O22" s="57" t="s">
        <v>69</v>
      </c>
      <c r="P22" s="449" t="s">
        <v>496</v>
      </c>
      <c r="W22" s="215">
        <v>1</v>
      </c>
      <c r="X22" s="733">
        <v>83115850</v>
      </c>
      <c r="Y22" s="129" t="s">
        <v>40</v>
      </c>
      <c r="Z22" s="664" t="s">
        <v>2934</v>
      </c>
      <c r="AA22" s="1367" t="s">
        <v>634</v>
      </c>
      <c r="AB22" s="129"/>
      <c r="AC22" s="559" t="s">
        <v>3040</v>
      </c>
      <c r="AD22" s="395" t="s">
        <v>2931</v>
      </c>
      <c r="AE22" s="129" t="s">
        <v>24</v>
      </c>
      <c r="AF22" s="1295" t="s">
        <v>2933</v>
      </c>
      <c r="AG22" s="1342" t="s">
        <v>2932</v>
      </c>
      <c r="AH22" s="129">
        <v>1060</v>
      </c>
      <c r="AI22" s="563">
        <v>44658</v>
      </c>
      <c r="AJ22" s="28"/>
      <c r="AK22" s="28"/>
      <c r="AL22" s="28"/>
      <c r="AP22" s="165"/>
      <c r="AR22" s="165"/>
    </row>
    <row r="23" spans="1:47" ht="15" customHeight="1">
      <c r="A23" s="122">
        <v>1</v>
      </c>
      <c r="B23" s="650">
        <v>89120023</v>
      </c>
      <c r="C23" s="650" t="s">
        <v>39</v>
      </c>
      <c r="D23" s="650" t="s">
        <v>718</v>
      </c>
      <c r="E23" s="650" t="s">
        <v>2183</v>
      </c>
      <c r="F23" s="220" t="s">
        <v>2184</v>
      </c>
      <c r="G23" s="899" t="s">
        <v>2185</v>
      </c>
      <c r="H23" s="2" t="s">
        <v>2186</v>
      </c>
      <c r="I23" s="754" t="s">
        <v>83</v>
      </c>
      <c r="J23" s="124" t="s">
        <v>2187</v>
      </c>
      <c r="K23" s="84" t="s">
        <v>2188</v>
      </c>
      <c r="L23" s="25">
        <v>44624</v>
      </c>
      <c r="O23" s="464" t="s">
        <v>1043</v>
      </c>
      <c r="P23" s="449" t="s">
        <v>496</v>
      </c>
      <c r="U23" s="165"/>
      <c r="V23" s="240"/>
      <c r="W23" s="559">
        <v>1</v>
      </c>
      <c r="X23" s="559">
        <v>60803187</v>
      </c>
      <c r="Y23" s="559" t="s">
        <v>38</v>
      </c>
      <c r="Z23" s="559" t="s">
        <v>140</v>
      </c>
      <c r="AA23" s="841" t="s">
        <v>2935</v>
      </c>
      <c r="AB23" s="28"/>
      <c r="AC23" s="559" t="s">
        <v>3040</v>
      </c>
      <c r="AD23" s="28" t="s">
        <v>2937</v>
      </c>
      <c r="AE23" s="28" t="s">
        <v>24</v>
      </c>
      <c r="AF23" s="732" t="s">
        <v>2908</v>
      </c>
      <c r="AG23" s="28" t="s">
        <v>2936</v>
      </c>
      <c r="AH23" s="28">
        <v>1059</v>
      </c>
      <c r="AI23" s="28">
        <v>44658</v>
      </c>
      <c r="AJ23" s="28"/>
      <c r="AK23" s="28"/>
      <c r="AL23" s="28"/>
      <c r="AM23" s="165"/>
      <c r="AN23" s="165"/>
      <c r="AO23" s="165"/>
      <c r="AP23" s="165"/>
      <c r="AQ23" s="1068"/>
      <c r="AR23" s="165"/>
    </row>
    <row r="24" spans="1:47" ht="15" customHeight="1">
      <c r="A24" s="205">
        <v>1</v>
      </c>
      <c r="B24" s="206">
        <v>93172200</v>
      </c>
      <c r="C24" s="275" t="s">
        <v>17</v>
      </c>
      <c r="D24" s="276" t="s">
        <v>1158</v>
      </c>
      <c r="E24" s="208" t="s">
        <v>472</v>
      </c>
      <c r="F24" s="209" t="s">
        <v>2189</v>
      </c>
      <c r="G24" s="449" t="s">
        <v>2190</v>
      </c>
      <c r="H24" s="2" t="s">
        <v>2191</v>
      </c>
      <c r="I24" s="754" t="s">
        <v>419</v>
      </c>
      <c r="J24" s="3" t="s">
        <v>2162</v>
      </c>
      <c r="K24" s="617" t="s">
        <v>2192</v>
      </c>
      <c r="L24" s="25">
        <v>44624</v>
      </c>
      <c r="O24" s="464" t="s">
        <v>1043</v>
      </c>
      <c r="P24" s="449" t="s">
        <v>496</v>
      </c>
      <c r="R24" s="58"/>
      <c r="U24" s="165"/>
      <c r="V24" s="240"/>
      <c r="W24" s="402">
        <v>1</v>
      </c>
      <c r="X24" s="402">
        <v>81227139</v>
      </c>
      <c r="Y24" s="402" t="s">
        <v>38</v>
      </c>
      <c r="Z24" s="397" t="s">
        <v>59</v>
      </c>
      <c r="AA24" s="677" t="s">
        <v>2365</v>
      </c>
      <c r="AB24" s="397"/>
      <c r="AC24" s="559" t="s">
        <v>3040</v>
      </c>
      <c r="AD24" s="665" t="s">
        <v>2366</v>
      </c>
      <c r="AE24" s="130" t="s">
        <v>24</v>
      </c>
      <c r="AF24" s="1259" t="s">
        <v>2261</v>
      </c>
      <c r="AG24" s="1260" t="s">
        <v>2367</v>
      </c>
      <c r="AH24" s="1262">
        <v>1008</v>
      </c>
      <c r="AI24" s="397"/>
      <c r="AJ24" s="397"/>
      <c r="AK24" s="397"/>
      <c r="AL24" s="677"/>
      <c r="AO24" s="165"/>
      <c r="AP24" s="165"/>
      <c r="AQ24" s="165"/>
      <c r="AR24" s="165"/>
    </row>
    <row r="25" spans="1:47" ht="15" customHeight="1">
      <c r="A25" s="205">
        <v>1</v>
      </c>
      <c r="B25" s="275">
        <v>93172390</v>
      </c>
      <c r="C25" s="275" t="s">
        <v>17</v>
      </c>
      <c r="D25" s="276" t="s">
        <v>548</v>
      </c>
      <c r="E25" s="609" t="s">
        <v>472</v>
      </c>
      <c r="F25" s="613" t="s">
        <v>2189</v>
      </c>
      <c r="G25" s="449" t="s">
        <v>2190</v>
      </c>
      <c r="H25" s="2" t="s">
        <v>2191</v>
      </c>
      <c r="I25" s="754" t="s">
        <v>419</v>
      </c>
      <c r="J25" s="3" t="s">
        <v>2162</v>
      </c>
      <c r="K25" s="617" t="s">
        <v>2192</v>
      </c>
      <c r="L25" s="25">
        <v>44624</v>
      </c>
      <c r="O25" s="464" t="s">
        <v>1043</v>
      </c>
      <c r="P25" s="449" t="s">
        <v>496</v>
      </c>
      <c r="S25" s="58"/>
      <c r="U25" s="165"/>
      <c r="V25" s="240"/>
      <c r="W25" s="669">
        <v>1</v>
      </c>
      <c r="X25" s="669">
        <v>82028349</v>
      </c>
      <c r="Y25" s="559" t="s">
        <v>40</v>
      </c>
      <c r="Z25" s="562" t="s">
        <v>921</v>
      </c>
      <c r="AA25" s="841" t="s">
        <v>2604</v>
      </c>
      <c r="AB25" s="28"/>
      <c r="AC25" s="559" t="s">
        <v>3040</v>
      </c>
      <c r="AD25" s="564" t="s">
        <v>2607</v>
      </c>
      <c r="AE25" s="564" t="s">
        <v>126</v>
      </c>
      <c r="AF25" s="1366" t="s">
        <v>2606</v>
      </c>
      <c r="AG25" s="564" t="s">
        <v>2608</v>
      </c>
      <c r="AH25" s="564">
        <v>1027</v>
      </c>
      <c r="AI25" s="22"/>
      <c r="AJ25" s="28"/>
      <c r="AK25" s="28"/>
      <c r="AL25" s="28"/>
      <c r="AO25" s="165"/>
      <c r="AP25" s="165"/>
      <c r="AQ25" s="165"/>
      <c r="AR25" s="165"/>
    </row>
    <row r="26" spans="1:47" ht="15" customHeight="1" thickBot="1">
      <c r="A26" s="610">
        <v>1</v>
      </c>
      <c r="B26" s="611">
        <v>93172390</v>
      </c>
      <c r="C26" s="611" t="s">
        <v>17</v>
      </c>
      <c r="D26" s="612" t="s">
        <v>471</v>
      </c>
      <c r="E26" s="609" t="s">
        <v>472</v>
      </c>
      <c r="F26" s="613" t="s">
        <v>2193</v>
      </c>
      <c r="G26" s="449" t="s">
        <v>2196</v>
      </c>
      <c r="H26" s="2" t="s">
        <v>2194</v>
      </c>
      <c r="I26" s="754" t="s">
        <v>419</v>
      </c>
      <c r="J26" s="3" t="s">
        <v>2167</v>
      </c>
      <c r="K26" s="617" t="s">
        <v>2195</v>
      </c>
      <c r="L26" s="25">
        <v>44624</v>
      </c>
      <c r="O26" s="464" t="s">
        <v>1043</v>
      </c>
      <c r="P26" s="449" t="s">
        <v>496</v>
      </c>
      <c r="U26" s="165"/>
      <c r="V26" s="240"/>
      <c r="AO26" s="165"/>
      <c r="AP26" s="165"/>
      <c r="AQ26" s="165"/>
      <c r="AR26" s="165"/>
    </row>
    <row r="27" spans="1:47" ht="15" customHeight="1" thickBot="1">
      <c r="A27" s="1298">
        <v>1</v>
      </c>
      <c r="B27" s="1299">
        <v>81672313</v>
      </c>
      <c r="C27" s="1299" t="s">
        <v>122</v>
      </c>
      <c r="D27" s="1300" t="s">
        <v>2240</v>
      </c>
      <c r="E27" s="1300" t="s">
        <v>600</v>
      </c>
      <c r="F27" s="89" t="s">
        <v>2241</v>
      </c>
      <c r="G27" s="449" t="s">
        <v>2242</v>
      </c>
      <c r="H27" s="2" t="s">
        <v>2243</v>
      </c>
      <c r="I27" s="754" t="s">
        <v>126</v>
      </c>
      <c r="J27" s="3" t="s">
        <v>2244</v>
      </c>
      <c r="K27" s="5" t="s">
        <v>2245</v>
      </c>
      <c r="L27" s="25">
        <v>44627</v>
      </c>
      <c r="O27" s="464" t="s">
        <v>1043</v>
      </c>
      <c r="P27" s="449" t="s">
        <v>496</v>
      </c>
      <c r="S27" s="165"/>
      <c r="U27" s="165"/>
      <c r="V27" s="240"/>
      <c r="W27" s="1074"/>
      <c r="AD27" s="1044"/>
      <c r="AE27" s="1068"/>
      <c r="AF27" s="1079"/>
      <c r="AG27" s="1080"/>
      <c r="AH27" s="1068"/>
      <c r="AI27" s="1073"/>
      <c r="AJ27" s="1047"/>
      <c r="AK27" s="1047"/>
      <c r="AL27" s="1047"/>
      <c r="AM27" s="165"/>
      <c r="AN27" s="165"/>
      <c r="AO27" s="165"/>
      <c r="AP27" s="165"/>
      <c r="AQ27" s="165"/>
    </row>
    <row r="28" spans="1:47" ht="15" customHeight="1">
      <c r="A28" s="1298">
        <v>1</v>
      </c>
      <c r="B28" s="1299">
        <v>81214249</v>
      </c>
      <c r="C28" s="1299" t="s">
        <v>38</v>
      </c>
      <c r="D28" s="1299" t="s">
        <v>59</v>
      </c>
      <c r="E28" s="1300" t="s">
        <v>584</v>
      </c>
      <c r="F28" s="89" t="s">
        <v>2384</v>
      </c>
      <c r="G28" s="854" t="s">
        <v>2385</v>
      </c>
      <c r="H28" s="2" t="s">
        <v>2386</v>
      </c>
      <c r="I28" s="754" t="s">
        <v>419</v>
      </c>
      <c r="J28" s="124" t="s">
        <v>2313</v>
      </c>
      <c r="K28" s="84" t="s">
        <v>2387</v>
      </c>
      <c r="L28" s="25">
        <v>44634</v>
      </c>
      <c r="O28" s="464" t="s">
        <v>1043</v>
      </c>
      <c r="P28" s="449" t="s">
        <v>496</v>
      </c>
      <c r="V28" s="240"/>
      <c r="W28" s="240"/>
      <c r="AN28" s="165"/>
      <c r="AO28" s="165"/>
      <c r="AP28" s="165"/>
      <c r="AQ28" s="165"/>
    </row>
    <row r="29" spans="1:47" ht="15" customHeight="1">
      <c r="A29" s="610">
        <v>1</v>
      </c>
      <c r="B29" s="611">
        <v>93172390</v>
      </c>
      <c r="C29" s="611" t="s">
        <v>17</v>
      </c>
      <c r="D29" s="612" t="s">
        <v>471</v>
      </c>
      <c r="E29" s="609" t="s">
        <v>472</v>
      </c>
      <c r="F29" s="613" t="s">
        <v>2562</v>
      </c>
      <c r="G29" s="449" t="s">
        <v>2564</v>
      </c>
      <c r="H29" s="2" t="s">
        <v>2565</v>
      </c>
      <c r="I29" s="449" t="s">
        <v>24</v>
      </c>
      <c r="J29" s="3" t="s">
        <v>2543</v>
      </c>
      <c r="K29" s="617" t="s">
        <v>2566</v>
      </c>
      <c r="L29" s="25">
        <v>44641</v>
      </c>
      <c r="O29" s="10" t="s">
        <v>69</v>
      </c>
      <c r="P29" s="10" t="s">
        <v>69</v>
      </c>
      <c r="S29" s="165"/>
      <c r="V29" s="240"/>
      <c r="W29" s="240"/>
      <c r="AN29" s="165"/>
      <c r="AO29" s="165"/>
      <c r="AP29" s="165"/>
      <c r="AQ29" s="165"/>
    </row>
    <row r="30" spans="1:47" ht="15" customHeight="1">
      <c r="A30" s="610">
        <v>1</v>
      </c>
      <c r="B30" s="611">
        <v>93172390</v>
      </c>
      <c r="C30" s="611" t="s">
        <v>17</v>
      </c>
      <c r="D30" s="612" t="s">
        <v>471</v>
      </c>
      <c r="E30" s="609" t="s">
        <v>2633</v>
      </c>
      <c r="F30" s="613" t="s">
        <v>2634</v>
      </c>
      <c r="G30" s="240" t="s">
        <v>2638</v>
      </c>
      <c r="H30" s="2" t="s">
        <v>2636</v>
      </c>
      <c r="I30" s="449" t="s">
        <v>24</v>
      </c>
      <c r="J30" s="3" t="s">
        <v>2620</v>
      </c>
      <c r="K30" s="617" t="s">
        <v>2637</v>
      </c>
      <c r="L30" s="25">
        <v>44643</v>
      </c>
      <c r="O30" s="10" t="s">
        <v>69</v>
      </c>
      <c r="P30" s="10" t="s">
        <v>69</v>
      </c>
      <c r="T30" s="165"/>
      <c r="V30" s="240"/>
      <c r="W30" s="240"/>
      <c r="AN30" s="165"/>
      <c r="AO30" s="165"/>
      <c r="AP30" s="165"/>
      <c r="AQ30" s="165"/>
    </row>
    <row r="31" spans="1:47" ht="15" customHeight="1" thickBot="1">
      <c r="A31" s="283">
        <v>1</v>
      </c>
      <c r="B31" s="275">
        <v>81590074</v>
      </c>
      <c r="C31" s="275" t="s">
        <v>17</v>
      </c>
      <c r="D31" s="276" t="s">
        <v>2635</v>
      </c>
      <c r="E31" s="237" t="s">
        <v>2633</v>
      </c>
      <c r="F31" s="284" t="s">
        <v>2634</v>
      </c>
      <c r="G31" s="240" t="s">
        <v>2638</v>
      </c>
      <c r="H31" s="2" t="s">
        <v>2636</v>
      </c>
      <c r="I31" s="449" t="s">
        <v>24</v>
      </c>
      <c r="J31" s="3" t="s">
        <v>2620</v>
      </c>
      <c r="K31" s="617" t="s">
        <v>2637</v>
      </c>
      <c r="L31" s="25">
        <v>44643</v>
      </c>
      <c r="O31" s="10" t="s">
        <v>69</v>
      </c>
      <c r="P31" s="10" t="s">
        <v>69</v>
      </c>
      <c r="T31" s="165"/>
      <c r="V31" s="240"/>
      <c r="W31" s="240"/>
      <c r="AN31" s="165"/>
      <c r="AO31" s="165"/>
      <c r="AP31" s="165"/>
      <c r="AQ31" s="165"/>
    </row>
    <row r="32" spans="1:47" ht="15" customHeight="1">
      <c r="A32" s="1298">
        <v>1</v>
      </c>
      <c r="B32" s="1299">
        <v>81672487</v>
      </c>
      <c r="C32" s="1299" t="s">
        <v>122</v>
      </c>
      <c r="D32" s="1299" t="s">
        <v>1353</v>
      </c>
      <c r="E32" s="1300" t="s">
        <v>124</v>
      </c>
      <c r="F32" s="1343" t="s">
        <v>2746</v>
      </c>
      <c r="G32" s="854" t="s">
        <v>2749</v>
      </c>
      <c r="H32" s="2" t="s">
        <v>402</v>
      </c>
      <c r="I32" s="449" t="s">
        <v>83</v>
      </c>
      <c r="J32" s="90" t="s">
        <v>403</v>
      </c>
      <c r="K32" s="91" t="s">
        <v>404</v>
      </c>
      <c r="L32" s="25">
        <v>44649</v>
      </c>
      <c r="O32" s="10" t="s">
        <v>69</v>
      </c>
      <c r="P32" s="10" t="s">
        <v>69</v>
      </c>
      <c r="S32" s="165"/>
      <c r="T32" s="165"/>
      <c r="V32" s="240"/>
      <c r="W32" s="240"/>
      <c r="AN32" s="165"/>
      <c r="AO32" s="165"/>
      <c r="AP32" s="165"/>
      <c r="AQ32" s="165"/>
    </row>
    <row r="33" spans="1:43" ht="15" customHeight="1">
      <c r="A33" s="122">
        <v>1</v>
      </c>
      <c r="B33" s="650">
        <v>81672496</v>
      </c>
      <c r="C33" s="650" t="s">
        <v>122</v>
      </c>
      <c r="D33" s="650" t="s">
        <v>2747</v>
      </c>
      <c r="E33" s="159" t="s">
        <v>124</v>
      </c>
      <c r="F33" s="1344" t="s">
        <v>2746</v>
      </c>
      <c r="G33" s="854" t="s">
        <v>2749</v>
      </c>
      <c r="H33" s="2" t="s">
        <v>402</v>
      </c>
      <c r="I33" s="449" t="s">
        <v>83</v>
      </c>
      <c r="J33" s="90" t="s">
        <v>403</v>
      </c>
      <c r="K33" s="91" t="s">
        <v>404</v>
      </c>
      <c r="L33" s="25">
        <v>44649</v>
      </c>
      <c r="O33" s="10" t="s">
        <v>69</v>
      </c>
      <c r="P33" s="10" t="s">
        <v>69</v>
      </c>
      <c r="S33" s="165"/>
      <c r="T33" s="165"/>
      <c r="V33" s="240"/>
      <c r="W33" s="240"/>
      <c r="AN33" s="165"/>
      <c r="AO33" s="165"/>
      <c r="AP33" s="165"/>
      <c r="AQ33" s="165"/>
    </row>
    <row r="34" spans="1:43" ht="15" customHeight="1">
      <c r="A34" s="122">
        <v>1</v>
      </c>
      <c r="B34" s="110">
        <v>81672494</v>
      </c>
      <c r="C34" s="650" t="s">
        <v>122</v>
      </c>
      <c r="D34" s="650" t="s">
        <v>2748</v>
      </c>
      <c r="E34" s="650" t="s">
        <v>124</v>
      </c>
      <c r="F34" s="1345" t="s">
        <v>2746</v>
      </c>
      <c r="G34" s="854" t="s">
        <v>2749</v>
      </c>
      <c r="H34" s="2" t="s">
        <v>402</v>
      </c>
      <c r="I34" s="449" t="s">
        <v>83</v>
      </c>
      <c r="J34" s="90" t="s">
        <v>403</v>
      </c>
      <c r="K34" s="91" t="s">
        <v>404</v>
      </c>
      <c r="L34" s="25">
        <v>44649</v>
      </c>
      <c r="O34" s="10" t="s">
        <v>69</v>
      </c>
      <c r="P34" s="10" t="s">
        <v>69</v>
      </c>
      <c r="S34" s="165"/>
      <c r="T34" s="165"/>
      <c r="V34" s="240"/>
      <c r="W34" s="240"/>
      <c r="AO34" s="165"/>
      <c r="AP34" s="165"/>
      <c r="AQ34" s="165"/>
    </row>
    <row r="35" spans="1:43" ht="15" customHeight="1">
      <c r="V35" s="240"/>
      <c r="W35" s="240"/>
      <c r="AO35" s="165"/>
      <c r="AP35" s="165"/>
      <c r="AQ35" s="165"/>
    </row>
    <row r="36" spans="1:43" ht="15" customHeight="1">
      <c r="A36" s="449" t="s">
        <v>2845</v>
      </c>
      <c r="V36" s="240"/>
      <c r="W36" s="240"/>
      <c r="AO36" s="165"/>
      <c r="AP36" s="165"/>
      <c r="AQ36" s="165"/>
    </row>
    <row r="37" spans="1:43" ht="15" customHeight="1">
      <c r="A37" s="610">
        <v>1</v>
      </c>
      <c r="B37" s="611">
        <v>93172390</v>
      </c>
      <c r="C37" s="611" t="s">
        <v>17</v>
      </c>
      <c r="D37" s="612" t="s">
        <v>471</v>
      </c>
      <c r="E37" s="609" t="s">
        <v>2633</v>
      </c>
      <c r="F37" s="613" t="s">
        <v>2846</v>
      </c>
      <c r="G37" s="1205" t="s">
        <v>2774</v>
      </c>
      <c r="H37" s="2" t="s">
        <v>2847</v>
      </c>
      <c r="I37" s="449" t="s">
        <v>24</v>
      </c>
      <c r="J37" s="3" t="s">
        <v>2838</v>
      </c>
      <c r="K37" s="617" t="s">
        <v>2848</v>
      </c>
      <c r="L37" s="25">
        <v>44655</v>
      </c>
      <c r="O37" s="10" t="s">
        <v>69</v>
      </c>
      <c r="P37" s="10" t="s">
        <v>496</v>
      </c>
      <c r="V37" s="240"/>
      <c r="W37" s="240"/>
      <c r="AM37" s="165"/>
      <c r="AN37" s="165"/>
      <c r="AO37" s="165"/>
      <c r="AP37" s="165"/>
      <c r="AQ37" s="165"/>
    </row>
    <row r="38" spans="1:43" ht="15" customHeight="1">
      <c r="A38" s="283">
        <v>1</v>
      </c>
      <c r="B38" s="275">
        <v>93172324</v>
      </c>
      <c r="C38" s="275" t="s">
        <v>17</v>
      </c>
      <c r="D38" s="276" t="s">
        <v>1222</v>
      </c>
      <c r="E38" s="237" t="s">
        <v>2633</v>
      </c>
      <c r="F38" s="284" t="s">
        <v>2846</v>
      </c>
      <c r="G38" s="1205" t="s">
        <v>2774</v>
      </c>
      <c r="H38" s="2" t="s">
        <v>2847</v>
      </c>
      <c r="I38" s="449" t="s">
        <v>24</v>
      </c>
      <c r="J38" s="3" t="s">
        <v>2838</v>
      </c>
      <c r="K38" s="617" t="s">
        <v>2848</v>
      </c>
      <c r="L38" s="25">
        <v>44655</v>
      </c>
      <c r="O38" s="10" t="s">
        <v>69</v>
      </c>
      <c r="P38" s="10" t="s">
        <v>496</v>
      </c>
      <c r="V38" s="240"/>
      <c r="W38" s="240"/>
      <c r="AN38" s="165"/>
      <c r="AO38" s="165"/>
      <c r="AP38" s="165"/>
      <c r="AQ38" s="165"/>
    </row>
    <row r="39" spans="1:43" ht="15" customHeight="1">
      <c r="A39" s="591">
        <v>1</v>
      </c>
      <c r="B39" s="488">
        <v>83130670</v>
      </c>
      <c r="C39" s="488" t="s">
        <v>40</v>
      </c>
      <c r="D39" s="592" t="s">
        <v>84</v>
      </c>
      <c r="E39" s="110" t="s">
        <v>395</v>
      </c>
      <c r="F39" s="613" t="s">
        <v>2891</v>
      </c>
      <c r="G39" s="155" t="s">
        <v>2892</v>
      </c>
      <c r="H39" s="2" t="s">
        <v>2893</v>
      </c>
      <c r="I39" s="449" t="s">
        <v>83</v>
      </c>
      <c r="J39" s="3" t="s">
        <v>2894</v>
      </c>
      <c r="K39" s="5" t="s">
        <v>2895</v>
      </c>
      <c r="L39" s="25">
        <v>44656</v>
      </c>
      <c r="O39" s="34" t="s">
        <v>910</v>
      </c>
      <c r="P39" s="34"/>
      <c r="T39" s="165"/>
      <c r="V39" s="240"/>
      <c r="W39" s="240"/>
      <c r="AN39" s="165"/>
      <c r="AO39" s="165"/>
      <c r="AP39" s="165"/>
      <c r="AQ39" s="165"/>
    </row>
    <row r="40" spans="1:43" ht="15" customHeight="1">
      <c r="A40" s="610">
        <v>1</v>
      </c>
      <c r="B40" s="275">
        <v>81214023</v>
      </c>
      <c r="C40" s="275" t="s">
        <v>38</v>
      </c>
      <c r="D40" s="159" t="s">
        <v>72</v>
      </c>
      <c r="E40" s="275" t="s">
        <v>2924</v>
      </c>
      <c r="F40" s="42" t="s">
        <v>2925</v>
      </c>
      <c r="G40" s="854" t="s">
        <v>2923</v>
      </c>
      <c r="H40" s="40" t="s">
        <v>2926</v>
      </c>
      <c r="I40" s="449" t="s">
        <v>24</v>
      </c>
      <c r="J40" s="41" t="s">
        <v>2904</v>
      </c>
      <c r="K40" s="41" t="s">
        <v>2927</v>
      </c>
      <c r="L40" s="25">
        <v>44658</v>
      </c>
      <c r="O40" s="10" t="s">
        <v>69</v>
      </c>
      <c r="P40" s="10" t="s">
        <v>3212</v>
      </c>
      <c r="V40" s="240"/>
      <c r="W40" s="240"/>
      <c r="AN40" s="165"/>
      <c r="AO40" s="165"/>
      <c r="AP40" s="165"/>
      <c r="AQ40" s="165"/>
    </row>
    <row r="41" spans="1:43" ht="15" customHeight="1">
      <c r="A41" s="610">
        <v>1</v>
      </c>
      <c r="B41" s="275">
        <v>83340300</v>
      </c>
      <c r="C41" s="275" t="s">
        <v>40</v>
      </c>
      <c r="D41" s="275" t="s">
        <v>168</v>
      </c>
      <c r="E41" s="858" t="s">
        <v>169</v>
      </c>
      <c r="F41" s="220" t="s">
        <v>2981</v>
      </c>
      <c r="G41" s="1205" t="s">
        <v>2982</v>
      </c>
      <c r="H41" s="2" t="s">
        <v>2983</v>
      </c>
      <c r="I41" s="1205" t="s">
        <v>419</v>
      </c>
      <c r="J41" s="1393" t="s">
        <v>2967</v>
      </c>
      <c r="K41" s="1205" t="s">
        <v>2984</v>
      </c>
      <c r="L41" s="25">
        <v>44660</v>
      </c>
      <c r="O41" s="10" t="s">
        <v>69</v>
      </c>
      <c r="V41" s="240"/>
      <c r="W41" s="240"/>
      <c r="AN41" s="165"/>
      <c r="AO41" s="165"/>
      <c r="AP41" s="165"/>
      <c r="AQ41" s="165"/>
    </row>
    <row r="42" spans="1:43" ht="15" customHeight="1" thickBot="1">
      <c r="A42" s="122">
        <v>1</v>
      </c>
      <c r="B42" s="110">
        <v>83140636</v>
      </c>
      <c r="C42" s="650" t="s">
        <v>40</v>
      </c>
      <c r="D42" s="650" t="s">
        <v>968</v>
      </c>
      <c r="E42" s="650" t="s">
        <v>169</v>
      </c>
      <c r="F42" s="1392" t="s">
        <v>2981</v>
      </c>
      <c r="G42" s="1205" t="s">
        <v>2982</v>
      </c>
      <c r="H42" s="2" t="s">
        <v>2983</v>
      </c>
      <c r="I42" s="1205" t="s">
        <v>419</v>
      </c>
      <c r="J42" s="1393" t="s">
        <v>2967</v>
      </c>
      <c r="K42" s="1205" t="s">
        <v>2984</v>
      </c>
      <c r="L42" s="25">
        <v>44660</v>
      </c>
      <c r="O42" s="10" t="s">
        <v>69</v>
      </c>
      <c r="S42" s="165"/>
      <c r="T42" s="165"/>
      <c r="V42" s="240"/>
      <c r="W42" s="240"/>
      <c r="AN42" s="165"/>
      <c r="AO42" s="165"/>
      <c r="AP42" s="165"/>
      <c r="AQ42" s="165"/>
    </row>
    <row r="43" spans="1:43" ht="15" customHeight="1">
      <c r="A43" s="1298">
        <v>1</v>
      </c>
      <c r="B43" s="1299">
        <v>81480080</v>
      </c>
      <c r="C43" s="1299" t="s">
        <v>39</v>
      </c>
      <c r="D43" s="1299" t="s">
        <v>215</v>
      </c>
      <c r="E43" s="1300" t="s">
        <v>216</v>
      </c>
      <c r="F43" s="89" t="s">
        <v>2985</v>
      </c>
      <c r="G43" s="1205" t="s">
        <v>2987</v>
      </c>
      <c r="H43" s="2" t="s">
        <v>2988</v>
      </c>
      <c r="I43" s="449" t="s">
        <v>83</v>
      </c>
      <c r="J43" s="90" t="s">
        <v>2989</v>
      </c>
      <c r="K43" s="91" t="s">
        <v>2990</v>
      </c>
      <c r="L43" s="25">
        <v>44660</v>
      </c>
      <c r="O43" s="10" t="s">
        <v>69</v>
      </c>
      <c r="S43" s="165"/>
      <c r="T43" s="165"/>
      <c r="AN43" s="165"/>
      <c r="AO43" s="165"/>
      <c r="AP43" s="165"/>
      <c r="AQ43" s="165"/>
    </row>
    <row r="44" spans="1:43" ht="15" customHeight="1" thickBot="1">
      <c r="A44" s="122">
        <v>1</v>
      </c>
      <c r="B44" s="650">
        <v>81483051</v>
      </c>
      <c r="C44" s="650" t="s">
        <v>39</v>
      </c>
      <c r="D44" s="650" t="s">
        <v>2986</v>
      </c>
      <c r="E44" s="159" t="s">
        <v>216</v>
      </c>
      <c r="F44" s="220" t="s">
        <v>2985</v>
      </c>
      <c r="G44" s="1205" t="s">
        <v>2987</v>
      </c>
      <c r="H44" s="2" t="s">
        <v>2988</v>
      </c>
      <c r="I44" s="449" t="s">
        <v>83</v>
      </c>
      <c r="J44" s="90" t="s">
        <v>2989</v>
      </c>
      <c r="K44" s="91" t="s">
        <v>2990</v>
      </c>
      <c r="L44" s="25">
        <v>44660</v>
      </c>
      <c r="O44" s="10" t="s">
        <v>69</v>
      </c>
      <c r="S44" s="165"/>
      <c r="T44" s="165"/>
      <c r="AN44" s="165"/>
      <c r="AO44" s="165"/>
      <c r="AP44" s="165"/>
      <c r="AQ44" s="165"/>
    </row>
    <row r="45" spans="1:43" ht="15" customHeight="1">
      <c r="A45" s="1298">
        <v>1</v>
      </c>
      <c r="B45" s="1299">
        <v>81298074</v>
      </c>
      <c r="C45" s="1299" t="s">
        <v>38</v>
      </c>
      <c r="D45" s="1299" t="s">
        <v>2668</v>
      </c>
      <c r="E45" s="1300" t="s">
        <v>1145</v>
      </c>
      <c r="F45" s="89" t="s">
        <v>2991</v>
      </c>
      <c r="G45" s="1205" t="s">
        <v>2992</v>
      </c>
      <c r="H45" s="2" t="s">
        <v>2993</v>
      </c>
      <c r="I45" s="449" t="s">
        <v>24</v>
      </c>
      <c r="J45" s="90" t="s">
        <v>2282</v>
      </c>
      <c r="K45" s="91" t="s">
        <v>2994</v>
      </c>
      <c r="L45" s="25">
        <v>44662</v>
      </c>
      <c r="O45" s="10" t="s">
        <v>69</v>
      </c>
      <c r="S45" s="165"/>
      <c r="T45" s="165"/>
      <c r="V45" s="165"/>
      <c r="X45" s="1075"/>
      <c r="Y45" s="1047"/>
      <c r="Z45" s="1046"/>
      <c r="AA45" s="1047"/>
      <c r="AB45" s="1047"/>
      <c r="AC45" s="1065"/>
      <c r="AD45" s="1044"/>
      <c r="AE45" s="1068"/>
      <c r="AF45" s="1079"/>
      <c r="AG45" s="1080"/>
      <c r="AH45" s="1068"/>
      <c r="AI45" s="1073"/>
      <c r="AJ45" s="1047"/>
      <c r="AK45" s="1047"/>
      <c r="AL45" s="1047"/>
      <c r="AM45" s="165"/>
      <c r="AN45" s="165"/>
      <c r="AO45" s="165"/>
      <c r="AP45" s="165"/>
      <c r="AQ45" s="165"/>
    </row>
    <row r="46" spans="1:43" ht="15" customHeight="1" thickBot="1">
      <c r="A46" s="610">
        <v>1</v>
      </c>
      <c r="B46" s="611">
        <v>93172390</v>
      </c>
      <c r="C46" s="611" t="s">
        <v>17</v>
      </c>
      <c r="D46" s="612" t="s">
        <v>471</v>
      </c>
      <c r="E46" s="609" t="s">
        <v>472</v>
      </c>
      <c r="F46" s="613" t="s">
        <v>3029</v>
      </c>
      <c r="G46" s="1205" t="s">
        <v>3027</v>
      </c>
      <c r="H46" s="2" t="s">
        <v>3026</v>
      </c>
      <c r="I46" s="449" t="s">
        <v>419</v>
      </c>
      <c r="J46" s="3" t="s">
        <v>3010</v>
      </c>
      <c r="K46" s="617" t="s">
        <v>3028</v>
      </c>
      <c r="L46" s="25">
        <v>44662</v>
      </c>
      <c r="O46" s="10" t="s">
        <v>69</v>
      </c>
      <c r="S46" s="165"/>
      <c r="T46" s="165"/>
      <c r="V46" s="165"/>
      <c r="AN46" s="165"/>
      <c r="AO46" s="165"/>
      <c r="AP46" s="165"/>
      <c r="AQ46" s="165"/>
    </row>
    <row r="47" spans="1:43" ht="15" customHeight="1">
      <c r="A47" s="1298">
        <v>1</v>
      </c>
      <c r="B47" s="1299">
        <v>81214250</v>
      </c>
      <c r="C47" s="1299" t="s">
        <v>38</v>
      </c>
      <c r="D47" s="1299" t="s">
        <v>54</v>
      </c>
      <c r="E47" s="1300" t="s">
        <v>584</v>
      </c>
      <c r="F47" s="89" t="s">
        <v>3078</v>
      </c>
      <c r="G47" s="1205" t="s">
        <v>3079</v>
      </c>
      <c r="H47" s="2" t="s">
        <v>3080</v>
      </c>
      <c r="I47" s="449" t="s">
        <v>24</v>
      </c>
      <c r="J47" s="124" t="s">
        <v>3062</v>
      </c>
      <c r="K47" s="84" t="s">
        <v>3081</v>
      </c>
      <c r="L47" s="25">
        <v>44664</v>
      </c>
      <c r="O47" s="10" t="s">
        <v>69</v>
      </c>
      <c r="V47" s="165"/>
      <c r="AN47" s="165"/>
      <c r="AO47" s="165"/>
      <c r="AP47" s="165"/>
      <c r="AQ47" s="165"/>
    </row>
    <row r="48" spans="1:43">
      <c r="A48" s="122">
        <v>1</v>
      </c>
      <c r="B48" s="650">
        <v>83340602</v>
      </c>
      <c r="C48" s="650" t="s">
        <v>38</v>
      </c>
      <c r="D48" s="650" t="s">
        <v>195</v>
      </c>
      <c r="E48" s="650" t="s">
        <v>1439</v>
      </c>
      <c r="F48" s="220" t="s">
        <v>3082</v>
      </c>
      <c r="G48" s="1205" t="s">
        <v>3083</v>
      </c>
      <c r="H48" s="2" t="s">
        <v>3084</v>
      </c>
      <c r="I48" s="449" t="s">
        <v>83</v>
      </c>
      <c r="J48" s="124" t="s">
        <v>3085</v>
      </c>
      <c r="K48" s="84" t="s">
        <v>3086</v>
      </c>
      <c r="L48" s="25">
        <v>44664</v>
      </c>
      <c r="O48" s="10" t="s">
        <v>69</v>
      </c>
      <c r="V48" s="165"/>
      <c r="AN48" s="165"/>
      <c r="AO48" s="165"/>
      <c r="AP48" s="165"/>
      <c r="AQ48" s="165"/>
    </row>
    <row r="49" spans="1:43">
      <c r="A49" s="610">
        <v>1</v>
      </c>
      <c r="B49" s="611">
        <v>93172390</v>
      </c>
      <c r="C49" s="611" t="s">
        <v>17</v>
      </c>
      <c r="D49" s="612" t="s">
        <v>471</v>
      </c>
      <c r="E49" s="609" t="s">
        <v>2633</v>
      </c>
      <c r="F49" s="613" t="s">
        <v>3087</v>
      </c>
      <c r="G49" s="1205" t="s">
        <v>3088</v>
      </c>
      <c r="H49" s="2" t="s">
        <v>3089</v>
      </c>
      <c r="I49" s="449" t="s">
        <v>83</v>
      </c>
      <c r="J49" s="3" t="s">
        <v>3090</v>
      </c>
      <c r="K49" s="617" t="s">
        <v>3091</v>
      </c>
      <c r="L49" s="25">
        <v>44664</v>
      </c>
      <c r="O49" s="10" t="s">
        <v>69</v>
      </c>
      <c r="U49" s="165"/>
      <c r="V49" s="165"/>
      <c r="W49" s="1074"/>
      <c r="X49" s="1075"/>
      <c r="Y49" s="1065"/>
      <c r="Z49" s="1046"/>
      <c r="AA49" s="1047"/>
      <c r="AB49" s="1047"/>
      <c r="AC49" s="1065"/>
      <c r="AD49" s="1044"/>
      <c r="AE49" s="1068"/>
      <c r="AF49" s="1079"/>
      <c r="AG49" s="1080"/>
      <c r="AH49" s="1068"/>
      <c r="AI49" s="1073"/>
      <c r="AJ49" s="1047"/>
      <c r="AK49" s="1047"/>
      <c r="AL49" s="1047"/>
      <c r="AM49" s="165"/>
      <c r="AN49" s="165"/>
      <c r="AO49" s="165"/>
      <c r="AP49" s="165"/>
      <c r="AQ49" s="165"/>
    </row>
    <row r="50" spans="1:43">
      <c r="U50" s="165"/>
      <c r="V50" s="165"/>
      <c r="W50" s="1074"/>
      <c r="X50" s="1075"/>
      <c r="Y50" s="1065"/>
      <c r="Z50" s="1046"/>
      <c r="AA50" s="1047"/>
      <c r="AB50" s="1047"/>
      <c r="AC50" s="1065"/>
      <c r="AD50" s="1081"/>
      <c r="AE50" s="1068"/>
      <c r="AF50" s="1079"/>
      <c r="AG50" s="1080"/>
      <c r="AH50" s="1068"/>
      <c r="AI50" s="1073"/>
      <c r="AJ50" s="1047"/>
      <c r="AK50" s="1047"/>
      <c r="AL50" s="1047"/>
      <c r="AM50" s="165"/>
      <c r="AN50" s="165"/>
      <c r="AO50" s="165"/>
      <c r="AP50" s="165"/>
      <c r="AQ50" s="165"/>
    </row>
    <row r="51" spans="1:43">
      <c r="S51" s="165"/>
      <c r="T51" s="165"/>
      <c r="U51" s="165"/>
      <c r="V51" s="165"/>
      <c r="W51" s="1074"/>
      <c r="X51" s="1075"/>
      <c r="Y51" s="1065"/>
      <c r="Z51" s="1046"/>
      <c r="AA51" s="1047"/>
      <c r="AB51" s="1047"/>
      <c r="AC51" s="1065"/>
      <c r="AD51" s="1044"/>
      <c r="AE51" s="1068"/>
      <c r="AF51" s="1082"/>
      <c r="AG51" s="1080"/>
      <c r="AH51" s="1068"/>
      <c r="AI51" s="1073"/>
      <c r="AJ51" s="1047"/>
      <c r="AK51" s="1047"/>
      <c r="AL51" s="1047"/>
      <c r="AM51" s="165"/>
      <c r="AN51" s="165"/>
      <c r="AO51" s="165"/>
      <c r="AP51" s="165"/>
      <c r="AQ51" s="165"/>
    </row>
    <row r="52" spans="1:43">
      <c r="S52" s="165"/>
      <c r="T52" s="165"/>
      <c r="U52" s="165"/>
      <c r="V52" s="165"/>
      <c r="W52" s="1074"/>
      <c r="X52" s="1075"/>
      <c r="Y52" s="1065"/>
      <c r="Z52" s="1046"/>
      <c r="AA52" s="1047"/>
      <c r="AB52" s="1047"/>
      <c r="AC52" s="1065"/>
      <c r="AD52" s="1044"/>
      <c r="AE52" s="1068"/>
      <c r="AF52" s="1082"/>
      <c r="AG52" s="1080"/>
      <c r="AH52" s="1068"/>
      <c r="AI52" s="1073"/>
      <c r="AJ52" s="1047"/>
      <c r="AK52" s="1047"/>
      <c r="AL52" s="1047"/>
      <c r="AM52" s="165"/>
      <c r="AN52" s="165"/>
      <c r="AO52" s="165"/>
      <c r="AP52" s="165"/>
      <c r="AQ52" s="165"/>
    </row>
    <row r="53" spans="1:43">
      <c r="S53" s="165"/>
      <c r="T53" s="165"/>
      <c r="U53" s="165"/>
      <c r="V53" s="165"/>
      <c r="W53" s="1074"/>
      <c r="X53" s="1075"/>
      <c r="Y53" s="1065"/>
      <c r="Z53" s="1046"/>
      <c r="AA53" s="1047"/>
      <c r="AB53" s="1047"/>
      <c r="AC53" s="1065"/>
      <c r="AD53" s="1044"/>
      <c r="AE53" s="1068"/>
      <c r="AF53" s="1082"/>
      <c r="AG53" s="1080"/>
      <c r="AH53" s="1068"/>
      <c r="AI53" s="1073"/>
      <c r="AJ53" s="1047"/>
      <c r="AK53" s="1047"/>
      <c r="AL53" s="1047"/>
      <c r="AM53" s="165"/>
      <c r="AN53" s="165"/>
      <c r="AO53" s="165"/>
      <c r="AP53" s="165"/>
      <c r="AQ53" s="165"/>
    </row>
    <row r="54" spans="1:43">
      <c r="S54" s="165"/>
      <c r="T54" s="165"/>
      <c r="U54" s="165"/>
      <c r="V54" s="165"/>
      <c r="W54" s="1074"/>
      <c r="X54" s="1045"/>
      <c r="Y54" s="464"/>
      <c r="Z54" s="1046"/>
      <c r="AA54" s="464"/>
      <c r="AB54" s="1047"/>
      <c r="AC54" s="1065"/>
      <c r="AD54" s="1047"/>
      <c r="AE54" s="1047"/>
      <c r="AF54" s="1083"/>
      <c r="AG54" s="1084"/>
      <c r="AH54" s="1047"/>
      <c r="AI54" s="1073"/>
      <c r="AJ54" s="1047"/>
      <c r="AK54" s="1047"/>
      <c r="AL54" s="1047"/>
      <c r="AM54" s="165"/>
      <c r="AN54" s="165"/>
      <c r="AO54" s="165"/>
      <c r="AP54" s="165"/>
      <c r="AQ54" s="165"/>
    </row>
    <row r="55" spans="1:43">
      <c r="S55" s="165"/>
      <c r="T55" s="165"/>
      <c r="U55" s="165"/>
      <c r="V55" s="165"/>
      <c r="W55" s="1074"/>
      <c r="X55" s="1045"/>
      <c r="Y55" s="464"/>
      <c r="Z55" s="1046"/>
      <c r="AA55" s="1047"/>
      <c r="AB55" s="1047"/>
      <c r="AC55" s="1065"/>
      <c r="AD55" s="1047"/>
      <c r="AE55" s="1047"/>
      <c r="AF55" s="1083"/>
      <c r="AG55" s="1047"/>
      <c r="AH55" s="1047"/>
      <c r="AI55" s="1073"/>
      <c r="AJ55" s="1047"/>
      <c r="AK55" s="1047"/>
      <c r="AL55" s="1047"/>
      <c r="AM55" s="165"/>
      <c r="AN55" s="165"/>
      <c r="AO55" s="165"/>
      <c r="AP55" s="165"/>
      <c r="AQ55" s="165"/>
    </row>
    <row r="56" spans="1:43">
      <c r="S56" s="165"/>
      <c r="T56" s="165"/>
      <c r="U56" s="165"/>
      <c r="V56" s="165"/>
      <c r="W56" s="1074"/>
      <c r="X56" s="1045"/>
      <c r="Y56" s="1047"/>
      <c r="Z56" s="1046"/>
      <c r="AA56" s="1047"/>
      <c r="AB56" s="1047"/>
      <c r="AC56" s="1065"/>
      <c r="AD56" s="1047"/>
      <c r="AE56" s="1068"/>
      <c r="AF56" s="1083"/>
      <c r="AG56" s="1047"/>
      <c r="AH56" s="1047"/>
      <c r="AI56" s="1073"/>
      <c r="AJ56" s="1047"/>
      <c r="AK56" s="1047"/>
      <c r="AL56" s="1047"/>
      <c r="AM56" s="165"/>
      <c r="AN56" s="165"/>
      <c r="AO56" s="165"/>
      <c r="AP56" s="165"/>
      <c r="AQ56" s="165"/>
    </row>
    <row r="57" spans="1:43">
      <c r="S57" s="165"/>
      <c r="T57" s="165"/>
      <c r="U57" s="165"/>
      <c r="V57" s="165"/>
      <c r="W57" s="1043"/>
      <c r="X57" s="1043"/>
      <c r="Y57" s="1043"/>
      <c r="Z57" s="1049"/>
      <c r="AA57" s="1049"/>
      <c r="AB57" s="1085"/>
      <c r="AC57" s="1065"/>
      <c r="AD57" s="1049"/>
      <c r="AE57" s="1043"/>
      <c r="AF57" s="1086"/>
      <c r="AG57" s="712"/>
      <c r="AH57" s="1047"/>
      <c r="AI57" s="1047"/>
      <c r="AJ57" s="1047"/>
      <c r="AK57" s="1047"/>
      <c r="AL57" s="1047"/>
      <c r="AM57" s="165"/>
      <c r="AN57" s="165"/>
      <c r="AO57" s="165"/>
      <c r="AP57" s="165"/>
      <c r="AQ57" s="165"/>
    </row>
    <row r="58" spans="1:43"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</row>
    <row r="59" spans="1:43">
      <c r="S59" s="165"/>
      <c r="T59" s="165"/>
      <c r="U59" s="165"/>
      <c r="V59" s="165"/>
      <c r="W59" s="1074"/>
      <c r="X59" s="165"/>
      <c r="Y59" s="165"/>
      <c r="Z59" s="165"/>
      <c r="AA59" s="165"/>
      <c r="AB59" s="165"/>
      <c r="AC59" s="1065"/>
      <c r="AD59" s="1047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</row>
    <row r="60" spans="1:43">
      <c r="S60" s="165"/>
      <c r="T60" s="165"/>
      <c r="U60" s="165"/>
      <c r="V60" s="165"/>
      <c r="W60" s="1074"/>
      <c r="X60" s="165"/>
      <c r="Y60" s="165"/>
      <c r="Z60" s="165"/>
      <c r="AA60" s="165"/>
      <c r="AB60" s="165"/>
      <c r="AC60" s="10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</row>
    <row r="61" spans="1:43">
      <c r="S61" s="165"/>
      <c r="T61" s="165"/>
      <c r="U61" s="165"/>
      <c r="V61" s="165"/>
      <c r="W61" s="1074"/>
      <c r="X61" s="165"/>
      <c r="Y61" s="165"/>
      <c r="Z61" s="165"/>
      <c r="AA61" s="165"/>
      <c r="AB61" s="165"/>
      <c r="AC61" s="10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</row>
    <row r="62" spans="1:43"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</row>
    <row r="63" spans="1:43"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</row>
    <row r="64" spans="1:43">
      <c r="S64" s="165"/>
      <c r="T64" s="165"/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L64" s="165"/>
      <c r="AM64" s="165"/>
      <c r="AN64" s="165"/>
      <c r="AO64" s="165"/>
      <c r="AP64" s="165"/>
      <c r="AQ64" s="165"/>
    </row>
    <row r="65" spans="19:43"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</row>
    <row r="66" spans="19:43">
      <c r="S66" s="165"/>
      <c r="T66" s="165"/>
      <c r="U66" s="165"/>
      <c r="V66" s="165"/>
      <c r="W66" s="1074"/>
      <c r="X66" s="1075"/>
      <c r="Y66" s="1065"/>
      <c r="Z66" s="1046"/>
      <c r="AA66" s="1047"/>
      <c r="AB66" s="1047"/>
      <c r="AC66" s="1065"/>
      <c r="AD66" s="1044"/>
      <c r="AE66" s="1068"/>
      <c r="AF66" s="1079"/>
      <c r="AG66" s="1080"/>
      <c r="AH66" s="1068"/>
      <c r="AI66" s="1073"/>
      <c r="AJ66" s="1047"/>
      <c r="AK66" s="1047"/>
      <c r="AL66" s="1047"/>
      <c r="AM66" s="165"/>
      <c r="AN66" s="165"/>
      <c r="AO66" s="165"/>
      <c r="AP66" s="165"/>
      <c r="AQ66" s="165"/>
    </row>
    <row r="67" spans="19:43">
      <c r="S67" s="165"/>
      <c r="T67" s="165"/>
      <c r="U67" s="165"/>
      <c r="V67" s="165"/>
      <c r="W67" s="1074"/>
      <c r="X67" s="1075"/>
      <c r="Y67" s="1047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S68" s="165"/>
      <c r="T68" s="165"/>
      <c r="U68" s="165"/>
      <c r="V68" s="165"/>
      <c r="W68" s="1074"/>
      <c r="X68" s="1075"/>
      <c r="Y68" s="1065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81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47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65"/>
      <c r="Z71" s="1046"/>
      <c r="AA71" s="1047"/>
      <c r="AB71" s="1047"/>
      <c r="AC71" s="1065"/>
      <c r="AD71" s="1044"/>
      <c r="AE71" s="1068"/>
      <c r="AF71" s="1082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S72" s="165"/>
      <c r="T72" s="165"/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S73" s="165"/>
      <c r="T73" s="165"/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S74" s="165"/>
      <c r="T74" s="165"/>
      <c r="U74" s="165"/>
      <c r="V74" s="165"/>
      <c r="W74" s="1074"/>
      <c r="X74" s="1075"/>
      <c r="Y74" s="1047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65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45"/>
      <c r="Y78" s="464"/>
      <c r="Z78" s="1046"/>
      <c r="AA78" s="464"/>
      <c r="AB78" s="1047"/>
      <c r="AC78" s="1065"/>
      <c r="AD78" s="1047"/>
      <c r="AE78" s="1047"/>
      <c r="AF78" s="1083"/>
      <c r="AG78" s="1084"/>
      <c r="AH78" s="1047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1047"/>
      <c r="AB79" s="1047"/>
      <c r="AC79" s="1065"/>
      <c r="AD79" s="1047"/>
      <c r="AE79" s="1047"/>
      <c r="AF79" s="1083"/>
      <c r="AG79" s="1047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1047"/>
      <c r="Z80" s="1046"/>
      <c r="AA80" s="1047"/>
      <c r="AB80" s="1047"/>
      <c r="AC80" s="1065"/>
      <c r="AD80" s="1047"/>
      <c r="AE80" s="1068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43"/>
      <c r="X81" s="1043"/>
      <c r="Y81" s="1043"/>
      <c r="Z81" s="1049"/>
      <c r="AA81" s="1049"/>
      <c r="AB81" s="1085"/>
      <c r="AC81" s="1065"/>
      <c r="AD81" s="1049"/>
      <c r="AE81" s="1043"/>
      <c r="AF81" s="1086"/>
      <c r="AG81" s="712"/>
      <c r="AH81" s="1047"/>
      <c r="AI81" s="1047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65"/>
      <c r="X82" s="165"/>
      <c r="Y82" s="165"/>
      <c r="Z82" s="165"/>
      <c r="AA82" s="165"/>
      <c r="AB82" s="165"/>
      <c r="AC82" s="165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074"/>
      <c r="X83" s="165"/>
      <c r="Y83" s="165"/>
      <c r="Z83" s="165"/>
      <c r="AA83" s="165"/>
      <c r="AB83" s="165"/>
      <c r="AC83" s="1065"/>
      <c r="AD83" s="1047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3"/>
      <c r="X97" s="164"/>
      <c r="Y97" s="1087"/>
      <c r="Z97" s="164"/>
      <c r="AA97" s="1087"/>
      <c r="AB97" s="1087"/>
      <c r="AC97" s="1087"/>
      <c r="AD97" s="1087"/>
      <c r="AE97" s="1087"/>
      <c r="AF97" s="1088"/>
      <c r="AG97" s="1089"/>
      <c r="AH97" s="1087"/>
      <c r="AI97" s="1087"/>
      <c r="AJ97" s="1090"/>
      <c r="AK97" s="1087"/>
      <c r="AL97" s="1087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464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1091"/>
      <c r="X102" s="1092"/>
      <c r="Y102" s="1093"/>
      <c r="Z102" s="1094"/>
      <c r="AA102" s="1095"/>
      <c r="AB102" s="1095"/>
      <c r="AC102" s="1096"/>
      <c r="AD102" s="1096"/>
      <c r="AE102" s="1093"/>
      <c r="AF102" s="1097"/>
      <c r="AG102" s="1093"/>
      <c r="AH102" s="1096"/>
      <c r="AI102" s="1095"/>
      <c r="AJ102" s="1095"/>
      <c r="AK102" s="1095"/>
      <c r="AL102" s="109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8"/>
      <c r="X103" s="1066"/>
      <c r="Y103" s="1093"/>
      <c r="Z103" s="1067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5"/>
      <c r="AE110" s="1093"/>
      <c r="AF110" s="1097"/>
      <c r="AG110" s="1093"/>
      <c r="AH110" s="1095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464"/>
      <c r="W111" s="1098"/>
      <c r="X111" s="1066"/>
      <c r="Y111" s="1093"/>
      <c r="Z111" s="1067"/>
      <c r="AA111" s="1095"/>
      <c r="AB111" s="1095"/>
      <c r="AC111" s="1096"/>
      <c r="AD111" s="1096"/>
      <c r="AE111" s="1093"/>
      <c r="AF111" s="1099"/>
      <c r="AG111" s="1093"/>
      <c r="AH111" s="1096"/>
      <c r="AI111" s="1100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165"/>
      <c r="W112" s="1101"/>
      <c r="X112" s="1101"/>
      <c r="Y112" s="1093"/>
      <c r="Z112" s="1067"/>
      <c r="AA112" s="1095"/>
      <c r="AB112" s="1095"/>
      <c r="AC112" s="1096"/>
      <c r="AD112" s="1096"/>
      <c r="AE112" s="1093"/>
      <c r="AF112" s="1102"/>
      <c r="AG112" s="110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098"/>
      <c r="X113" s="1066"/>
      <c r="Y113" s="1093"/>
      <c r="Z113" s="1067"/>
      <c r="AA113" s="1095"/>
      <c r="AB113" s="1095"/>
      <c r="AC113" s="1096"/>
      <c r="AD113" s="1096"/>
      <c r="AE113" s="1093"/>
      <c r="AF113" s="1097"/>
      <c r="AG113" s="109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104"/>
      <c r="AB115" s="1104"/>
      <c r="AC115" s="1096"/>
      <c r="AD115" s="1096"/>
      <c r="AE115" s="1093"/>
      <c r="AF115" s="1099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95"/>
      <c r="Y116" s="1093"/>
      <c r="Z116" s="1067"/>
      <c r="AA116" s="1095"/>
      <c r="AB116" s="1095"/>
      <c r="AC116" s="1096"/>
      <c r="AD116" s="1095"/>
      <c r="AE116" s="1093"/>
      <c r="AF116" s="1099"/>
      <c r="AG116" s="1095"/>
      <c r="AH116" s="1095"/>
      <c r="AI116" s="1095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L117" s="16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6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464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464"/>
      <c r="Y122" s="165"/>
      <c r="Z122" s="165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464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1105"/>
      <c r="Y125" s="1106"/>
      <c r="Z125" s="464"/>
      <c r="AA125" s="1107"/>
      <c r="AB125" s="1108"/>
      <c r="AC125" s="464"/>
      <c r="AD125" s="464"/>
      <c r="AE125" s="464"/>
      <c r="AF125" s="464"/>
      <c r="AG125" s="464"/>
      <c r="AH125" s="464"/>
      <c r="AI125" s="464"/>
      <c r="AJ125" s="1109"/>
      <c r="AK125" s="1109"/>
      <c r="AL125" s="464"/>
      <c r="AM125" s="464"/>
      <c r="AN125" s="464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464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L129" s="165"/>
      <c r="AM129" s="165"/>
      <c r="AN129" s="165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1043"/>
      <c r="Y130" s="1043"/>
      <c r="Z130" s="1043"/>
      <c r="AA130" s="1043"/>
      <c r="AB130" s="1043"/>
      <c r="AC130" s="1110"/>
      <c r="AD130" s="1043"/>
      <c r="AE130" s="1043"/>
      <c r="AF130" s="1043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111"/>
      <c r="Y131" s="1112"/>
      <c r="Z131" s="1043"/>
      <c r="AA131" s="1113"/>
      <c r="AB131" s="1114"/>
      <c r="AC131" s="1040"/>
      <c r="AD131" s="1043"/>
      <c r="AE131" s="1114"/>
      <c r="AF131" s="712"/>
      <c r="AG131" s="1115"/>
      <c r="AH131" s="1040"/>
      <c r="AI131" s="712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6"/>
      <c r="Z132" s="1043"/>
      <c r="AA132" s="1062"/>
      <c r="AB132" s="1114"/>
      <c r="AC132" s="1040"/>
      <c r="AD132" s="712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1043"/>
      <c r="AE133" s="1114"/>
      <c r="AF133" s="712"/>
      <c r="AG133" s="1086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464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1043"/>
      <c r="Y136" s="1043"/>
      <c r="Z136" s="1043"/>
      <c r="AA136" s="712"/>
      <c r="AB136" s="1114"/>
      <c r="AC136" s="712"/>
      <c r="AD136" s="712"/>
      <c r="AE136" s="1114"/>
      <c r="AF136" s="712"/>
      <c r="AG136" s="1115"/>
      <c r="AH136" s="712"/>
      <c r="AI136" s="712"/>
      <c r="AJ136" s="1117"/>
      <c r="AK136" s="1117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1042"/>
      <c r="AB137" s="1049"/>
      <c r="AC137" s="1085"/>
      <c r="AD137" s="1043"/>
      <c r="AE137" s="1049"/>
      <c r="AF137" s="1043"/>
      <c r="AG137" s="1086"/>
      <c r="AH137" s="712"/>
      <c r="AI137" s="165"/>
      <c r="AJ137" s="165"/>
      <c r="AK137" s="165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111"/>
      <c r="Y138" s="1116"/>
      <c r="Z138" s="1043"/>
      <c r="AA138" s="1062"/>
      <c r="AB138" s="1114"/>
      <c r="AC138" s="1040"/>
      <c r="AD138" s="712"/>
      <c r="AE138" s="1114"/>
      <c r="AF138" s="712"/>
      <c r="AG138" s="1115"/>
      <c r="AH138" s="1040"/>
      <c r="AI138" s="712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1043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712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464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43"/>
      <c r="Y143" s="443"/>
      <c r="Z143" s="443"/>
      <c r="AA143" s="443"/>
      <c r="AB143" s="1043"/>
      <c r="AC143" s="1043"/>
      <c r="AD143" s="1043"/>
      <c r="AE143" s="1043"/>
      <c r="AF143" s="1043"/>
      <c r="AG143" s="1048"/>
      <c r="AH143" s="1049"/>
      <c r="AI143" s="443"/>
      <c r="AJ143" s="1050"/>
      <c r="AK143" s="443"/>
      <c r="AL143" s="443"/>
      <c r="AM143" s="443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443"/>
      <c r="AD144" s="443"/>
      <c r="AE144" s="1043"/>
      <c r="AF144" s="1043"/>
      <c r="AG144" s="1118"/>
      <c r="AH144" s="111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443"/>
      <c r="Y147" s="165"/>
      <c r="Z147" s="165"/>
      <c r="AA147" s="165"/>
      <c r="AB147" s="165"/>
      <c r="AC147" s="165"/>
      <c r="AD147" s="165"/>
      <c r="AE147" s="165"/>
      <c r="AF147" s="1120"/>
      <c r="AG147" s="1052"/>
      <c r="AH147" s="165"/>
      <c r="AI147" s="165"/>
      <c r="AJ147" s="1064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043"/>
      <c r="X150" s="1043"/>
      <c r="Y150" s="1043"/>
      <c r="Z150" s="1043"/>
      <c r="AA150" s="1043"/>
      <c r="AB150" s="1110"/>
      <c r="AC150" s="1043"/>
      <c r="AD150" s="1043"/>
      <c r="AE150" s="1043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111"/>
      <c r="X151" s="1112"/>
      <c r="Y151" s="1043"/>
      <c r="Z151" s="1113"/>
      <c r="AA151" s="1114"/>
      <c r="AB151" s="1040"/>
      <c r="AC151" s="1043"/>
      <c r="AD151" s="1114"/>
      <c r="AE151" s="712"/>
      <c r="AF151" s="1115"/>
      <c r="AG151" s="1040"/>
      <c r="AH151" s="712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6"/>
      <c r="Y152" s="1043"/>
      <c r="Z152" s="1062"/>
      <c r="AA152" s="1114"/>
      <c r="AB152" s="1040"/>
      <c r="AC152" s="712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1043"/>
      <c r="AD153" s="1114"/>
      <c r="AE153" s="712"/>
      <c r="AF153" s="1086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464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1043"/>
      <c r="X156" s="1043"/>
      <c r="Y156" s="1043"/>
      <c r="Z156" s="712"/>
      <c r="AA156" s="1114"/>
      <c r="AB156" s="712"/>
      <c r="AC156" s="712"/>
      <c r="AD156" s="1114"/>
      <c r="AE156" s="712"/>
      <c r="AF156" s="1115"/>
      <c r="AG156" s="712"/>
      <c r="AH156" s="712"/>
      <c r="AI156" s="1117"/>
      <c r="AJ156" s="1117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1042"/>
      <c r="AA157" s="1049"/>
      <c r="AB157" s="1085"/>
      <c r="AC157" s="1043"/>
      <c r="AD157" s="1049"/>
      <c r="AE157" s="1043"/>
      <c r="AF157" s="1086"/>
      <c r="AG157" s="712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111"/>
      <c r="X158" s="1116"/>
      <c r="Y158" s="1043"/>
      <c r="Z158" s="1062"/>
      <c r="AA158" s="1114"/>
      <c r="AB158" s="1040"/>
      <c r="AC158" s="712"/>
      <c r="AD158" s="1114"/>
      <c r="AE158" s="712"/>
      <c r="AF158" s="1115"/>
      <c r="AG158" s="1040"/>
      <c r="AH158" s="712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1043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712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65"/>
      <c r="AE161" s="165"/>
      <c r="AF161" s="165"/>
      <c r="AG161" s="165"/>
      <c r="AH161" s="165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464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43"/>
      <c r="X163" s="443"/>
      <c r="Y163" s="443"/>
      <c r="Z163" s="443"/>
      <c r="AA163" s="1043"/>
      <c r="AB163" s="1043"/>
      <c r="AC163" s="1043"/>
      <c r="AD163" s="1043"/>
      <c r="AE163" s="1043"/>
      <c r="AF163" s="1048"/>
      <c r="AG163" s="1049"/>
      <c r="AH163" s="443"/>
      <c r="AI163" s="1050"/>
      <c r="AJ163" s="443"/>
      <c r="AK163" s="443"/>
      <c r="AL163" s="443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443"/>
      <c r="AC164" s="443"/>
      <c r="AD164" s="1043"/>
      <c r="AE164" s="1043"/>
      <c r="AF164" s="1118"/>
      <c r="AG164" s="111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65"/>
      <c r="AE165" s="165"/>
      <c r="AF165" s="165"/>
      <c r="AG165" s="165"/>
      <c r="AH165" s="165"/>
      <c r="AI165" s="165"/>
      <c r="AJ165" s="165"/>
      <c r="AK165" s="165"/>
      <c r="AL165" s="165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443"/>
      <c r="X167" s="165"/>
      <c r="Y167" s="165"/>
      <c r="Z167" s="165"/>
      <c r="AA167" s="165"/>
      <c r="AB167" s="165"/>
      <c r="AC167" s="165"/>
      <c r="AD167" s="165"/>
      <c r="AE167" s="1120"/>
      <c r="AF167" s="1052"/>
      <c r="AG167" s="165"/>
      <c r="AH167" s="165"/>
      <c r="AI167" s="1064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65"/>
      <c r="AE169" s="165"/>
      <c r="AF169" s="165"/>
      <c r="AG169" s="165"/>
      <c r="AH169" s="165"/>
      <c r="AI169" s="165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</sheetData>
  <mergeCells count="4">
    <mergeCell ref="A2:F2"/>
    <mergeCell ref="W2:AB2"/>
    <mergeCell ref="A3:F3"/>
    <mergeCell ref="W3:AB3"/>
  </mergeCells>
  <pageMargins left="0.33" right="0.61" top="0.22" bottom="0.16" header="0.16" footer="0.12"/>
  <pageSetup paperSize="9" orientation="landscape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E7AE2-E090-4AEC-ABD9-E61A2438D3DA}">
  <sheetPr>
    <tabColor theme="0"/>
  </sheetPr>
  <dimension ref="A1:AU180"/>
  <sheetViews>
    <sheetView topLeftCell="A11" zoomScale="80" zoomScaleNormal="80" workbookViewId="0">
      <selection activeCell="H24" sqref="H24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38" width="11.42578125" style="449"/>
    <col min="39" max="39" width="27.85546875" style="449" bestFit="1" customWidth="1"/>
    <col min="40" max="16384" width="11.42578125" style="449"/>
  </cols>
  <sheetData>
    <row r="1" spans="1:44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4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4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4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4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4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4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44672</v>
      </c>
      <c r="AA7" s="420" t="s">
        <v>7</v>
      </c>
      <c r="AB7" s="425"/>
      <c r="AC7" s="58"/>
      <c r="AD7" s="58"/>
      <c r="AE7" s="58"/>
      <c r="AF7" s="58"/>
    </row>
    <row r="8" spans="1:44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3213</v>
      </c>
      <c r="AA8" s="420"/>
      <c r="AB8" s="429"/>
      <c r="AC8" s="58"/>
      <c r="AD8" s="58"/>
      <c r="AE8" s="58"/>
      <c r="AF8" s="58"/>
    </row>
    <row r="9" spans="1:44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4">
      <c r="A10" s="275">
        <v>1</v>
      </c>
      <c r="B10" s="275">
        <v>93162407</v>
      </c>
      <c r="C10" s="275" t="s">
        <v>17</v>
      </c>
      <c r="D10" s="275" t="s">
        <v>450</v>
      </c>
      <c r="E10" s="159" t="s">
        <v>210</v>
      </c>
      <c r="F10" s="275" t="s">
        <v>451</v>
      </c>
      <c r="G10" s="680">
        <v>381</v>
      </c>
      <c r="H10" s="1216" t="s">
        <v>452</v>
      </c>
      <c r="I10" s="680" t="s">
        <v>83</v>
      </c>
      <c r="J10" s="1219" t="s">
        <v>453</v>
      </c>
      <c r="K10" s="1220" t="s">
        <v>454</v>
      </c>
      <c r="L10" s="1221">
        <v>44466</v>
      </c>
      <c r="M10" s="1221">
        <v>44466</v>
      </c>
      <c r="N10" s="680"/>
      <c r="O10" s="449" t="s">
        <v>455</v>
      </c>
      <c r="W10" s="431">
        <v>1</v>
      </c>
      <c r="X10" s="14">
        <v>83130670</v>
      </c>
      <c r="Y10" s="664" t="s">
        <v>708</v>
      </c>
      <c r="Z10" s="431" t="s">
        <v>3041</v>
      </c>
      <c r="AA10" s="841" t="s">
        <v>2248</v>
      </c>
      <c r="AB10" s="841"/>
      <c r="AC10" s="664" t="s">
        <v>3093</v>
      </c>
      <c r="AD10" s="1249" t="s">
        <v>2249</v>
      </c>
      <c r="AE10" s="664" t="s">
        <v>56</v>
      </c>
      <c r="AF10" s="1403" t="s">
        <v>2250</v>
      </c>
      <c r="AG10" s="1273" t="s">
        <v>3042</v>
      </c>
      <c r="AH10" s="275"/>
      <c r="AI10" s="275"/>
      <c r="AJ10" s="275"/>
      <c r="AK10" s="275"/>
      <c r="AL10" s="275"/>
    </row>
    <row r="11" spans="1:44">
      <c r="W11" s="432">
        <v>1</v>
      </c>
      <c r="X11" s="432">
        <v>93172390</v>
      </c>
      <c r="Y11" s="431" t="s">
        <v>17</v>
      </c>
      <c r="Z11" s="432" t="s">
        <v>2697</v>
      </c>
      <c r="AA11" s="431" t="s">
        <v>2326</v>
      </c>
      <c r="AB11" s="431"/>
      <c r="AC11" s="431" t="s">
        <v>3093</v>
      </c>
      <c r="AD11" s="431" t="s">
        <v>2698</v>
      </c>
      <c r="AE11" s="432" t="s">
        <v>24</v>
      </c>
      <c r="AF11" s="1346" t="s">
        <v>2354</v>
      </c>
      <c r="AG11" s="432" t="s">
        <v>2699</v>
      </c>
      <c r="AH11" s="275">
        <v>1078</v>
      </c>
      <c r="AI11" s="275"/>
      <c r="AJ11" s="275"/>
      <c r="AK11" s="275"/>
      <c r="AL11" s="275"/>
    </row>
    <row r="12" spans="1:44" ht="20.25" customHeight="1">
      <c r="A12" s="1213">
        <v>1</v>
      </c>
      <c r="B12" s="1213">
        <v>81598299</v>
      </c>
      <c r="C12" s="275" t="s">
        <v>564</v>
      </c>
      <c r="D12" s="1213" t="s">
        <v>704</v>
      </c>
      <c r="E12" s="1213" t="s">
        <v>78</v>
      </c>
      <c r="F12" s="1214" t="s">
        <v>705</v>
      </c>
      <c r="G12" s="680">
        <v>414</v>
      </c>
      <c r="H12" s="1216" t="s">
        <v>79</v>
      </c>
      <c r="I12" s="669" t="s">
        <v>706</v>
      </c>
      <c r="J12" s="1217" t="s">
        <v>707</v>
      </c>
      <c r="K12" s="680"/>
      <c r="L12" s="1221">
        <v>44525</v>
      </c>
      <c r="M12" s="680"/>
      <c r="N12" s="680"/>
      <c r="O12" s="10" t="s">
        <v>496</v>
      </c>
      <c r="P12" s="449" t="s">
        <v>496</v>
      </c>
      <c r="W12" s="431">
        <v>2</v>
      </c>
      <c r="X12" s="431">
        <v>83115011</v>
      </c>
      <c r="Y12" s="431" t="s">
        <v>708</v>
      </c>
      <c r="Z12" s="431" t="s">
        <v>3092</v>
      </c>
      <c r="AA12" s="431" t="s">
        <v>169</v>
      </c>
      <c r="AB12" s="431"/>
      <c r="AC12" s="664" t="s">
        <v>3093</v>
      </c>
      <c r="AD12" s="431" t="s">
        <v>1060</v>
      </c>
      <c r="AE12" s="431" t="s">
        <v>56</v>
      </c>
      <c r="AF12" s="481" t="s">
        <v>1062</v>
      </c>
      <c r="AG12" s="431" t="s">
        <v>1061</v>
      </c>
      <c r="AH12" s="449">
        <v>1083</v>
      </c>
      <c r="AP12" s="165"/>
      <c r="AQ12" s="165"/>
      <c r="AR12" s="165"/>
    </row>
    <row r="13" spans="1:44" ht="15" customHeight="1">
      <c r="A13" s="275"/>
      <c r="B13" s="275"/>
      <c r="C13" s="275"/>
      <c r="D13" s="275"/>
      <c r="E13" s="159"/>
      <c r="F13" s="201"/>
      <c r="G13" s="669"/>
      <c r="H13" s="1216"/>
      <c r="I13" s="669"/>
      <c r="J13" s="1217"/>
      <c r="K13" s="1223"/>
      <c r="L13" s="1224"/>
      <c r="M13" s="664"/>
      <c r="N13" s="664"/>
      <c r="O13" s="58"/>
      <c r="W13" s="431">
        <v>1</v>
      </c>
      <c r="X13" s="431">
        <v>83310400</v>
      </c>
      <c r="Y13" s="431" t="s">
        <v>708</v>
      </c>
      <c r="Z13" s="431" t="s">
        <v>1326</v>
      </c>
      <c r="AA13" s="431" t="s">
        <v>169</v>
      </c>
      <c r="AB13" s="431"/>
      <c r="AC13" s="431" t="s">
        <v>3093</v>
      </c>
      <c r="AD13" s="431" t="s">
        <v>1060</v>
      </c>
      <c r="AE13" s="431" t="s">
        <v>56</v>
      </c>
      <c r="AF13" s="481" t="s">
        <v>1062</v>
      </c>
      <c r="AG13" s="431" t="s">
        <v>1061</v>
      </c>
      <c r="AH13" s="664"/>
      <c r="AI13" s="1274"/>
      <c r="AJ13" s="841"/>
      <c r="AK13" s="841"/>
      <c r="AL13" s="841"/>
      <c r="AM13" s="165"/>
      <c r="AP13" s="165"/>
      <c r="AQ13" s="165"/>
      <c r="AR13" s="165"/>
    </row>
    <row r="14" spans="1:44" ht="15" customHeight="1">
      <c r="A14" s="1476">
        <v>1</v>
      </c>
      <c r="B14" s="1476">
        <v>82409602</v>
      </c>
      <c r="C14" s="1476" t="s">
        <v>40</v>
      </c>
      <c r="D14" s="1476" t="s">
        <v>817</v>
      </c>
      <c r="E14" s="1476" t="s">
        <v>818</v>
      </c>
      <c r="F14" s="1477" t="s">
        <v>819</v>
      </c>
      <c r="G14" s="1478">
        <v>428</v>
      </c>
      <c r="H14" s="1479" t="s">
        <v>820</v>
      </c>
      <c r="I14" s="1478" t="s">
        <v>83</v>
      </c>
      <c r="J14" s="1480" t="s">
        <v>821</v>
      </c>
      <c r="K14" s="1481" t="s">
        <v>822</v>
      </c>
      <c r="L14" s="1482">
        <v>44531</v>
      </c>
      <c r="M14" s="1483"/>
      <c r="N14" s="1483"/>
      <c r="O14" s="10" t="s">
        <v>496</v>
      </c>
      <c r="P14" s="449" t="s">
        <v>496</v>
      </c>
      <c r="V14" s="10"/>
      <c r="W14" s="431">
        <v>1</v>
      </c>
      <c r="X14" s="431">
        <v>81483059</v>
      </c>
      <c r="Y14" s="431" t="s">
        <v>39</v>
      </c>
      <c r="Z14" s="431" t="s">
        <v>140</v>
      </c>
      <c r="AA14" s="431" t="s">
        <v>2368</v>
      </c>
      <c r="AB14" s="431"/>
      <c r="AC14" s="431" t="s">
        <v>2385</v>
      </c>
      <c r="AD14" s="431" t="s">
        <v>2370</v>
      </c>
      <c r="AE14" s="431" t="s">
        <v>24</v>
      </c>
      <c r="AF14" s="481" t="s">
        <v>2359</v>
      </c>
      <c r="AG14" s="431" t="s">
        <v>2369</v>
      </c>
      <c r="AH14" s="431">
        <v>1017</v>
      </c>
      <c r="AI14" s="1274"/>
      <c r="AJ14" s="841"/>
      <c r="AK14" s="841"/>
      <c r="AL14" s="841"/>
      <c r="AM14" s="165"/>
      <c r="AP14" s="165"/>
      <c r="AQ14" s="165"/>
      <c r="AR14" s="165"/>
    </row>
    <row r="15" spans="1:44" ht="15" customHeight="1">
      <c r="A15" s="611">
        <v>1</v>
      </c>
      <c r="B15" s="611">
        <v>81722067</v>
      </c>
      <c r="C15" s="611" t="s">
        <v>17</v>
      </c>
      <c r="D15" s="611" t="s">
        <v>1026</v>
      </c>
      <c r="E15" s="161" t="s">
        <v>812</v>
      </c>
      <c r="F15" s="1484" t="s">
        <v>1027</v>
      </c>
      <c r="G15" s="1485">
        <v>455</v>
      </c>
      <c r="H15" s="1486" t="s">
        <v>1028</v>
      </c>
      <c r="I15" s="1487" t="s">
        <v>83</v>
      </c>
      <c r="J15" s="1488" t="s">
        <v>1029</v>
      </c>
      <c r="K15" s="1489" t="s">
        <v>1030</v>
      </c>
      <c r="L15" s="1490">
        <v>44549</v>
      </c>
      <c r="M15" s="1491"/>
      <c r="N15" s="1491"/>
      <c r="O15" s="75" t="s">
        <v>1043</v>
      </c>
      <c r="P15" s="449" t="s">
        <v>496</v>
      </c>
      <c r="W15" s="449" t="s">
        <v>2027</v>
      </c>
      <c r="AH15" s="431">
        <v>891</v>
      </c>
      <c r="AI15" s="480">
        <v>44664</v>
      </c>
      <c r="AJ15" s="431"/>
      <c r="AK15" s="431"/>
      <c r="AL15" s="431"/>
      <c r="AP15" s="165"/>
      <c r="AQ15" s="165"/>
    </row>
    <row r="16" spans="1:44" ht="15" customHeight="1">
      <c r="A16" s="159">
        <v>1</v>
      </c>
      <c r="B16" s="159">
        <v>93172200</v>
      </c>
      <c r="C16" s="159" t="s">
        <v>17</v>
      </c>
      <c r="D16" s="159" t="s">
        <v>1158</v>
      </c>
      <c r="E16" s="159" t="s">
        <v>578</v>
      </c>
      <c r="F16" s="1225" t="s">
        <v>1221</v>
      </c>
      <c r="G16" s="217" t="s">
        <v>1223</v>
      </c>
      <c r="H16" s="1216" t="s">
        <v>1224</v>
      </c>
      <c r="I16" s="217" t="s">
        <v>83</v>
      </c>
      <c r="J16" s="1217" t="s">
        <v>1225</v>
      </c>
      <c r="K16" s="1218" t="s">
        <v>1226</v>
      </c>
      <c r="L16" s="1221">
        <v>44573</v>
      </c>
      <c r="M16" s="680"/>
      <c r="N16" s="680"/>
      <c r="O16" s="57" t="s">
        <v>496</v>
      </c>
      <c r="P16" s="10"/>
      <c r="AO16" s="165"/>
      <c r="AP16" s="165"/>
      <c r="AQ16" s="165"/>
      <c r="AR16" s="165"/>
    </row>
    <row r="17" spans="1:47" ht="15" customHeight="1" thickBot="1">
      <c r="A17" s="275">
        <v>1</v>
      </c>
      <c r="B17" s="1215">
        <v>81722067</v>
      </c>
      <c r="C17" s="275" t="s">
        <v>254</v>
      </c>
      <c r="D17" s="159" t="s">
        <v>1026</v>
      </c>
      <c r="E17" s="159" t="s">
        <v>1927</v>
      </c>
      <c r="F17" s="201" t="s">
        <v>1928</v>
      </c>
      <c r="G17" s="680" t="s">
        <v>1892</v>
      </c>
      <c r="H17" s="1216" t="s">
        <v>1929</v>
      </c>
      <c r="I17" s="680" t="s">
        <v>419</v>
      </c>
      <c r="J17" s="1217" t="s">
        <v>587</v>
      </c>
      <c r="K17" s="1218" t="s">
        <v>1930</v>
      </c>
      <c r="L17" s="1221">
        <v>44609</v>
      </c>
      <c r="M17" s="680"/>
      <c r="N17" s="680"/>
      <c r="O17" s="57" t="s">
        <v>69</v>
      </c>
      <c r="P17" s="449" t="s">
        <v>496</v>
      </c>
      <c r="W17" s="1444"/>
      <c r="X17" s="1444"/>
      <c r="Y17" s="1444"/>
      <c r="Z17" s="1444"/>
      <c r="AA17" s="57"/>
      <c r="AB17" s="57"/>
      <c r="AC17" s="57"/>
      <c r="AD17" s="1444"/>
      <c r="AE17" s="57"/>
      <c r="AF17" s="57"/>
    </row>
    <row r="18" spans="1:47" ht="15" customHeight="1">
      <c r="A18" s="1298">
        <v>1</v>
      </c>
      <c r="B18" s="1299">
        <v>81672510</v>
      </c>
      <c r="C18" s="1299" t="s">
        <v>122</v>
      </c>
      <c r="D18" s="1299" t="s">
        <v>123</v>
      </c>
      <c r="E18" s="1300" t="s">
        <v>124</v>
      </c>
      <c r="F18" s="89" t="s">
        <v>2126</v>
      </c>
      <c r="G18" s="854" t="s">
        <v>2128</v>
      </c>
      <c r="H18" s="2" t="s">
        <v>2129</v>
      </c>
      <c r="I18" s="754" t="s">
        <v>126</v>
      </c>
      <c r="J18" s="90" t="s">
        <v>2130</v>
      </c>
      <c r="K18" s="91" t="s">
        <v>2131</v>
      </c>
      <c r="L18" s="25">
        <v>44622</v>
      </c>
      <c r="O18" s="57" t="s">
        <v>69</v>
      </c>
      <c r="P18" s="449" t="s">
        <v>496</v>
      </c>
      <c r="W18" s="1444"/>
      <c r="X18" s="1444"/>
      <c r="Y18" s="57"/>
      <c r="Z18" s="1444"/>
      <c r="AA18" s="57"/>
      <c r="AB18" s="57"/>
      <c r="AC18" s="57"/>
      <c r="AD18" s="57"/>
      <c r="AE18" s="57"/>
      <c r="AF18" s="57"/>
    </row>
    <row r="19" spans="1:47" ht="15" customHeight="1">
      <c r="A19" s="122">
        <v>1</v>
      </c>
      <c r="B19" s="650">
        <v>81672511</v>
      </c>
      <c r="C19" s="650" t="s">
        <v>122</v>
      </c>
      <c r="D19" s="650" t="s">
        <v>2127</v>
      </c>
      <c r="E19" s="159" t="s">
        <v>124</v>
      </c>
      <c r="F19" s="220" t="s">
        <v>2126</v>
      </c>
      <c r="G19" s="899" t="s">
        <v>2128</v>
      </c>
      <c r="H19" s="2" t="s">
        <v>2129</v>
      </c>
      <c r="I19" s="754" t="s">
        <v>126</v>
      </c>
      <c r="J19" s="90" t="s">
        <v>2130</v>
      </c>
      <c r="K19" s="91" t="s">
        <v>2131</v>
      </c>
      <c r="L19" s="25">
        <v>44622</v>
      </c>
      <c r="O19" s="57" t="s">
        <v>69</v>
      </c>
      <c r="P19" s="449" t="s">
        <v>496</v>
      </c>
      <c r="W19" s="1444"/>
      <c r="X19" s="1444"/>
      <c r="Y19" s="57"/>
      <c r="Z19" s="1444"/>
      <c r="AA19" s="57"/>
      <c r="AB19" s="57"/>
      <c r="AC19" s="57"/>
      <c r="AD19" s="57"/>
      <c r="AE19" s="57"/>
      <c r="AF19" s="57"/>
    </row>
    <row r="20" spans="1:47" ht="15" customHeight="1">
      <c r="A20" s="122">
        <v>1</v>
      </c>
      <c r="B20" s="650">
        <v>89120023</v>
      </c>
      <c r="C20" s="650" t="s">
        <v>39</v>
      </c>
      <c r="D20" s="650" t="s">
        <v>718</v>
      </c>
      <c r="E20" s="650" t="s">
        <v>2183</v>
      </c>
      <c r="F20" s="220" t="s">
        <v>2184</v>
      </c>
      <c r="G20" s="899" t="s">
        <v>2185</v>
      </c>
      <c r="H20" s="2" t="s">
        <v>2186</v>
      </c>
      <c r="I20" s="754" t="s">
        <v>83</v>
      </c>
      <c r="J20" s="124" t="s">
        <v>2187</v>
      </c>
      <c r="K20" s="84" t="s">
        <v>2188</v>
      </c>
      <c r="L20" s="25">
        <v>44624</v>
      </c>
      <c r="O20" s="464" t="s">
        <v>1043</v>
      </c>
      <c r="P20" s="449" t="s">
        <v>496</v>
      </c>
      <c r="W20" s="1444"/>
      <c r="X20" s="1444"/>
      <c r="Y20" s="57"/>
      <c r="Z20" s="1444"/>
      <c r="AA20" s="57"/>
      <c r="AB20" s="57"/>
      <c r="AC20" s="57"/>
      <c r="AD20" s="57"/>
      <c r="AE20" s="57"/>
      <c r="AF20" s="57"/>
    </row>
    <row r="21" spans="1:47" ht="15" customHeight="1">
      <c r="A21" s="205">
        <v>1</v>
      </c>
      <c r="B21" s="206">
        <v>93172200</v>
      </c>
      <c r="C21" s="275" t="s">
        <v>17</v>
      </c>
      <c r="D21" s="276" t="s">
        <v>1158</v>
      </c>
      <c r="E21" s="208" t="s">
        <v>472</v>
      </c>
      <c r="F21" s="209" t="s">
        <v>2189</v>
      </c>
      <c r="G21" s="449" t="s">
        <v>2190</v>
      </c>
      <c r="H21" s="2" t="s">
        <v>2191</v>
      </c>
      <c r="I21" s="754" t="s">
        <v>419</v>
      </c>
      <c r="J21" s="3" t="s">
        <v>2162</v>
      </c>
      <c r="K21" s="617" t="s">
        <v>2192</v>
      </c>
      <c r="L21" s="25">
        <v>44624</v>
      </c>
      <c r="O21" s="464" t="s">
        <v>1043</v>
      </c>
      <c r="P21" s="449" t="s">
        <v>496</v>
      </c>
      <c r="R21" s="58"/>
      <c r="U21" s="165"/>
      <c r="W21" s="1444"/>
      <c r="X21" s="1444"/>
      <c r="Y21" s="57"/>
      <c r="Z21" s="1444"/>
      <c r="AA21" s="57"/>
      <c r="AB21" s="57"/>
      <c r="AC21" s="57"/>
      <c r="AD21" s="57"/>
      <c r="AE21" s="57"/>
      <c r="AF21" s="57"/>
      <c r="AO21" s="165"/>
      <c r="AP21" s="165"/>
      <c r="AQ21" s="165"/>
      <c r="AR21" s="165"/>
    </row>
    <row r="22" spans="1:47" ht="15" customHeight="1">
      <c r="A22" s="205">
        <v>1</v>
      </c>
      <c r="B22" s="275">
        <v>93172390</v>
      </c>
      <c r="C22" s="275" t="s">
        <v>17</v>
      </c>
      <c r="D22" s="276" t="s">
        <v>548</v>
      </c>
      <c r="E22" s="609" t="s">
        <v>472</v>
      </c>
      <c r="F22" s="613" t="s">
        <v>2189</v>
      </c>
      <c r="G22" s="449" t="s">
        <v>2190</v>
      </c>
      <c r="H22" s="2" t="s">
        <v>2191</v>
      </c>
      <c r="I22" s="754" t="s">
        <v>419</v>
      </c>
      <c r="J22" s="3" t="s">
        <v>2162</v>
      </c>
      <c r="K22" s="617" t="s">
        <v>2192</v>
      </c>
      <c r="L22" s="25">
        <v>44624</v>
      </c>
      <c r="O22" s="464" t="s">
        <v>1043</v>
      </c>
      <c r="P22" s="449" t="s">
        <v>496</v>
      </c>
      <c r="W22" s="1444"/>
      <c r="X22" s="1444"/>
      <c r="Y22" s="57"/>
      <c r="Z22" s="1444"/>
      <c r="AA22" s="57"/>
      <c r="AB22" s="57"/>
      <c r="AC22" s="57"/>
      <c r="AD22" s="57"/>
      <c r="AE22" s="57"/>
      <c r="AF22" s="468"/>
      <c r="AO22" s="165"/>
      <c r="AP22" s="165"/>
      <c r="AQ22" s="165"/>
      <c r="AR22" s="165"/>
    </row>
    <row r="23" spans="1:47" ht="15" customHeight="1" thickBot="1">
      <c r="A23" s="610">
        <v>1</v>
      </c>
      <c r="B23" s="611">
        <v>93172390</v>
      </c>
      <c r="C23" s="611" t="s">
        <v>17</v>
      </c>
      <c r="D23" s="612" t="s">
        <v>471</v>
      </c>
      <c r="E23" s="609" t="s">
        <v>472</v>
      </c>
      <c r="F23" s="613" t="s">
        <v>2193</v>
      </c>
      <c r="G23" s="449" t="s">
        <v>2196</v>
      </c>
      <c r="H23" s="2" t="s">
        <v>2194</v>
      </c>
      <c r="I23" s="754" t="s">
        <v>419</v>
      </c>
      <c r="J23" s="3" t="s">
        <v>2167</v>
      </c>
      <c r="K23" s="617" t="s">
        <v>2195</v>
      </c>
      <c r="L23" s="25">
        <v>44624</v>
      </c>
      <c r="O23" s="464" t="s">
        <v>1043</v>
      </c>
      <c r="P23" s="449" t="s">
        <v>496</v>
      </c>
      <c r="U23" s="165"/>
      <c r="V23" s="240"/>
      <c r="W23" s="1087"/>
      <c r="X23" s="58"/>
      <c r="Y23" s="58"/>
      <c r="Z23" s="1087"/>
      <c r="AA23" s="58"/>
      <c r="AB23" s="58"/>
      <c r="AC23" s="58"/>
      <c r="AD23" s="58"/>
      <c r="AE23" s="58"/>
      <c r="AF23" s="58"/>
      <c r="AN23" s="165"/>
      <c r="AO23" s="165"/>
      <c r="AP23" s="165"/>
      <c r="AQ23" s="165"/>
      <c r="AR23" s="165"/>
    </row>
    <row r="24" spans="1:47" ht="15" customHeight="1" thickBot="1">
      <c r="A24" s="1298">
        <v>1</v>
      </c>
      <c r="B24" s="1299">
        <v>81672313</v>
      </c>
      <c r="C24" s="1299" t="s">
        <v>122</v>
      </c>
      <c r="D24" s="1300" t="s">
        <v>2240</v>
      </c>
      <c r="E24" s="1300" t="s">
        <v>600</v>
      </c>
      <c r="F24" s="89" t="s">
        <v>2241</v>
      </c>
      <c r="G24" s="449" t="s">
        <v>2242</v>
      </c>
      <c r="H24" s="2" t="s">
        <v>2243</v>
      </c>
      <c r="I24" s="754" t="s">
        <v>126</v>
      </c>
      <c r="J24" s="3" t="s">
        <v>2244</v>
      </c>
      <c r="K24" s="5" t="s">
        <v>2245</v>
      </c>
      <c r="L24" s="25">
        <v>44627</v>
      </c>
      <c r="O24" s="464" t="s">
        <v>1043</v>
      </c>
      <c r="P24" s="449" t="s">
        <v>496</v>
      </c>
      <c r="U24" s="165"/>
      <c r="V24" s="240"/>
      <c r="W24" s="1087"/>
      <c r="X24" s="1087"/>
      <c r="Y24" s="58"/>
      <c r="Z24" s="1087"/>
      <c r="AA24" s="58"/>
      <c r="AB24" s="58"/>
      <c r="AC24" s="58"/>
      <c r="AD24" s="58"/>
      <c r="AE24" s="58"/>
      <c r="AF24" s="58"/>
      <c r="AN24" s="165"/>
      <c r="AO24" s="165"/>
      <c r="AP24" s="165"/>
      <c r="AQ24" s="165"/>
      <c r="AR24" s="165"/>
    </row>
    <row r="25" spans="1:47" ht="15" customHeight="1">
      <c r="A25" s="1298">
        <v>1</v>
      </c>
      <c r="B25" s="1299">
        <v>81214249</v>
      </c>
      <c r="C25" s="1299" t="s">
        <v>38</v>
      </c>
      <c r="D25" s="1299" t="s">
        <v>59</v>
      </c>
      <c r="E25" s="1300" t="s">
        <v>584</v>
      </c>
      <c r="F25" s="89" t="s">
        <v>2384</v>
      </c>
      <c r="G25" s="854" t="s">
        <v>2385</v>
      </c>
      <c r="H25" s="2" t="s">
        <v>2386</v>
      </c>
      <c r="I25" s="754" t="s">
        <v>419</v>
      </c>
      <c r="J25" s="124" t="s">
        <v>2313</v>
      </c>
      <c r="K25" s="84" t="s">
        <v>2387</v>
      </c>
      <c r="L25" s="25">
        <v>44634</v>
      </c>
      <c r="O25" s="464" t="s">
        <v>1043</v>
      </c>
      <c r="P25" s="449" t="s">
        <v>496</v>
      </c>
      <c r="S25" s="58"/>
      <c r="U25" s="165"/>
      <c r="V25" s="240"/>
      <c r="AO25" s="165"/>
      <c r="AP25" s="165"/>
      <c r="AQ25" s="165"/>
      <c r="AR25" s="165"/>
    </row>
    <row r="26" spans="1:47" ht="15" customHeight="1">
      <c r="A26" s="610">
        <v>1</v>
      </c>
      <c r="B26" s="611">
        <v>93172390</v>
      </c>
      <c r="C26" s="611" t="s">
        <v>17</v>
      </c>
      <c r="D26" s="612" t="s">
        <v>471</v>
      </c>
      <c r="E26" s="609" t="s">
        <v>472</v>
      </c>
      <c r="F26" s="613" t="s">
        <v>2562</v>
      </c>
      <c r="G26" s="449" t="s">
        <v>2564</v>
      </c>
      <c r="H26" s="2" t="s">
        <v>2565</v>
      </c>
      <c r="I26" s="449" t="s">
        <v>24</v>
      </c>
      <c r="J26" s="3" t="s">
        <v>2543</v>
      </c>
      <c r="K26" s="617" t="s">
        <v>2566</v>
      </c>
      <c r="L26" s="25">
        <v>44641</v>
      </c>
      <c r="O26" s="10" t="s">
        <v>69</v>
      </c>
      <c r="P26" s="10" t="s">
        <v>69</v>
      </c>
      <c r="U26" s="165"/>
      <c r="V26" s="240"/>
      <c r="W26" s="240"/>
      <c r="AM26" s="165"/>
      <c r="AN26" s="165"/>
      <c r="AO26" s="165"/>
      <c r="AP26" s="165"/>
      <c r="AQ26" s="165"/>
      <c r="AR26" s="165"/>
    </row>
    <row r="27" spans="1:47" ht="15" customHeight="1">
      <c r="A27" s="610">
        <v>1</v>
      </c>
      <c r="B27" s="611">
        <v>93172390</v>
      </c>
      <c r="C27" s="611" t="s">
        <v>17</v>
      </c>
      <c r="D27" s="612" t="s">
        <v>471</v>
      </c>
      <c r="E27" s="609" t="s">
        <v>2633</v>
      </c>
      <c r="F27" s="613" t="s">
        <v>2634</v>
      </c>
      <c r="G27" s="240" t="s">
        <v>2638</v>
      </c>
      <c r="H27" s="2" t="s">
        <v>2636</v>
      </c>
      <c r="I27" s="449" t="s">
        <v>24</v>
      </c>
      <c r="J27" s="3" t="s">
        <v>2620</v>
      </c>
      <c r="K27" s="617" t="s">
        <v>2637</v>
      </c>
      <c r="L27" s="25">
        <v>44643</v>
      </c>
      <c r="O27" s="10" t="s">
        <v>69</v>
      </c>
      <c r="P27" s="10" t="s">
        <v>69</v>
      </c>
      <c r="S27" s="165"/>
      <c r="U27" s="165"/>
      <c r="AO27" s="165"/>
      <c r="AP27" s="165"/>
      <c r="AQ27" s="165"/>
      <c r="AR27" s="165"/>
      <c r="AS27" s="1080"/>
      <c r="AT27" s="1068"/>
      <c r="AU27" s="1073"/>
    </row>
    <row r="28" spans="1:47" ht="15" customHeight="1" thickBot="1">
      <c r="A28" s="283">
        <v>1</v>
      </c>
      <c r="B28" s="275">
        <v>81590074</v>
      </c>
      <c r="C28" s="275" t="s">
        <v>17</v>
      </c>
      <c r="D28" s="276" t="s">
        <v>2635</v>
      </c>
      <c r="E28" s="237" t="s">
        <v>2633</v>
      </c>
      <c r="F28" s="284" t="s">
        <v>2634</v>
      </c>
      <c r="G28" s="240" t="s">
        <v>2638</v>
      </c>
      <c r="H28" s="2" t="s">
        <v>2636</v>
      </c>
      <c r="I28" s="449" t="s">
        <v>24</v>
      </c>
      <c r="J28" s="3" t="s">
        <v>2620</v>
      </c>
      <c r="K28" s="617" t="s">
        <v>2637</v>
      </c>
      <c r="L28" s="25">
        <v>44643</v>
      </c>
      <c r="O28" s="10" t="s">
        <v>69</v>
      </c>
      <c r="P28" s="10" t="s">
        <v>69</v>
      </c>
      <c r="W28" s="165"/>
      <c r="X28" s="559">
        <v>1</v>
      </c>
      <c r="Y28" s="559">
        <v>60803187</v>
      </c>
      <c r="Z28" s="559" t="s">
        <v>38</v>
      </c>
      <c r="AA28" s="559" t="s">
        <v>140</v>
      </c>
      <c r="AB28" s="841" t="s">
        <v>2935</v>
      </c>
      <c r="AC28" s="28"/>
      <c r="AD28" s="559" t="s">
        <v>3040</v>
      </c>
      <c r="AE28" s="28" t="s">
        <v>2937</v>
      </c>
      <c r="AF28" s="28" t="s">
        <v>24</v>
      </c>
      <c r="AG28" s="732" t="s">
        <v>2908</v>
      </c>
      <c r="AH28" s="28" t="s">
        <v>2936</v>
      </c>
      <c r="AI28" s="28">
        <v>1059</v>
      </c>
      <c r="AO28" s="165"/>
      <c r="AP28" s="165"/>
      <c r="AQ28" s="165"/>
      <c r="AR28" s="165"/>
    </row>
    <row r="29" spans="1:47" ht="15" customHeight="1">
      <c r="A29" s="1298">
        <v>1</v>
      </c>
      <c r="B29" s="1299">
        <v>81672487</v>
      </c>
      <c r="C29" s="1299" t="s">
        <v>122</v>
      </c>
      <c r="D29" s="1299" t="s">
        <v>1353</v>
      </c>
      <c r="E29" s="1300" t="s">
        <v>124</v>
      </c>
      <c r="F29" s="1343" t="s">
        <v>2746</v>
      </c>
      <c r="G29" s="854" t="s">
        <v>2749</v>
      </c>
      <c r="H29" s="2" t="s">
        <v>402</v>
      </c>
      <c r="I29" s="449" t="s">
        <v>83</v>
      </c>
      <c r="J29" s="90" t="s">
        <v>403</v>
      </c>
      <c r="K29" s="91" t="s">
        <v>404</v>
      </c>
      <c r="L29" s="25">
        <v>44649</v>
      </c>
      <c r="O29" s="10" t="s">
        <v>69</v>
      </c>
      <c r="P29" s="10" t="s">
        <v>69</v>
      </c>
      <c r="S29" s="165"/>
      <c r="AO29" s="165"/>
      <c r="AP29" s="165"/>
      <c r="AQ29" s="165"/>
      <c r="AR29" s="1079"/>
    </row>
    <row r="30" spans="1:47" ht="15" customHeight="1">
      <c r="A30" s="122">
        <v>1</v>
      </c>
      <c r="B30" s="650">
        <v>81672496</v>
      </c>
      <c r="C30" s="650" t="s">
        <v>122</v>
      </c>
      <c r="D30" s="650" t="s">
        <v>2747</v>
      </c>
      <c r="E30" s="159" t="s">
        <v>124</v>
      </c>
      <c r="F30" s="1344" t="s">
        <v>2746</v>
      </c>
      <c r="G30" s="854" t="s">
        <v>2749</v>
      </c>
      <c r="H30" s="2" t="s">
        <v>402</v>
      </c>
      <c r="I30" s="449" t="s">
        <v>83</v>
      </c>
      <c r="J30" s="90" t="s">
        <v>403</v>
      </c>
      <c r="K30" s="91" t="s">
        <v>404</v>
      </c>
      <c r="L30" s="25">
        <v>44649</v>
      </c>
      <c r="O30" s="10" t="s">
        <v>69</v>
      </c>
      <c r="P30" s="10" t="s">
        <v>69</v>
      </c>
      <c r="T30" s="165"/>
      <c r="AO30" s="165"/>
      <c r="AP30" s="165"/>
      <c r="AQ30" s="165"/>
      <c r="AR30" s="165"/>
    </row>
    <row r="31" spans="1:47" ht="15" customHeight="1">
      <c r="A31" s="122">
        <v>1</v>
      </c>
      <c r="B31" s="110">
        <v>81672494</v>
      </c>
      <c r="C31" s="650" t="s">
        <v>122</v>
      </c>
      <c r="D31" s="650" t="s">
        <v>2748</v>
      </c>
      <c r="E31" s="650" t="s">
        <v>124</v>
      </c>
      <c r="F31" s="1345" t="s">
        <v>2746</v>
      </c>
      <c r="G31" s="854" t="s">
        <v>2749</v>
      </c>
      <c r="H31" s="2" t="s">
        <v>402</v>
      </c>
      <c r="I31" s="449" t="s">
        <v>83</v>
      </c>
      <c r="J31" s="90" t="s">
        <v>403</v>
      </c>
      <c r="K31" s="91" t="s">
        <v>404</v>
      </c>
      <c r="L31" s="25">
        <v>44649</v>
      </c>
      <c r="O31" s="10" t="s">
        <v>69</v>
      </c>
      <c r="P31" s="10" t="s">
        <v>69</v>
      </c>
      <c r="T31" s="165"/>
      <c r="V31" s="240"/>
      <c r="W31" s="240"/>
      <c r="AN31" s="165"/>
      <c r="AO31" s="165"/>
      <c r="AP31" s="165"/>
      <c r="AQ31" s="165"/>
    </row>
    <row r="32" spans="1:47" ht="15" customHeight="1">
      <c r="S32" s="165"/>
      <c r="T32" s="165"/>
      <c r="AN32" s="165"/>
      <c r="AO32" s="165"/>
      <c r="AP32" s="165"/>
      <c r="AQ32" s="165"/>
    </row>
    <row r="33" spans="1:43" ht="15" customHeight="1">
      <c r="A33" s="449" t="s">
        <v>2845</v>
      </c>
      <c r="S33" s="165"/>
      <c r="T33" s="165"/>
      <c r="AN33" s="165"/>
      <c r="AO33" s="165"/>
      <c r="AP33" s="165"/>
      <c r="AQ33" s="165"/>
    </row>
    <row r="34" spans="1:43" ht="15" customHeight="1">
      <c r="A34" s="610">
        <v>1</v>
      </c>
      <c r="B34" s="611">
        <v>93172390</v>
      </c>
      <c r="C34" s="611" t="s">
        <v>17</v>
      </c>
      <c r="D34" s="612" t="s">
        <v>471</v>
      </c>
      <c r="E34" s="609" t="s">
        <v>2633</v>
      </c>
      <c r="F34" s="613" t="s">
        <v>2846</v>
      </c>
      <c r="G34" s="1205" t="s">
        <v>2774</v>
      </c>
      <c r="H34" s="2" t="s">
        <v>2847</v>
      </c>
      <c r="I34" s="449" t="s">
        <v>24</v>
      </c>
      <c r="J34" s="3" t="s">
        <v>2838</v>
      </c>
      <c r="K34" s="617" t="s">
        <v>2848</v>
      </c>
      <c r="L34" s="25">
        <v>44655</v>
      </c>
      <c r="O34" s="10" t="s">
        <v>69</v>
      </c>
      <c r="P34" s="10" t="s">
        <v>496</v>
      </c>
      <c r="S34" s="165"/>
      <c r="T34" s="165"/>
      <c r="V34" s="240"/>
      <c r="W34" s="240"/>
      <c r="AO34" s="165"/>
      <c r="AP34" s="165"/>
      <c r="AQ34" s="165"/>
    </row>
    <row r="35" spans="1:43" ht="15" customHeight="1">
      <c r="A35" s="283">
        <v>1</v>
      </c>
      <c r="B35" s="275">
        <v>93172324</v>
      </c>
      <c r="C35" s="275" t="s">
        <v>17</v>
      </c>
      <c r="D35" s="276" t="s">
        <v>1222</v>
      </c>
      <c r="E35" s="237" t="s">
        <v>2633</v>
      </c>
      <c r="F35" s="284" t="s">
        <v>2846</v>
      </c>
      <c r="G35" s="1205" t="s">
        <v>2774</v>
      </c>
      <c r="H35" s="2" t="s">
        <v>2847</v>
      </c>
      <c r="I35" s="449" t="s">
        <v>24</v>
      </c>
      <c r="J35" s="3" t="s">
        <v>2838</v>
      </c>
      <c r="K35" s="617" t="s">
        <v>2848</v>
      </c>
      <c r="L35" s="25">
        <v>44655</v>
      </c>
      <c r="O35" s="10" t="s">
        <v>69</v>
      </c>
      <c r="P35" s="10" t="s">
        <v>496</v>
      </c>
      <c r="V35" s="240"/>
      <c r="W35" s="240"/>
      <c r="AO35" s="165"/>
      <c r="AP35" s="165"/>
      <c r="AQ35" s="165"/>
    </row>
    <row r="36" spans="1:43" ht="15" customHeight="1">
      <c r="A36" s="591">
        <v>1</v>
      </c>
      <c r="B36" s="488">
        <v>83130670</v>
      </c>
      <c r="C36" s="488" t="s">
        <v>40</v>
      </c>
      <c r="D36" s="592" t="s">
        <v>84</v>
      </c>
      <c r="E36" s="110" t="s">
        <v>395</v>
      </c>
      <c r="F36" s="613" t="s">
        <v>2891</v>
      </c>
      <c r="G36" s="155" t="s">
        <v>2892</v>
      </c>
      <c r="H36" s="2" t="s">
        <v>2893</v>
      </c>
      <c r="I36" s="449" t="s">
        <v>83</v>
      </c>
      <c r="J36" s="3" t="s">
        <v>2894</v>
      </c>
      <c r="K36" s="5" t="s">
        <v>2895</v>
      </c>
      <c r="L36" s="25">
        <v>44656</v>
      </c>
      <c r="O36" s="34" t="s">
        <v>910</v>
      </c>
      <c r="P36" s="34"/>
      <c r="V36" s="240"/>
      <c r="W36" s="240"/>
      <c r="AO36" s="165"/>
      <c r="AP36" s="165"/>
      <c r="AQ36" s="165"/>
    </row>
    <row r="37" spans="1:43" ht="15" customHeight="1">
      <c r="A37" s="179">
        <v>1</v>
      </c>
      <c r="B37" s="180">
        <v>81214023</v>
      </c>
      <c r="C37" s="180" t="s">
        <v>38</v>
      </c>
      <c r="D37" s="181" t="s">
        <v>72</v>
      </c>
      <c r="E37" s="180" t="s">
        <v>2924</v>
      </c>
      <c r="F37" s="314" t="s">
        <v>2925</v>
      </c>
      <c r="G37" s="890" t="s">
        <v>2923</v>
      </c>
      <c r="H37" s="887" t="s">
        <v>2926</v>
      </c>
      <c r="I37" s="178" t="s">
        <v>24</v>
      </c>
      <c r="J37" s="371" t="s">
        <v>2904</v>
      </c>
      <c r="K37" s="371" t="s">
        <v>2927</v>
      </c>
      <c r="L37" s="310">
        <v>44658</v>
      </c>
      <c r="M37" s="178"/>
      <c r="N37" s="178"/>
      <c r="O37" s="311" t="s">
        <v>69</v>
      </c>
      <c r="P37" s="178"/>
      <c r="Q37" s="178" t="s">
        <v>3212</v>
      </c>
      <c r="R37" s="178"/>
      <c r="V37" s="240"/>
      <c r="W37" s="240"/>
      <c r="AM37" s="165"/>
      <c r="AN37" s="165"/>
      <c r="AO37" s="165"/>
      <c r="AP37" s="165"/>
      <c r="AQ37" s="165"/>
    </row>
    <row r="38" spans="1:43" ht="15" customHeight="1">
      <c r="A38" s="610">
        <v>1</v>
      </c>
      <c r="B38" s="275">
        <v>83340300</v>
      </c>
      <c r="C38" s="275" t="s">
        <v>40</v>
      </c>
      <c r="D38" s="275" t="s">
        <v>168</v>
      </c>
      <c r="E38" s="858" t="s">
        <v>169</v>
      </c>
      <c r="F38" s="220" t="s">
        <v>2981</v>
      </c>
      <c r="G38" s="1205" t="s">
        <v>2982</v>
      </c>
      <c r="H38" s="2" t="s">
        <v>2983</v>
      </c>
      <c r="I38" s="1205" t="s">
        <v>419</v>
      </c>
      <c r="J38" s="1393" t="s">
        <v>2967</v>
      </c>
      <c r="K38" s="1205" t="s">
        <v>2984</v>
      </c>
      <c r="L38" s="25">
        <v>44660</v>
      </c>
      <c r="O38" s="10" t="s">
        <v>69</v>
      </c>
      <c r="V38" s="240"/>
      <c r="W38" s="240"/>
      <c r="AN38" s="165"/>
      <c r="AO38" s="165"/>
      <c r="AP38" s="165"/>
      <c r="AQ38" s="165"/>
    </row>
    <row r="39" spans="1:43" ht="15" customHeight="1" thickBot="1">
      <c r="A39" s="122">
        <v>1</v>
      </c>
      <c r="B39" s="110">
        <v>83140636</v>
      </c>
      <c r="C39" s="650" t="s">
        <v>40</v>
      </c>
      <c r="D39" s="650" t="s">
        <v>968</v>
      </c>
      <c r="E39" s="650" t="s">
        <v>169</v>
      </c>
      <c r="F39" s="1392" t="s">
        <v>2981</v>
      </c>
      <c r="G39" s="1205" t="s">
        <v>2982</v>
      </c>
      <c r="H39" s="2" t="s">
        <v>2983</v>
      </c>
      <c r="I39" s="1205" t="s">
        <v>419</v>
      </c>
      <c r="J39" s="1393" t="s">
        <v>2967</v>
      </c>
      <c r="K39" s="1205" t="s">
        <v>2984</v>
      </c>
      <c r="L39" s="25">
        <v>44660</v>
      </c>
      <c r="O39" s="10" t="s">
        <v>69</v>
      </c>
      <c r="T39" s="165"/>
      <c r="V39" s="240"/>
      <c r="W39" s="240"/>
      <c r="AN39" s="165"/>
      <c r="AO39" s="165"/>
      <c r="AP39" s="165"/>
      <c r="AQ39" s="165"/>
    </row>
    <row r="40" spans="1:43" ht="15" customHeight="1">
      <c r="A40" s="1298">
        <v>1</v>
      </c>
      <c r="B40" s="1299">
        <v>81480080</v>
      </c>
      <c r="C40" s="1299" t="s">
        <v>39</v>
      </c>
      <c r="D40" s="1299" t="s">
        <v>215</v>
      </c>
      <c r="E40" s="1300" t="s">
        <v>216</v>
      </c>
      <c r="F40" s="89" t="s">
        <v>2985</v>
      </c>
      <c r="G40" s="1205" t="s">
        <v>2987</v>
      </c>
      <c r="H40" s="2" t="s">
        <v>2988</v>
      </c>
      <c r="I40" s="449" t="s">
        <v>83</v>
      </c>
      <c r="J40" s="90" t="s">
        <v>2989</v>
      </c>
      <c r="K40" s="91" t="s">
        <v>2990</v>
      </c>
      <c r="L40" s="25">
        <v>44660</v>
      </c>
      <c r="O40" s="10" t="s">
        <v>69</v>
      </c>
      <c r="V40" s="240"/>
      <c r="W40" s="240"/>
      <c r="AN40" s="165"/>
      <c r="AO40" s="165"/>
      <c r="AP40" s="165"/>
      <c r="AQ40" s="165"/>
    </row>
    <row r="41" spans="1:43" ht="15" customHeight="1" thickBot="1">
      <c r="A41" s="122">
        <v>1</v>
      </c>
      <c r="B41" s="650">
        <v>81483051</v>
      </c>
      <c r="C41" s="650" t="s">
        <v>39</v>
      </c>
      <c r="D41" s="650" t="s">
        <v>2986</v>
      </c>
      <c r="E41" s="159" t="s">
        <v>216</v>
      </c>
      <c r="F41" s="220" t="s">
        <v>2985</v>
      </c>
      <c r="G41" s="1205" t="s">
        <v>2987</v>
      </c>
      <c r="H41" s="2" t="s">
        <v>2988</v>
      </c>
      <c r="I41" s="449" t="s">
        <v>83</v>
      </c>
      <c r="J41" s="90" t="s">
        <v>2989</v>
      </c>
      <c r="K41" s="91" t="s">
        <v>2990</v>
      </c>
      <c r="L41" s="25">
        <v>44660</v>
      </c>
      <c r="O41" s="10" t="s">
        <v>69</v>
      </c>
      <c r="V41" s="240"/>
      <c r="W41" s="240"/>
      <c r="AN41" s="165"/>
      <c r="AO41" s="165"/>
      <c r="AP41" s="165"/>
      <c r="AQ41" s="165"/>
    </row>
    <row r="42" spans="1:43" ht="15" customHeight="1">
      <c r="A42" s="1298">
        <v>1</v>
      </c>
      <c r="B42" s="1299">
        <v>81298074</v>
      </c>
      <c r="C42" s="1299" t="s">
        <v>38</v>
      </c>
      <c r="D42" s="1299" t="s">
        <v>2668</v>
      </c>
      <c r="E42" s="1300" t="s">
        <v>1145</v>
      </c>
      <c r="F42" s="89" t="s">
        <v>2991</v>
      </c>
      <c r="G42" s="1205" t="s">
        <v>2992</v>
      </c>
      <c r="H42" s="2" t="s">
        <v>2993</v>
      </c>
      <c r="I42" s="449" t="s">
        <v>24</v>
      </c>
      <c r="J42" s="90" t="s">
        <v>2282</v>
      </c>
      <c r="K42" s="91" t="s">
        <v>2994</v>
      </c>
      <c r="L42" s="25">
        <v>44662</v>
      </c>
      <c r="O42" s="10" t="s">
        <v>69</v>
      </c>
      <c r="S42" s="165"/>
      <c r="T42" s="165"/>
      <c r="V42" s="240"/>
      <c r="W42" s="240"/>
      <c r="AN42" s="165"/>
      <c r="AO42" s="165"/>
      <c r="AP42" s="165"/>
      <c r="AQ42" s="165"/>
    </row>
    <row r="43" spans="1:43" ht="15" customHeight="1" thickBot="1">
      <c r="A43" s="610">
        <v>1</v>
      </c>
      <c r="B43" s="611">
        <v>93172390</v>
      </c>
      <c r="C43" s="611" t="s">
        <v>17</v>
      </c>
      <c r="D43" s="612" t="s">
        <v>471</v>
      </c>
      <c r="E43" s="609" t="s">
        <v>472</v>
      </c>
      <c r="F43" s="613" t="s">
        <v>3029</v>
      </c>
      <c r="G43" s="1205" t="s">
        <v>3027</v>
      </c>
      <c r="H43" s="2" t="s">
        <v>3026</v>
      </c>
      <c r="I43" s="449" t="s">
        <v>419</v>
      </c>
      <c r="J43" s="3" t="s">
        <v>3010</v>
      </c>
      <c r="K43" s="617" t="s">
        <v>3028</v>
      </c>
      <c r="L43" s="25">
        <v>44662</v>
      </c>
      <c r="O43" s="10" t="s">
        <v>69</v>
      </c>
      <c r="S43" s="165"/>
      <c r="T43" s="165"/>
      <c r="AN43" s="165"/>
      <c r="AO43" s="165"/>
      <c r="AP43" s="165"/>
      <c r="AQ43" s="165"/>
    </row>
    <row r="44" spans="1:43" ht="15" customHeight="1">
      <c r="A44" s="1298">
        <v>1</v>
      </c>
      <c r="B44" s="1299">
        <v>81214250</v>
      </c>
      <c r="C44" s="1299" t="s">
        <v>38</v>
      </c>
      <c r="D44" s="1299" t="s">
        <v>54</v>
      </c>
      <c r="E44" s="1300" t="s">
        <v>584</v>
      </c>
      <c r="F44" s="89" t="s">
        <v>3078</v>
      </c>
      <c r="G44" s="1205" t="s">
        <v>3079</v>
      </c>
      <c r="H44" s="2" t="s">
        <v>3080</v>
      </c>
      <c r="I44" s="449" t="s">
        <v>24</v>
      </c>
      <c r="J44" s="124" t="s">
        <v>3062</v>
      </c>
      <c r="K44" s="84" t="s">
        <v>3081</v>
      </c>
      <c r="L44" s="25">
        <v>44664</v>
      </c>
      <c r="O44" s="10" t="s">
        <v>69</v>
      </c>
      <c r="S44" s="165"/>
      <c r="T44" s="165"/>
      <c r="AN44" s="165"/>
      <c r="AO44" s="165"/>
      <c r="AP44" s="165"/>
      <c r="AQ44" s="165"/>
    </row>
    <row r="45" spans="1:43" ht="15" customHeight="1">
      <c r="A45" s="122">
        <v>1</v>
      </c>
      <c r="B45" s="650">
        <v>83340602</v>
      </c>
      <c r="C45" s="650" t="s">
        <v>38</v>
      </c>
      <c r="D45" s="650" t="s">
        <v>195</v>
      </c>
      <c r="E45" s="650" t="s">
        <v>1439</v>
      </c>
      <c r="F45" s="220" t="s">
        <v>3082</v>
      </c>
      <c r="G45" s="1205" t="s">
        <v>3083</v>
      </c>
      <c r="H45" s="2" t="s">
        <v>3084</v>
      </c>
      <c r="I45" s="449" t="s">
        <v>83</v>
      </c>
      <c r="J45" s="124" t="s">
        <v>3085</v>
      </c>
      <c r="K45" s="84" t="s">
        <v>3086</v>
      </c>
      <c r="L45" s="25">
        <v>44664</v>
      </c>
      <c r="O45" s="10" t="s">
        <v>69</v>
      </c>
      <c r="S45" s="165"/>
      <c r="T45" s="165"/>
      <c r="V45" s="165"/>
      <c r="X45" s="1075"/>
      <c r="Y45" s="1047"/>
      <c r="Z45" s="1046"/>
      <c r="AA45" s="1047"/>
      <c r="AB45" s="1047"/>
      <c r="AC45" s="1065"/>
      <c r="AD45" s="1044"/>
      <c r="AE45" s="1068"/>
      <c r="AF45" s="1079"/>
      <c r="AG45" s="1080"/>
      <c r="AH45" s="1068"/>
      <c r="AI45" s="1073"/>
      <c r="AJ45" s="1047"/>
      <c r="AK45" s="1047"/>
      <c r="AL45" s="1047"/>
      <c r="AM45" s="165"/>
      <c r="AN45" s="165"/>
      <c r="AO45" s="165"/>
      <c r="AP45" s="165"/>
      <c r="AQ45" s="165"/>
    </row>
    <row r="46" spans="1:43" ht="15" customHeight="1">
      <c r="A46" s="610">
        <v>1</v>
      </c>
      <c r="B46" s="611">
        <v>93172390</v>
      </c>
      <c r="C46" s="611" t="s">
        <v>17</v>
      </c>
      <c r="D46" s="612" t="s">
        <v>471</v>
      </c>
      <c r="E46" s="609" t="s">
        <v>2633</v>
      </c>
      <c r="F46" s="613" t="s">
        <v>3087</v>
      </c>
      <c r="G46" s="1205" t="s">
        <v>3088</v>
      </c>
      <c r="H46" s="2" t="s">
        <v>3089</v>
      </c>
      <c r="I46" s="449" t="s">
        <v>83</v>
      </c>
      <c r="J46" s="3" t="s">
        <v>3090</v>
      </c>
      <c r="K46" s="617" t="s">
        <v>3091</v>
      </c>
      <c r="L46" s="25">
        <v>44664</v>
      </c>
      <c r="O46" s="10" t="s">
        <v>69</v>
      </c>
      <c r="S46" s="165"/>
      <c r="T46" s="165"/>
      <c r="V46" s="165"/>
      <c r="AN46" s="165"/>
      <c r="AO46" s="165"/>
      <c r="AP46" s="165"/>
      <c r="AQ46" s="165"/>
    </row>
    <row r="47" spans="1:43" ht="15" customHeight="1">
      <c r="A47" s="610">
        <v>1</v>
      </c>
      <c r="B47" s="275">
        <v>83130670</v>
      </c>
      <c r="C47" s="275" t="s">
        <v>40</v>
      </c>
      <c r="D47" s="159" t="s">
        <v>84</v>
      </c>
      <c r="E47" s="159" t="s">
        <v>3146</v>
      </c>
      <c r="F47" s="42" t="s">
        <v>3147</v>
      </c>
      <c r="G47" s="1205" t="s">
        <v>3148</v>
      </c>
      <c r="H47" s="40" t="s">
        <v>3149</v>
      </c>
      <c r="I47" s="449" t="s">
        <v>24</v>
      </c>
      <c r="J47" s="41" t="s">
        <v>2135</v>
      </c>
      <c r="K47" s="41" t="s">
        <v>3150</v>
      </c>
      <c r="L47" s="25">
        <v>44670</v>
      </c>
      <c r="O47" s="10" t="s">
        <v>69</v>
      </c>
      <c r="V47" s="165"/>
      <c r="AN47" s="165"/>
      <c r="AO47" s="165"/>
      <c r="AP47" s="165"/>
      <c r="AQ47" s="165"/>
    </row>
    <row r="48" spans="1:43">
      <c r="A48" s="610">
        <v>1</v>
      </c>
      <c r="B48" s="275">
        <v>83130670</v>
      </c>
      <c r="C48" s="275" t="s">
        <v>40</v>
      </c>
      <c r="D48" s="159" t="s">
        <v>84</v>
      </c>
      <c r="E48" s="159" t="s">
        <v>3146</v>
      </c>
      <c r="F48" s="42" t="s">
        <v>3151</v>
      </c>
      <c r="G48" s="1205" t="s">
        <v>3154</v>
      </c>
      <c r="H48" s="40" t="s">
        <v>3152</v>
      </c>
      <c r="I48" s="449" t="s">
        <v>24</v>
      </c>
      <c r="J48" s="41" t="s">
        <v>1916</v>
      </c>
      <c r="K48" s="41" t="s">
        <v>3153</v>
      </c>
      <c r="L48" s="25">
        <v>44670</v>
      </c>
      <c r="O48" s="10" t="s">
        <v>69</v>
      </c>
      <c r="V48" s="165"/>
      <c r="AN48" s="165"/>
      <c r="AO48" s="165"/>
      <c r="AP48" s="165"/>
      <c r="AQ48" s="165"/>
    </row>
    <row r="49" spans="1:43">
      <c r="A49" s="610">
        <v>1</v>
      </c>
      <c r="B49" s="611">
        <v>93172390</v>
      </c>
      <c r="C49" s="611" t="s">
        <v>17</v>
      </c>
      <c r="D49" s="612" t="s">
        <v>471</v>
      </c>
      <c r="E49" s="609" t="s">
        <v>2633</v>
      </c>
      <c r="F49" s="613" t="s">
        <v>3207</v>
      </c>
      <c r="G49" s="1205" t="s">
        <v>3208</v>
      </c>
      <c r="H49" s="2" t="s">
        <v>3209</v>
      </c>
      <c r="I49" s="449" t="s">
        <v>24</v>
      </c>
      <c r="J49" s="558" t="s">
        <v>3210</v>
      </c>
      <c r="K49" s="617" t="s">
        <v>3211</v>
      </c>
      <c r="L49" s="25">
        <v>44671</v>
      </c>
      <c r="O49" s="10" t="s">
        <v>69</v>
      </c>
      <c r="U49" s="165"/>
      <c r="V49" s="165"/>
      <c r="W49" s="1074"/>
      <c r="X49" s="1075"/>
      <c r="Y49" s="1065"/>
      <c r="Z49" s="1046"/>
      <c r="AA49" s="1047"/>
      <c r="AB49" s="1047"/>
      <c r="AC49" s="1065"/>
      <c r="AD49" s="1044"/>
      <c r="AE49" s="1068"/>
      <c r="AF49" s="1079"/>
      <c r="AG49" s="1080"/>
      <c r="AH49" s="1068"/>
      <c r="AI49" s="1073"/>
      <c r="AJ49" s="1047"/>
      <c r="AK49" s="1047"/>
      <c r="AL49" s="1047"/>
      <c r="AM49" s="165"/>
      <c r="AN49" s="165"/>
      <c r="AO49" s="165"/>
      <c r="AP49" s="165"/>
      <c r="AQ49" s="165"/>
    </row>
    <row r="50" spans="1:43">
      <c r="A50" s="610">
        <v>1</v>
      </c>
      <c r="B50" s="611">
        <v>93172324</v>
      </c>
      <c r="C50" s="611" t="s">
        <v>17</v>
      </c>
      <c r="D50" s="612" t="s">
        <v>1222</v>
      </c>
      <c r="E50" s="609" t="s">
        <v>2633</v>
      </c>
      <c r="F50" s="613" t="s">
        <v>3207</v>
      </c>
      <c r="G50" s="1205" t="s">
        <v>3208</v>
      </c>
      <c r="H50" s="2" t="s">
        <v>3209</v>
      </c>
      <c r="I50" s="449" t="s">
        <v>24</v>
      </c>
      <c r="J50" s="558" t="s">
        <v>3210</v>
      </c>
      <c r="K50" s="617" t="s">
        <v>3211</v>
      </c>
      <c r="L50" s="25">
        <v>44671</v>
      </c>
      <c r="O50" s="10" t="s">
        <v>69</v>
      </c>
      <c r="U50" s="165"/>
      <c r="V50" s="165"/>
      <c r="W50" s="1074"/>
      <c r="X50" s="1075"/>
      <c r="Y50" s="1065"/>
      <c r="Z50" s="1046"/>
      <c r="AA50" s="1047"/>
      <c r="AB50" s="1047"/>
      <c r="AC50" s="1065"/>
      <c r="AD50" s="1081"/>
      <c r="AE50" s="1068"/>
      <c r="AF50" s="1079"/>
      <c r="AG50" s="1080"/>
      <c r="AH50" s="1068"/>
      <c r="AI50" s="1073"/>
      <c r="AJ50" s="1047"/>
      <c r="AK50" s="1047"/>
      <c r="AL50" s="1047"/>
      <c r="AM50" s="165"/>
      <c r="AN50" s="165"/>
      <c r="AO50" s="165"/>
      <c r="AP50" s="165"/>
      <c r="AQ50" s="165"/>
    </row>
    <row r="51" spans="1:43">
      <c r="A51" s="205">
        <v>1</v>
      </c>
      <c r="B51" s="206">
        <v>83140501</v>
      </c>
      <c r="C51" s="275" t="s">
        <v>40</v>
      </c>
      <c r="D51" s="276" t="s">
        <v>426</v>
      </c>
      <c r="E51" s="208" t="s">
        <v>395</v>
      </c>
      <c r="F51" s="209" t="s">
        <v>427</v>
      </c>
      <c r="G51" s="1205" t="s">
        <v>3213</v>
      </c>
      <c r="H51" s="2" t="s">
        <v>428</v>
      </c>
      <c r="I51" s="449" t="s">
        <v>83</v>
      </c>
      <c r="J51" s="3" t="s">
        <v>429</v>
      </c>
      <c r="K51" s="617" t="s">
        <v>3240</v>
      </c>
      <c r="L51" s="25">
        <v>44672</v>
      </c>
      <c r="O51" s="10" t="s">
        <v>69</v>
      </c>
      <c r="S51" s="165"/>
      <c r="T51" s="165"/>
      <c r="U51" s="165"/>
      <c r="V51" s="165"/>
      <c r="W51" s="1074"/>
      <c r="X51" s="1075"/>
      <c r="Y51" s="1065"/>
      <c r="Z51" s="1046"/>
      <c r="AA51" s="1047"/>
      <c r="AB51" s="1047"/>
      <c r="AC51" s="1065"/>
      <c r="AD51" s="1044"/>
      <c r="AE51" s="1068"/>
      <c r="AF51" s="1082"/>
      <c r="AG51" s="1080"/>
      <c r="AH51" s="1068"/>
      <c r="AI51" s="1073"/>
      <c r="AJ51" s="1047"/>
      <c r="AK51" s="1047"/>
      <c r="AL51" s="1047"/>
      <c r="AM51" s="165"/>
      <c r="AN51" s="165"/>
      <c r="AO51" s="165"/>
      <c r="AP51" s="165"/>
      <c r="AQ51" s="165"/>
    </row>
    <row r="52" spans="1:43">
      <c r="A52" s="205">
        <v>1</v>
      </c>
      <c r="B52" s="275">
        <v>93172390</v>
      </c>
      <c r="C52" s="275" t="s">
        <v>17</v>
      </c>
      <c r="D52" s="276" t="s">
        <v>548</v>
      </c>
      <c r="E52" s="609" t="s">
        <v>472</v>
      </c>
      <c r="F52" s="613" t="s">
        <v>3241</v>
      </c>
      <c r="G52" s="1205" t="s">
        <v>3245</v>
      </c>
      <c r="H52" s="2" t="s">
        <v>3242</v>
      </c>
      <c r="I52" s="449" t="s">
        <v>24</v>
      </c>
      <c r="J52" s="3" t="s">
        <v>3224</v>
      </c>
      <c r="K52" s="617" t="s">
        <v>3244</v>
      </c>
      <c r="L52" s="25">
        <v>44672</v>
      </c>
      <c r="O52" s="10" t="s">
        <v>69</v>
      </c>
      <c r="S52" s="165"/>
      <c r="T52" s="165"/>
      <c r="U52" s="165"/>
      <c r="V52" s="165"/>
      <c r="W52" s="1074"/>
      <c r="X52" s="1075"/>
      <c r="Y52" s="1065"/>
      <c r="Z52" s="1046"/>
      <c r="AA52" s="1047"/>
      <c r="AB52" s="1047"/>
      <c r="AC52" s="1065"/>
      <c r="AD52" s="1044"/>
      <c r="AE52" s="1068"/>
      <c r="AF52" s="1082"/>
      <c r="AG52" s="1080"/>
      <c r="AH52" s="1068"/>
      <c r="AI52" s="1073"/>
      <c r="AJ52" s="1047"/>
      <c r="AK52" s="1047"/>
      <c r="AL52" s="1047"/>
      <c r="AM52" s="165"/>
      <c r="AN52" s="165"/>
      <c r="AO52" s="165"/>
      <c r="AP52" s="165"/>
      <c r="AQ52" s="165"/>
    </row>
    <row r="53" spans="1:43">
      <c r="A53" s="205">
        <v>1</v>
      </c>
      <c r="B53" s="275">
        <v>83330300</v>
      </c>
      <c r="C53" s="275" t="s">
        <v>17</v>
      </c>
      <c r="D53" s="276" t="s">
        <v>84</v>
      </c>
      <c r="E53" s="609" t="s">
        <v>151</v>
      </c>
      <c r="F53" s="613" t="s">
        <v>3246</v>
      </c>
      <c r="G53" s="1205" t="s">
        <v>3247</v>
      </c>
      <c r="H53" s="2" t="s">
        <v>3242</v>
      </c>
      <c r="I53" s="449" t="s">
        <v>24</v>
      </c>
      <c r="J53" s="3" t="s">
        <v>3224</v>
      </c>
      <c r="K53" s="617" t="s">
        <v>3243</v>
      </c>
      <c r="L53" s="25">
        <v>44672</v>
      </c>
      <c r="O53" s="10" t="s">
        <v>69</v>
      </c>
      <c r="S53" s="165"/>
      <c r="T53" s="165"/>
      <c r="U53" s="165"/>
      <c r="V53" s="165"/>
      <c r="W53" s="1074"/>
      <c r="X53" s="1075"/>
      <c r="Y53" s="1065"/>
      <c r="Z53" s="1046"/>
      <c r="AA53" s="1047"/>
      <c r="AB53" s="1047"/>
      <c r="AC53" s="1065"/>
      <c r="AD53" s="1044"/>
      <c r="AE53" s="1068"/>
      <c r="AF53" s="1082"/>
      <c r="AG53" s="1080"/>
      <c r="AH53" s="1068"/>
      <c r="AI53" s="1073"/>
      <c r="AJ53" s="1047"/>
      <c r="AK53" s="1047"/>
      <c r="AL53" s="1047"/>
      <c r="AM53" s="165"/>
      <c r="AN53" s="165"/>
      <c r="AO53" s="165"/>
      <c r="AP53" s="165"/>
      <c r="AQ53" s="165"/>
    </row>
    <row r="54" spans="1:43">
      <c r="S54" s="165"/>
      <c r="T54" s="165"/>
      <c r="U54" s="165"/>
      <c r="V54" s="165"/>
      <c r="W54" s="1074"/>
      <c r="X54" s="1045"/>
      <c r="Y54" s="464"/>
      <c r="Z54" s="1046"/>
      <c r="AA54" s="464"/>
      <c r="AB54" s="1047"/>
      <c r="AC54" s="1065"/>
      <c r="AD54" s="1047"/>
      <c r="AE54" s="1047"/>
      <c r="AF54" s="1083"/>
      <c r="AG54" s="1084"/>
      <c r="AH54" s="1047"/>
      <c r="AI54" s="1073"/>
      <c r="AJ54" s="1047"/>
      <c r="AK54" s="1047"/>
      <c r="AL54" s="1047"/>
      <c r="AM54" s="165"/>
      <c r="AN54" s="165"/>
      <c r="AO54" s="165"/>
      <c r="AP54" s="165"/>
      <c r="AQ54" s="165"/>
    </row>
    <row r="55" spans="1:43">
      <c r="S55" s="165"/>
      <c r="T55" s="165"/>
      <c r="U55" s="165"/>
      <c r="V55" s="165"/>
      <c r="W55" s="1074"/>
      <c r="X55" s="1045"/>
      <c r="Y55" s="464"/>
      <c r="Z55" s="1046"/>
      <c r="AA55" s="1047"/>
      <c r="AB55" s="1047"/>
      <c r="AC55" s="1065"/>
      <c r="AD55" s="1047"/>
      <c r="AE55" s="1047"/>
      <c r="AF55" s="1083"/>
      <c r="AG55" s="1047"/>
      <c r="AH55" s="1047"/>
      <c r="AI55" s="1073"/>
      <c r="AJ55" s="1047"/>
      <c r="AK55" s="1047"/>
      <c r="AL55" s="1047"/>
      <c r="AM55" s="165"/>
      <c r="AN55" s="165"/>
      <c r="AO55" s="165"/>
      <c r="AP55" s="165"/>
      <c r="AQ55" s="165"/>
    </row>
    <row r="56" spans="1:43">
      <c r="S56" s="165"/>
      <c r="T56" s="165"/>
      <c r="U56" s="165"/>
      <c r="V56" s="165"/>
      <c r="W56" s="1074"/>
      <c r="X56" s="1045"/>
      <c r="Y56" s="1047"/>
      <c r="Z56" s="1046"/>
      <c r="AA56" s="1047"/>
      <c r="AB56" s="1047"/>
      <c r="AC56" s="1065"/>
      <c r="AD56" s="1047"/>
      <c r="AE56" s="1068"/>
      <c r="AF56" s="1083"/>
      <c r="AG56" s="1047"/>
      <c r="AH56" s="1047"/>
      <c r="AI56" s="1073"/>
      <c r="AJ56" s="1047"/>
      <c r="AK56" s="1047"/>
      <c r="AL56" s="1047"/>
      <c r="AM56" s="165"/>
      <c r="AN56" s="165"/>
      <c r="AO56" s="165"/>
      <c r="AP56" s="165"/>
      <c r="AQ56" s="165"/>
    </row>
    <row r="57" spans="1:43">
      <c r="S57" s="165"/>
      <c r="T57" s="165"/>
      <c r="U57" s="165"/>
      <c r="V57" s="165"/>
      <c r="W57" s="1043"/>
      <c r="X57" s="1043"/>
      <c r="Y57" s="1043"/>
      <c r="Z57" s="1049"/>
      <c r="AA57" s="1049"/>
      <c r="AB57" s="1085"/>
      <c r="AC57" s="1065"/>
      <c r="AD57" s="1049"/>
      <c r="AE57" s="1043"/>
      <c r="AF57" s="1086"/>
      <c r="AG57" s="712"/>
      <c r="AH57" s="1047"/>
      <c r="AI57" s="1047"/>
      <c r="AJ57" s="1047"/>
      <c r="AK57" s="1047"/>
      <c r="AL57" s="1047"/>
      <c r="AM57" s="165"/>
      <c r="AN57" s="165"/>
      <c r="AO57" s="165"/>
      <c r="AP57" s="165"/>
      <c r="AQ57" s="165"/>
    </row>
    <row r="58" spans="1:43"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</row>
    <row r="59" spans="1:43">
      <c r="S59" s="165"/>
      <c r="T59" s="165"/>
      <c r="U59" s="165"/>
      <c r="V59" s="165"/>
      <c r="W59" s="1074"/>
      <c r="X59" s="165"/>
      <c r="Y59" s="165"/>
      <c r="Z59" s="165"/>
      <c r="AA59" s="165"/>
      <c r="AB59" s="165"/>
      <c r="AC59" s="1065"/>
      <c r="AD59" s="1047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</row>
    <row r="60" spans="1:43">
      <c r="S60" s="165"/>
      <c r="T60" s="165"/>
      <c r="U60" s="165"/>
      <c r="V60" s="165"/>
      <c r="W60" s="1074"/>
      <c r="X60" s="165"/>
      <c r="Y60" s="165"/>
      <c r="Z60" s="165"/>
      <c r="AA60" s="165"/>
      <c r="AB60" s="165"/>
      <c r="AC60" s="10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</row>
    <row r="61" spans="1:43">
      <c r="S61" s="165"/>
      <c r="T61" s="165"/>
      <c r="U61" s="165"/>
      <c r="V61" s="165"/>
      <c r="W61" s="1074"/>
      <c r="X61" s="165"/>
      <c r="Y61" s="165"/>
      <c r="Z61" s="165"/>
      <c r="AA61" s="165"/>
      <c r="AB61" s="165"/>
      <c r="AC61" s="10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</row>
    <row r="62" spans="1:43"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</row>
    <row r="63" spans="1:43"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</row>
    <row r="64" spans="1:43">
      <c r="S64" s="165"/>
      <c r="T64" s="165"/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L64" s="165"/>
      <c r="AM64" s="165"/>
      <c r="AN64" s="165"/>
      <c r="AO64" s="165"/>
      <c r="AP64" s="165"/>
      <c r="AQ64" s="165"/>
    </row>
    <row r="65" spans="19:43"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</row>
    <row r="66" spans="19:43">
      <c r="S66" s="165"/>
      <c r="T66" s="165"/>
      <c r="U66" s="165"/>
      <c r="V66" s="165"/>
      <c r="W66" s="1074"/>
      <c r="X66" s="1075"/>
      <c r="Y66" s="1065"/>
      <c r="Z66" s="1046"/>
      <c r="AA66" s="1047"/>
      <c r="AB66" s="1047"/>
      <c r="AC66" s="1065"/>
      <c r="AD66" s="1044"/>
      <c r="AE66" s="1068"/>
      <c r="AF66" s="1079"/>
      <c r="AG66" s="1080"/>
      <c r="AH66" s="1068"/>
      <c r="AI66" s="1073"/>
      <c r="AJ66" s="1047"/>
      <c r="AK66" s="1047"/>
      <c r="AL66" s="1047"/>
      <c r="AM66" s="165"/>
      <c r="AN66" s="165"/>
      <c r="AO66" s="165"/>
      <c r="AP66" s="165"/>
      <c r="AQ66" s="165"/>
    </row>
    <row r="67" spans="19:43">
      <c r="S67" s="165"/>
      <c r="T67" s="165"/>
      <c r="U67" s="165"/>
      <c r="V67" s="165"/>
      <c r="W67" s="1074"/>
      <c r="X67" s="1075"/>
      <c r="Y67" s="1047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S68" s="165"/>
      <c r="T68" s="165"/>
      <c r="U68" s="165"/>
      <c r="V68" s="165"/>
      <c r="W68" s="1074"/>
      <c r="X68" s="1075"/>
      <c r="Y68" s="1065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81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47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65"/>
      <c r="Z71" s="1046"/>
      <c r="AA71" s="1047"/>
      <c r="AB71" s="1047"/>
      <c r="AC71" s="1065"/>
      <c r="AD71" s="1044"/>
      <c r="AE71" s="1068"/>
      <c r="AF71" s="1082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S72" s="165"/>
      <c r="T72" s="165"/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S73" s="165"/>
      <c r="T73" s="165"/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S74" s="165"/>
      <c r="T74" s="165"/>
      <c r="U74" s="165"/>
      <c r="V74" s="165"/>
      <c r="W74" s="1074"/>
      <c r="X74" s="1075"/>
      <c r="Y74" s="1047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65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45"/>
      <c r="Y78" s="464"/>
      <c r="Z78" s="1046"/>
      <c r="AA78" s="464"/>
      <c r="AB78" s="1047"/>
      <c r="AC78" s="1065"/>
      <c r="AD78" s="1047"/>
      <c r="AE78" s="1047"/>
      <c r="AF78" s="1083"/>
      <c r="AG78" s="1084"/>
      <c r="AH78" s="1047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1047"/>
      <c r="AB79" s="1047"/>
      <c r="AC79" s="1065"/>
      <c r="AD79" s="1047"/>
      <c r="AE79" s="1047"/>
      <c r="AF79" s="1083"/>
      <c r="AG79" s="1047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1047"/>
      <c r="Z80" s="1046"/>
      <c r="AA80" s="1047"/>
      <c r="AB80" s="1047"/>
      <c r="AC80" s="1065"/>
      <c r="AD80" s="1047"/>
      <c r="AE80" s="1068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43"/>
      <c r="X81" s="1043"/>
      <c r="Y81" s="1043"/>
      <c r="Z81" s="1049"/>
      <c r="AA81" s="1049"/>
      <c r="AB81" s="1085"/>
      <c r="AC81" s="1065"/>
      <c r="AD81" s="1049"/>
      <c r="AE81" s="1043"/>
      <c r="AF81" s="1086"/>
      <c r="AG81" s="712"/>
      <c r="AH81" s="1047"/>
      <c r="AI81" s="1047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65"/>
      <c r="X82" s="165"/>
      <c r="Y82" s="165"/>
      <c r="Z82" s="165"/>
      <c r="AA82" s="165"/>
      <c r="AB82" s="165"/>
      <c r="AC82" s="165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074"/>
      <c r="X83" s="165"/>
      <c r="Y83" s="165"/>
      <c r="Z83" s="165"/>
      <c r="AA83" s="165"/>
      <c r="AB83" s="165"/>
      <c r="AC83" s="1065"/>
      <c r="AD83" s="1047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3"/>
      <c r="X97" s="164"/>
      <c r="Y97" s="1087"/>
      <c r="Z97" s="164"/>
      <c r="AA97" s="1087"/>
      <c r="AB97" s="1087"/>
      <c r="AC97" s="1087"/>
      <c r="AD97" s="1087"/>
      <c r="AE97" s="1087"/>
      <c r="AF97" s="1088"/>
      <c r="AG97" s="1089"/>
      <c r="AH97" s="1087"/>
      <c r="AI97" s="1087"/>
      <c r="AJ97" s="1090"/>
      <c r="AK97" s="1087"/>
      <c r="AL97" s="1087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464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1091"/>
      <c r="X102" s="1092"/>
      <c r="Y102" s="1093"/>
      <c r="Z102" s="1094"/>
      <c r="AA102" s="1095"/>
      <c r="AB102" s="1095"/>
      <c r="AC102" s="1096"/>
      <c r="AD102" s="1096"/>
      <c r="AE102" s="1093"/>
      <c r="AF102" s="1097"/>
      <c r="AG102" s="1093"/>
      <c r="AH102" s="1096"/>
      <c r="AI102" s="1095"/>
      <c r="AJ102" s="1095"/>
      <c r="AK102" s="1095"/>
      <c r="AL102" s="109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8"/>
      <c r="X103" s="1066"/>
      <c r="Y103" s="1093"/>
      <c r="Z103" s="1067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5"/>
      <c r="AE110" s="1093"/>
      <c r="AF110" s="1097"/>
      <c r="AG110" s="1093"/>
      <c r="AH110" s="1095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464"/>
      <c r="W111" s="1098"/>
      <c r="X111" s="1066"/>
      <c r="Y111" s="1093"/>
      <c r="Z111" s="1067"/>
      <c r="AA111" s="1095"/>
      <c r="AB111" s="1095"/>
      <c r="AC111" s="1096"/>
      <c r="AD111" s="1096"/>
      <c r="AE111" s="1093"/>
      <c r="AF111" s="1099"/>
      <c r="AG111" s="1093"/>
      <c r="AH111" s="1096"/>
      <c r="AI111" s="1100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165"/>
      <c r="W112" s="1101"/>
      <c r="X112" s="1101"/>
      <c r="Y112" s="1093"/>
      <c r="Z112" s="1067"/>
      <c r="AA112" s="1095"/>
      <c r="AB112" s="1095"/>
      <c r="AC112" s="1096"/>
      <c r="AD112" s="1096"/>
      <c r="AE112" s="1093"/>
      <c r="AF112" s="1102"/>
      <c r="AG112" s="110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098"/>
      <c r="X113" s="1066"/>
      <c r="Y113" s="1093"/>
      <c r="Z113" s="1067"/>
      <c r="AA113" s="1095"/>
      <c r="AB113" s="1095"/>
      <c r="AC113" s="1096"/>
      <c r="AD113" s="1096"/>
      <c r="AE113" s="1093"/>
      <c r="AF113" s="1097"/>
      <c r="AG113" s="109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104"/>
      <c r="AB115" s="1104"/>
      <c r="AC115" s="1096"/>
      <c r="AD115" s="1096"/>
      <c r="AE115" s="1093"/>
      <c r="AF115" s="1099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95"/>
      <c r="Y116" s="1093"/>
      <c r="Z116" s="1067"/>
      <c r="AA116" s="1095"/>
      <c r="AB116" s="1095"/>
      <c r="AC116" s="1096"/>
      <c r="AD116" s="1095"/>
      <c r="AE116" s="1093"/>
      <c r="AF116" s="1099"/>
      <c r="AG116" s="1095"/>
      <c r="AH116" s="1095"/>
      <c r="AI116" s="1095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L117" s="16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6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464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464"/>
      <c r="Y122" s="165"/>
      <c r="Z122" s="165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464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1105"/>
      <c r="Y125" s="1106"/>
      <c r="Z125" s="464"/>
      <c r="AA125" s="1107"/>
      <c r="AB125" s="1108"/>
      <c r="AC125" s="464"/>
      <c r="AD125" s="464"/>
      <c r="AE125" s="464"/>
      <c r="AF125" s="464"/>
      <c r="AG125" s="464"/>
      <c r="AH125" s="464"/>
      <c r="AI125" s="464"/>
      <c r="AJ125" s="1109"/>
      <c r="AK125" s="1109"/>
      <c r="AL125" s="464"/>
      <c r="AM125" s="464"/>
      <c r="AN125" s="464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464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L129" s="165"/>
      <c r="AM129" s="165"/>
      <c r="AN129" s="165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1043"/>
      <c r="Y130" s="1043"/>
      <c r="Z130" s="1043"/>
      <c r="AA130" s="1043"/>
      <c r="AB130" s="1043"/>
      <c r="AC130" s="1110"/>
      <c r="AD130" s="1043"/>
      <c r="AE130" s="1043"/>
      <c r="AF130" s="1043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111"/>
      <c r="Y131" s="1112"/>
      <c r="Z131" s="1043"/>
      <c r="AA131" s="1113"/>
      <c r="AB131" s="1114"/>
      <c r="AC131" s="1040"/>
      <c r="AD131" s="1043"/>
      <c r="AE131" s="1114"/>
      <c r="AF131" s="712"/>
      <c r="AG131" s="1115"/>
      <c r="AH131" s="1040"/>
      <c r="AI131" s="712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6"/>
      <c r="Z132" s="1043"/>
      <c r="AA132" s="1062"/>
      <c r="AB132" s="1114"/>
      <c r="AC132" s="1040"/>
      <c r="AD132" s="712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1043"/>
      <c r="AE133" s="1114"/>
      <c r="AF133" s="712"/>
      <c r="AG133" s="1086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464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1043"/>
      <c r="Y136" s="1043"/>
      <c r="Z136" s="1043"/>
      <c r="AA136" s="712"/>
      <c r="AB136" s="1114"/>
      <c r="AC136" s="712"/>
      <c r="AD136" s="712"/>
      <c r="AE136" s="1114"/>
      <c r="AF136" s="712"/>
      <c r="AG136" s="1115"/>
      <c r="AH136" s="712"/>
      <c r="AI136" s="712"/>
      <c r="AJ136" s="1117"/>
      <c r="AK136" s="1117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1042"/>
      <c r="AB137" s="1049"/>
      <c r="AC137" s="1085"/>
      <c r="AD137" s="1043"/>
      <c r="AE137" s="1049"/>
      <c r="AF137" s="1043"/>
      <c r="AG137" s="1086"/>
      <c r="AH137" s="712"/>
      <c r="AI137" s="165"/>
      <c r="AJ137" s="165"/>
      <c r="AK137" s="165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111"/>
      <c r="Y138" s="1116"/>
      <c r="Z138" s="1043"/>
      <c r="AA138" s="1062"/>
      <c r="AB138" s="1114"/>
      <c r="AC138" s="1040"/>
      <c r="AD138" s="712"/>
      <c r="AE138" s="1114"/>
      <c r="AF138" s="712"/>
      <c r="AG138" s="1115"/>
      <c r="AH138" s="1040"/>
      <c r="AI138" s="712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1043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712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464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43"/>
      <c r="Y143" s="443"/>
      <c r="Z143" s="443"/>
      <c r="AA143" s="443"/>
      <c r="AB143" s="1043"/>
      <c r="AC143" s="1043"/>
      <c r="AD143" s="1043"/>
      <c r="AE143" s="1043"/>
      <c r="AF143" s="1043"/>
      <c r="AG143" s="1048"/>
      <c r="AH143" s="1049"/>
      <c r="AI143" s="443"/>
      <c r="AJ143" s="1050"/>
      <c r="AK143" s="443"/>
      <c r="AL143" s="443"/>
      <c r="AM143" s="443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443"/>
      <c r="AD144" s="443"/>
      <c r="AE144" s="1043"/>
      <c r="AF144" s="1043"/>
      <c r="AG144" s="1118"/>
      <c r="AH144" s="111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443"/>
      <c r="Y147" s="165"/>
      <c r="Z147" s="165"/>
      <c r="AA147" s="165"/>
      <c r="AB147" s="165"/>
      <c r="AC147" s="165"/>
      <c r="AD147" s="165"/>
      <c r="AE147" s="165"/>
      <c r="AF147" s="1120"/>
      <c r="AG147" s="1052"/>
      <c r="AH147" s="165"/>
      <c r="AI147" s="165"/>
      <c r="AJ147" s="1064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043"/>
      <c r="X150" s="1043"/>
      <c r="Y150" s="1043"/>
      <c r="Z150" s="1043"/>
      <c r="AA150" s="1043"/>
      <c r="AB150" s="1110"/>
      <c r="AC150" s="1043"/>
      <c r="AD150" s="1043"/>
      <c r="AE150" s="1043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111"/>
      <c r="X151" s="1112"/>
      <c r="Y151" s="1043"/>
      <c r="Z151" s="1113"/>
      <c r="AA151" s="1114"/>
      <c r="AB151" s="1040"/>
      <c r="AC151" s="1043"/>
      <c r="AD151" s="1114"/>
      <c r="AE151" s="712"/>
      <c r="AF151" s="1115"/>
      <c r="AG151" s="1040"/>
      <c r="AH151" s="712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6"/>
      <c r="Y152" s="1043"/>
      <c r="Z152" s="1062"/>
      <c r="AA152" s="1114"/>
      <c r="AB152" s="1040"/>
      <c r="AC152" s="712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1043"/>
      <c r="AD153" s="1114"/>
      <c r="AE153" s="712"/>
      <c r="AF153" s="1086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464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1043"/>
      <c r="X156" s="1043"/>
      <c r="Y156" s="1043"/>
      <c r="Z156" s="712"/>
      <c r="AA156" s="1114"/>
      <c r="AB156" s="712"/>
      <c r="AC156" s="712"/>
      <c r="AD156" s="1114"/>
      <c r="AE156" s="712"/>
      <c r="AF156" s="1115"/>
      <c r="AG156" s="712"/>
      <c r="AH156" s="712"/>
      <c r="AI156" s="1117"/>
      <c r="AJ156" s="1117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1042"/>
      <c r="AA157" s="1049"/>
      <c r="AB157" s="1085"/>
      <c r="AC157" s="1043"/>
      <c r="AD157" s="1049"/>
      <c r="AE157" s="1043"/>
      <c r="AF157" s="1086"/>
      <c r="AG157" s="712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111"/>
      <c r="X158" s="1116"/>
      <c r="Y158" s="1043"/>
      <c r="Z158" s="1062"/>
      <c r="AA158" s="1114"/>
      <c r="AB158" s="1040"/>
      <c r="AC158" s="712"/>
      <c r="AD158" s="1114"/>
      <c r="AE158" s="712"/>
      <c r="AF158" s="1115"/>
      <c r="AG158" s="1040"/>
      <c r="AH158" s="712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1043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712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65"/>
      <c r="AE161" s="165"/>
      <c r="AF161" s="165"/>
      <c r="AG161" s="165"/>
      <c r="AH161" s="165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464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43"/>
      <c r="X163" s="443"/>
      <c r="Y163" s="443"/>
      <c r="Z163" s="443"/>
      <c r="AA163" s="1043"/>
      <c r="AB163" s="1043"/>
      <c r="AC163" s="1043"/>
      <c r="AD163" s="1043"/>
      <c r="AE163" s="1043"/>
      <c r="AF163" s="1048"/>
      <c r="AG163" s="1049"/>
      <c r="AH163" s="443"/>
      <c r="AI163" s="1050"/>
      <c r="AJ163" s="443"/>
      <c r="AK163" s="443"/>
      <c r="AL163" s="443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443"/>
      <c r="AC164" s="443"/>
      <c r="AD164" s="1043"/>
      <c r="AE164" s="1043"/>
      <c r="AF164" s="1118"/>
      <c r="AG164" s="111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65"/>
      <c r="AE165" s="165"/>
      <c r="AF165" s="165"/>
      <c r="AG165" s="165"/>
      <c r="AH165" s="165"/>
      <c r="AI165" s="165"/>
      <c r="AJ165" s="165"/>
      <c r="AK165" s="165"/>
      <c r="AL165" s="165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443"/>
      <c r="X167" s="165"/>
      <c r="Y167" s="165"/>
      <c r="Z167" s="165"/>
      <c r="AA167" s="165"/>
      <c r="AB167" s="165"/>
      <c r="AC167" s="165"/>
      <c r="AD167" s="165"/>
      <c r="AE167" s="1120"/>
      <c r="AF167" s="1052"/>
      <c r="AG167" s="165"/>
      <c r="AH167" s="165"/>
      <c r="AI167" s="1064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65"/>
      <c r="AE169" s="165"/>
      <c r="AF169" s="165"/>
      <c r="AG169" s="165"/>
      <c r="AH169" s="165"/>
      <c r="AI169" s="165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</sheetData>
  <mergeCells count="4">
    <mergeCell ref="A2:F2"/>
    <mergeCell ref="W2:AB2"/>
    <mergeCell ref="A3:F3"/>
    <mergeCell ref="W3:AB3"/>
  </mergeCells>
  <pageMargins left="0.33" right="0.61" top="0.22" bottom="0.16" header="0.16" footer="0.12"/>
  <pageSetup paperSize="9" orientation="landscape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9D73B-CC22-4560-9835-38DF920F1854}">
  <sheetPr>
    <tabColor theme="0"/>
  </sheetPr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4687E-0211-4DEF-96B7-E4CE4E74D4A3}">
  <sheetPr>
    <tabColor rgb="FF00B050"/>
  </sheetPr>
  <dimension ref="A1:AU180"/>
  <sheetViews>
    <sheetView topLeftCell="A14" zoomScale="80" zoomScaleNormal="80" workbookViewId="0">
      <selection activeCell="H27" sqref="H27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38" width="11.42578125" style="449"/>
    <col min="39" max="39" width="27.85546875" style="449" bestFit="1" customWidth="1"/>
    <col min="40" max="16384" width="11.42578125" style="449"/>
  </cols>
  <sheetData>
    <row r="1" spans="1:44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4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4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4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4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4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4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44672</v>
      </c>
      <c r="AA7" s="420" t="s">
        <v>7</v>
      </c>
      <c r="AB7" s="425"/>
      <c r="AC7" s="58"/>
      <c r="AD7" s="58"/>
      <c r="AE7" s="58"/>
      <c r="AF7" s="58"/>
    </row>
    <row r="8" spans="1:44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3213</v>
      </c>
      <c r="AA8" s="420"/>
      <c r="AB8" s="429"/>
      <c r="AC8" s="58"/>
      <c r="AD8" s="58"/>
      <c r="AE8" s="58"/>
      <c r="AF8" s="58"/>
    </row>
    <row r="9" spans="1:44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4">
      <c r="A10" s="275">
        <v>1</v>
      </c>
      <c r="B10" s="275">
        <v>93162407</v>
      </c>
      <c r="C10" s="275" t="s">
        <v>17</v>
      </c>
      <c r="D10" s="275" t="s">
        <v>450</v>
      </c>
      <c r="E10" s="159" t="s">
        <v>210</v>
      </c>
      <c r="F10" s="275" t="s">
        <v>451</v>
      </c>
      <c r="G10" s="680">
        <v>381</v>
      </c>
      <c r="H10" s="1216" t="s">
        <v>452</v>
      </c>
      <c r="I10" s="680" t="s">
        <v>83</v>
      </c>
      <c r="J10" s="1219" t="s">
        <v>453</v>
      </c>
      <c r="K10" s="1220" t="s">
        <v>454</v>
      </c>
      <c r="L10" s="1221">
        <v>44466</v>
      </c>
      <c r="M10" s="1221">
        <v>44466</v>
      </c>
      <c r="N10" s="680"/>
      <c r="O10" s="449" t="s">
        <v>455</v>
      </c>
      <c r="W10" s="431">
        <v>1</v>
      </c>
      <c r="X10" s="14">
        <v>83130670</v>
      </c>
      <c r="Y10" s="664" t="s">
        <v>708</v>
      </c>
      <c r="Z10" s="431" t="s">
        <v>3041</v>
      </c>
      <c r="AA10" s="841" t="s">
        <v>2248</v>
      </c>
      <c r="AB10" s="841"/>
      <c r="AC10" s="664" t="s">
        <v>3093</v>
      </c>
      <c r="AD10" s="1249" t="s">
        <v>2249</v>
      </c>
      <c r="AE10" s="664" t="s">
        <v>56</v>
      </c>
      <c r="AF10" s="1403" t="s">
        <v>2250</v>
      </c>
      <c r="AG10" s="1273" t="s">
        <v>3042</v>
      </c>
      <c r="AH10" s="275"/>
      <c r="AI10" s="275"/>
      <c r="AJ10" s="275"/>
      <c r="AK10" s="275"/>
      <c r="AL10" s="275"/>
    </row>
    <row r="11" spans="1:44">
      <c r="W11" s="432">
        <v>1</v>
      </c>
      <c r="X11" s="432">
        <v>93172390</v>
      </c>
      <c r="Y11" s="431" t="s">
        <v>17</v>
      </c>
      <c r="Z11" s="432" t="s">
        <v>2697</v>
      </c>
      <c r="AA11" s="431" t="s">
        <v>2326</v>
      </c>
      <c r="AB11" s="431"/>
      <c r="AC11" s="431" t="s">
        <v>3093</v>
      </c>
      <c r="AD11" s="431" t="s">
        <v>2698</v>
      </c>
      <c r="AE11" s="432" t="s">
        <v>24</v>
      </c>
      <c r="AF11" s="1346" t="s">
        <v>2354</v>
      </c>
      <c r="AG11" s="432" t="s">
        <v>2699</v>
      </c>
      <c r="AH11" s="275">
        <v>1078</v>
      </c>
      <c r="AI11" s="275"/>
      <c r="AJ11" s="275"/>
      <c r="AK11" s="275"/>
      <c r="AL11" s="275"/>
    </row>
    <row r="12" spans="1:44" ht="20.25" customHeight="1">
      <c r="A12" s="1213">
        <v>1</v>
      </c>
      <c r="B12" s="1213">
        <v>81598299</v>
      </c>
      <c r="C12" s="275" t="s">
        <v>564</v>
      </c>
      <c r="D12" s="1213" t="s">
        <v>704</v>
      </c>
      <c r="E12" s="1213" t="s">
        <v>78</v>
      </c>
      <c r="F12" s="1214" t="s">
        <v>705</v>
      </c>
      <c r="G12" s="680">
        <v>414</v>
      </c>
      <c r="H12" s="1216" t="s">
        <v>79</v>
      </c>
      <c r="I12" s="669" t="s">
        <v>706</v>
      </c>
      <c r="J12" s="1217" t="s">
        <v>707</v>
      </c>
      <c r="K12" s="680"/>
      <c r="L12" s="1221">
        <v>44525</v>
      </c>
      <c r="M12" s="680"/>
      <c r="N12" s="680"/>
      <c r="O12" s="10" t="s">
        <v>496</v>
      </c>
      <c r="P12" s="449" t="s">
        <v>496</v>
      </c>
      <c r="V12" s="10" t="s">
        <v>71</v>
      </c>
      <c r="W12" s="431">
        <v>2</v>
      </c>
      <c r="X12" s="431">
        <v>83115011</v>
      </c>
      <c r="Y12" s="431" t="s">
        <v>708</v>
      </c>
      <c r="Z12" s="431" t="s">
        <v>3092</v>
      </c>
      <c r="AA12" s="431" t="s">
        <v>169</v>
      </c>
      <c r="AB12" s="431"/>
      <c r="AC12" s="664" t="s">
        <v>3093</v>
      </c>
      <c r="AD12" s="431" t="s">
        <v>1060</v>
      </c>
      <c r="AE12" s="431" t="s">
        <v>56</v>
      </c>
      <c r="AF12" s="481" t="s">
        <v>1062</v>
      </c>
      <c r="AG12" s="431" t="s">
        <v>1061</v>
      </c>
      <c r="AH12" s="449">
        <v>1083</v>
      </c>
      <c r="AJ12" s="10" t="s">
        <v>3773</v>
      </c>
      <c r="AM12" s="10" t="s">
        <v>3775</v>
      </c>
      <c r="AP12" s="165"/>
      <c r="AQ12" s="165"/>
      <c r="AR12" s="165"/>
    </row>
    <row r="13" spans="1:44" ht="15" customHeight="1">
      <c r="A13" s="275"/>
      <c r="B13" s="275"/>
      <c r="C13" s="275"/>
      <c r="D13" s="275"/>
      <c r="E13" s="159"/>
      <c r="F13" s="201"/>
      <c r="G13" s="669"/>
      <c r="H13" s="1216"/>
      <c r="I13" s="669"/>
      <c r="J13" s="1217"/>
      <c r="K13" s="1223"/>
      <c r="L13" s="1224"/>
      <c r="M13" s="664"/>
      <c r="N13" s="664"/>
      <c r="O13" s="58"/>
      <c r="W13" s="431">
        <v>1</v>
      </c>
      <c r="X13" s="431">
        <v>83310400</v>
      </c>
      <c r="Y13" s="431" t="s">
        <v>708</v>
      </c>
      <c r="Z13" s="431" t="s">
        <v>1326</v>
      </c>
      <c r="AA13" s="431" t="s">
        <v>169</v>
      </c>
      <c r="AB13" s="431"/>
      <c r="AC13" s="431" t="s">
        <v>3093</v>
      </c>
      <c r="AD13" s="431" t="s">
        <v>1060</v>
      </c>
      <c r="AE13" s="431" t="s">
        <v>56</v>
      </c>
      <c r="AF13" s="481" t="s">
        <v>1062</v>
      </c>
      <c r="AG13" s="431" t="s">
        <v>1061</v>
      </c>
      <c r="AH13" s="664"/>
      <c r="AI13" s="1274"/>
      <c r="AJ13" s="841"/>
      <c r="AK13" s="841"/>
      <c r="AL13" s="841"/>
      <c r="AM13" s="165"/>
      <c r="AP13" s="165"/>
      <c r="AQ13" s="165"/>
      <c r="AR13" s="165"/>
    </row>
    <row r="14" spans="1:44" ht="15" customHeight="1">
      <c r="A14" s="275">
        <v>1</v>
      </c>
      <c r="B14" s="275">
        <v>82409602</v>
      </c>
      <c r="C14" s="275" t="s">
        <v>40</v>
      </c>
      <c r="D14" s="275" t="s">
        <v>817</v>
      </c>
      <c r="E14" s="275" t="s">
        <v>818</v>
      </c>
      <c r="F14" s="201" t="s">
        <v>819</v>
      </c>
      <c r="G14" s="669">
        <v>428</v>
      </c>
      <c r="H14" s="1216" t="s">
        <v>820</v>
      </c>
      <c r="I14" s="669" t="s">
        <v>83</v>
      </c>
      <c r="J14" s="1217" t="s">
        <v>821</v>
      </c>
      <c r="K14" s="1218" t="s">
        <v>822</v>
      </c>
      <c r="L14" s="1221">
        <v>44531</v>
      </c>
      <c r="M14" s="680"/>
      <c r="N14" s="680"/>
      <c r="O14" s="10" t="s">
        <v>496</v>
      </c>
      <c r="P14" s="449" t="s">
        <v>496</v>
      </c>
      <c r="V14" s="34" t="s">
        <v>71</v>
      </c>
      <c r="W14" s="806">
        <v>1</v>
      </c>
      <c r="X14" s="806">
        <v>81483059</v>
      </c>
      <c r="Y14" s="806" t="s">
        <v>39</v>
      </c>
      <c r="Z14" s="806" t="s">
        <v>140</v>
      </c>
      <c r="AA14" s="806" t="s">
        <v>2368</v>
      </c>
      <c r="AB14" s="431"/>
      <c r="AC14" s="431" t="s">
        <v>2385</v>
      </c>
      <c r="AD14" s="431" t="s">
        <v>2370</v>
      </c>
      <c r="AE14" s="431" t="s">
        <v>24</v>
      </c>
      <c r="AF14" s="481" t="s">
        <v>2359</v>
      </c>
      <c r="AG14" s="431" t="s">
        <v>2369</v>
      </c>
      <c r="AH14" s="431">
        <v>1017</v>
      </c>
      <c r="AI14" s="1274"/>
      <c r="AJ14" s="841"/>
      <c r="AK14" s="841"/>
      <c r="AL14" s="841"/>
      <c r="AM14" s="165"/>
      <c r="AP14" s="165"/>
      <c r="AQ14" s="165"/>
      <c r="AR14" s="165"/>
    </row>
    <row r="15" spans="1:44" ht="15" customHeight="1">
      <c r="A15" s="180">
        <v>1</v>
      </c>
      <c r="B15" s="180">
        <v>82032101</v>
      </c>
      <c r="C15" s="180" t="s">
        <v>40</v>
      </c>
      <c r="D15" s="180" t="s">
        <v>1015</v>
      </c>
      <c r="E15" s="180" t="s">
        <v>1016</v>
      </c>
      <c r="F15" s="333" t="s">
        <v>1017</v>
      </c>
      <c r="G15" s="1147">
        <v>453</v>
      </c>
      <c r="H15" s="1231" t="s">
        <v>1019</v>
      </c>
      <c r="I15" s="180" t="s">
        <v>83</v>
      </c>
      <c r="J15" s="1436" t="s">
        <v>1020</v>
      </c>
      <c r="K15" s="1437" t="s">
        <v>1021</v>
      </c>
      <c r="L15" s="1234">
        <v>44549</v>
      </c>
      <c r="M15" s="1147"/>
      <c r="N15" s="1147"/>
      <c r="O15" s="311" t="s">
        <v>496</v>
      </c>
      <c r="P15" s="178" t="s">
        <v>496</v>
      </c>
      <c r="Q15" s="311" t="s">
        <v>3155</v>
      </c>
      <c r="V15" s="449" t="s">
        <v>71</v>
      </c>
      <c r="W15" s="1443">
        <v>1</v>
      </c>
      <c r="X15" s="1443">
        <v>61604041</v>
      </c>
      <c r="Y15" s="1443" t="s">
        <v>3248</v>
      </c>
      <c r="Z15" s="1443" t="s">
        <v>3249</v>
      </c>
      <c r="AA15" s="10"/>
      <c r="AB15" s="10"/>
      <c r="AC15" s="10"/>
      <c r="AD15" s="1443" t="s">
        <v>83</v>
      </c>
      <c r="AE15" s="10"/>
      <c r="AF15" s="10"/>
      <c r="AM15" s="10" t="s">
        <v>3775</v>
      </c>
      <c r="AP15" s="165"/>
      <c r="AQ15" s="165"/>
    </row>
    <row r="16" spans="1:44" ht="15" customHeight="1">
      <c r="A16" s="180">
        <v>1</v>
      </c>
      <c r="B16" s="180">
        <v>83340700</v>
      </c>
      <c r="C16" s="180" t="s">
        <v>40</v>
      </c>
      <c r="D16" s="180" t="s">
        <v>1018</v>
      </c>
      <c r="E16" s="180" t="s">
        <v>1016</v>
      </c>
      <c r="F16" s="333" t="s">
        <v>1017</v>
      </c>
      <c r="G16" s="1147">
        <v>453</v>
      </c>
      <c r="H16" s="1231" t="s">
        <v>1019</v>
      </c>
      <c r="I16" s="180" t="s">
        <v>83</v>
      </c>
      <c r="J16" s="1436" t="s">
        <v>1020</v>
      </c>
      <c r="K16" s="1437" t="s">
        <v>1021</v>
      </c>
      <c r="L16" s="1234">
        <v>44549</v>
      </c>
      <c r="M16" s="1147"/>
      <c r="N16" s="1147"/>
      <c r="O16" s="311" t="s">
        <v>496</v>
      </c>
      <c r="P16" s="178" t="s">
        <v>496</v>
      </c>
      <c r="Q16" s="311" t="s">
        <v>3155</v>
      </c>
      <c r="V16" s="449" t="s">
        <v>71</v>
      </c>
      <c r="W16" s="1443">
        <v>4</v>
      </c>
      <c r="X16" s="1443">
        <v>61004111</v>
      </c>
      <c r="Y16" s="10"/>
      <c r="Z16" s="1443" t="s">
        <v>1120</v>
      </c>
      <c r="AA16" s="10"/>
      <c r="AB16" s="10"/>
      <c r="AC16" s="10"/>
      <c r="AD16" s="10" t="s">
        <v>83</v>
      </c>
      <c r="AE16" s="10"/>
      <c r="AF16" s="10" t="s">
        <v>3251</v>
      </c>
      <c r="AM16" s="10" t="s">
        <v>3775</v>
      </c>
      <c r="AO16" s="165"/>
      <c r="AP16" s="165"/>
      <c r="AQ16" s="165"/>
      <c r="AR16" s="165"/>
    </row>
    <row r="17" spans="1:47" ht="15" customHeight="1">
      <c r="A17" s="180">
        <v>1</v>
      </c>
      <c r="B17" s="180">
        <v>83340906</v>
      </c>
      <c r="C17" s="180" t="s">
        <v>40</v>
      </c>
      <c r="D17" s="180" t="s">
        <v>1888</v>
      </c>
      <c r="E17" s="180" t="s">
        <v>1016</v>
      </c>
      <c r="F17" s="333" t="s">
        <v>1017</v>
      </c>
      <c r="G17" s="1147">
        <v>453</v>
      </c>
      <c r="H17" s="1231" t="s">
        <v>1019</v>
      </c>
      <c r="I17" s="180" t="s">
        <v>83</v>
      </c>
      <c r="J17" s="1436" t="s">
        <v>1020</v>
      </c>
      <c r="K17" s="1437" t="s">
        <v>1021</v>
      </c>
      <c r="L17" s="1234">
        <v>44549</v>
      </c>
      <c r="M17" s="1147"/>
      <c r="N17" s="1147"/>
      <c r="O17" s="178"/>
      <c r="P17" s="178" t="s">
        <v>496</v>
      </c>
      <c r="Q17" s="311" t="s">
        <v>3155</v>
      </c>
      <c r="V17" s="240" t="s">
        <v>71</v>
      </c>
      <c r="W17" s="1443">
        <v>2</v>
      </c>
      <c r="X17" s="1443">
        <v>115890011</v>
      </c>
      <c r="Y17" s="10"/>
      <c r="Z17" s="1443" t="s">
        <v>3075</v>
      </c>
      <c r="AA17" s="10"/>
      <c r="AB17" s="10"/>
      <c r="AC17" s="10"/>
      <c r="AD17" s="10" t="s">
        <v>83</v>
      </c>
      <c r="AE17" s="10"/>
      <c r="AF17" s="10" t="s">
        <v>3252</v>
      </c>
      <c r="AM17" s="10" t="s">
        <v>3775</v>
      </c>
    </row>
    <row r="18" spans="1:47" ht="15" customHeight="1">
      <c r="A18" s="275">
        <v>1</v>
      </c>
      <c r="B18" s="275">
        <v>81722067</v>
      </c>
      <c r="C18" s="275" t="s">
        <v>17</v>
      </c>
      <c r="D18" s="275" t="s">
        <v>1026</v>
      </c>
      <c r="E18" s="159" t="s">
        <v>812</v>
      </c>
      <c r="F18" s="201" t="s">
        <v>1027</v>
      </c>
      <c r="G18" s="664">
        <v>455</v>
      </c>
      <c r="H18" s="1216" t="s">
        <v>1028</v>
      </c>
      <c r="I18" s="129" t="s">
        <v>83</v>
      </c>
      <c r="J18" s="1217" t="s">
        <v>1029</v>
      </c>
      <c r="K18" s="1220" t="s">
        <v>1030</v>
      </c>
      <c r="L18" s="1221">
        <v>44549</v>
      </c>
      <c r="M18" s="680"/>
      <c r="N18" s="680"/>
      <c r="O18" s="75" t="s">
        <v>1043</v>
      </c>
      <c r="P18" s="449" t="s">
        <v>496</v>
      </c>
      <c r="V18" s="240" t="s">
        <v>71</v>
      </c>
      <c r="W18" s="1443">
        <v>2</v>
      </c>
      <c r="X18" s="1443">
        <v>81598300</v>
      </c>
      <c r="Y18" s="10"/>
      <c r="Z18" s="1443" t="s">
        <v>563</v>
      </c>
      <c r="AA18" s="10"/>
      <c r="AB18" s="10"/>
      <c r="AC18" s="10"/>
      <c r="AD18" s="10" t="s">
        <v>2153</v>
      </c>
      <c r="AE18" s="10"/>
      <c r="AF18" s="10" t="s">
        <v>3253</v>
      </c>
      <c r="AM18" s="10" t="s">
        <v>3775</v>
      </c>
    </row>
    <row r="19" spans="1:47" ht="15" customHeight="1">
      <c r="A19" s="159">
        <v>1</v>
      </c>
      <c r="B19" s="159">
        <v>93172200</v>
      </c>
      <c r="C19" s="159" t="s">
        <v>17</v>
      </c>
      <c r="D19" s="159" t="s">
        <v>1158</v>
      </c>
      <c r="E19" s="159" t="s">
        <v>578</v>
      </c>
      <c r="F19" s="1225" t="s">
        <v>1221</v>
      </c>
      <c r="G19" s="217" t="s">
        <v>1223</v>
      </c>
      <c r="H19" s="1216" t="s">
        <v>1224</v>
      </c>
      <c r="I19" s="217" t="s">
        <v>83</v>
      </c>
      <c r="J19" s="1217" t="s">
        <v>1225</v>
      </c>
      <c r="K19" s="1218" t="s">
        <v>1226</v>
      </c>
      <c r="L19" s="1221">
        <v>44573</v>
      </c>
      <c r="M19" s="680"/>
      <c r="N19" s="680"/>
      <c r="O19" s="57" t="s">
        <v>496</v>
      </c>
      <c r="P19" s="10"/>
      <c r="V19" s="240" t="s">
        <v>71</v>
      </c>
      <c r="W19" s="1443">
        <v>2</v>
      </c>
      <c r="X19" s="1443">
        <v>81598300</v>
      </c>
      <c r="Y19" s="10"/>
      <c r="Z19" s="1443" t="s">
        <v>563</v>
      </c>
      <c r="AA19" s="10"/>
      <c r="AB19" s="10"/>
      <c r="AC19" s="10"/>
      <c r="AD19" s="10" t="s">
        <v>83</v>
      </c>
      <c r="AE19" s="10"/>
      <c r="AF19" s="27">
        <v>44677</v>
      </c>
      <c r="AM19" s="10" t="s">
        <v>3775</v>
      </c>
    </row>
    <row r="20" spans="1:47" ht="15" customHeight="1" thickBot="1">
      <c r="A20" s="275">
        <v>1</v>
      </c>
      <c r="B20" s="1215">
        <v>81722067</v>
      </c>
      <c r="C20" s="275" t="s">
        <v>254</v>
      </c>
      <c r="D20" s="159" t="s">
        <v>1026</v>
      </c>
      <c r="E20" s="159" t="s">
        <v>1927</v>
      </c>
      <c r="F20" s="201" t="s">
        <v>1928</v>
      </c>
      <c r="G20" s="680" t="s">
        <v>1892</v>
      </c>
      <c r="H20" s="1216" t="s">
        <v>1929</v>
      </c>
      <c r="I20" s="680" t="s">
        <v>419</v>
      </c>
      <c r="J20" s="1217" t="s">
        <v>587</v>
      </c>
      <c r="K20" s="1218" t="s">
        <v>1930</v>
      </c>
      <c r="L20" s="1221">
        <v>44609</v>
      </c>
      <c r="M20" s="680"/>
      <c r="N20" s="680"/>
      <c r="O20" s="57" t="s">
        <v>69</v>
      </c>
      <c r="P20" s="449" t="s">
        <v>496</v>
      </c>
      <c r="V20" s="240" t="s">
        <v>71</v>
      </c>
      <c r="W20" s="1443">
        <v>1</v>
      </c>
      <c r="X20" s="10" t="s">
        <v>439</v>
      </c>
      <c r="Y20" s="10"/>
      <c r="Z20" s="1443" t="s">
        <v>3250</v>
      </c>
      <c r="AA20" s="10"/>
      <c r="AB20" s="10"/>
      <c r="AC20" s="10"/>
      <c r="AD20" s="10" t="s">
        <v>83</v>
      </c>
      <c r="AM20" s="10" t="s">
        <v>3775</v>
      </c>
    </row>
    <row r="21" spans="1:47" ht="15" customHeight="1">
      <c r="A21" s="1298">
        <v>1</v>
      </c>
      <c r="B21" s="1299">
        <v>81672510</v>
      </c>
      <c r="C21" s="1299" t="s">
        <v>122</v>
      </c>
      <c r="D21" s="1299" t="s">
        <v>123</v>
      </c>
      <c r="E21" s="1300" t="s">
        <v>124</v>
      </c>
      <c r="F21" s="89" t="s">
        <v>2126</v>
      </c>
      <c r="G21" s="854" t="s">
        <v>2128</v>
      </c>
      <c r="H21" s="2" t="s">
        <v>2129</v>
      </c>
      <c r="I21" s="754" t="s">
        <v>126</v>
      </c>
      <c r="J21" s="90" t="s">
        <v>2130</v>
      </c>
      <c r="K21" s="91" t="s">
        <v>2131</v>
      </c>
      <c r="L21" s="25">
        <v>44622</v>
      </c>
      <c r="O21" s="57" t="s">
        <v>69</v>
      </c>
      <c r="P21" s="449" t="s">
        <v>496</v>
      </c>
      <c r="U21" s="165"/>
      <c r="W21" s="478" t="s">
        <v>3206</v>
      </c>
      <c r="AD21" s="902">
        <v>1</v>
      </c>
      <c r="AE21" s="903">
        <v>83140636</v>
      </c>
      <c r="AF21" s="15" t="s">
        <v>1192</v>
      </c>
      <c r="AG21" s="449" t="s">
        <v>413</v>
      </c>
      <c r="AO21" s="165"/>
      <c r="AP21" s="165"/>
      <c r="AQ21" s="165"/>
      <c r="AR21" s="165"/>
    </row>
    <row r="22" spans="1:47" ht="15" customHeight="1">
      <c r="A22" s="122">
        <v>1</v>
      </c>
      <c r="B22" s="650">
        <v>81672511</v>
      </c>
      <c r="C22" s="650" t="s">
        <v>122</v>
      </c>
      <c r="D22" s="650" t="s">
        <v>2127</v>
      </c>
      <c r="E22" s="159" t="s">
        <v>124</v>
      </c>
      <c r="F22" s="220" t="s">
        <v>2126</v>
      </c>
      <c r="G22" s="899" t="s">
        <v>2128</v>
      </c>
      <c r="H22" s="2" t="s">
        <v>2129</v>
      </c>
      <c r="I22" s="754" t="s">
        <v>126</v>
      </c>
      <c r="J22" s="90" t="s">
        <v>2130</v>
      </c>
      <c r="K22" s="91" t="s">
        <v>2131</v>
      </c>
      <c r="L22" s="25">
        <v>44622</v>
      </c>
      <c r="O22" s="57" t="s">
        <v>69</v>
      </c>
      <c r="P22" s="449" t="s">
        <v>496</v>
      </c>
      <c r="AO22" s="165"/>
      <c r="AP22" s="165"/>
      <c r="AQ22" s="165"/>
      <c r="AR22" s="165"/>
    </row>
    <row r="23" spans="1:47" ht="15" customHeight="1">
      <c r="A23" s="122">
        <v>1</v>
      </c>
      <c r="B23" s="650">
        <v>89120023</v>
      </c>
      <c r="C23" s="650" t="s">
        <v>39</v>
      </c>
      <c r="D23" s="650" t="s">
        <v>718</v>
      </c>
      <c r="E23" s="650" t="s">
        <v>2183</v>
      </c>
      <c r="F23" s="220" t="s">
        <v>2184</v>
      </c>
      <c r="G23" s="899" t="s">
        <v>2185</v>
      </c>
      <c r="H23" s="2" t="s">
        <v>2186</v>
      </c>
      <c r="I23" s="754" t="s">
        <v>83</v>
      </c>
      <c r="J23" s="124" t="s">
        <v>2187</v>
      </c>
      <c r="K23" s="84" t="s">
        <v>2188</v>
      </c>
      <c r="L23" s="25">
        <v>44624</v>
      </c>
      <c r="O23" s="464" t="s">
        <v>1043</v>
      </c>
      <c r="P23" s="449" t="s">
        <v>496</v>
      </c>
      <c r="U23" s="165"/>
      <c r="V23" s="240"/>
      <c r="W23" s="10" t="s">
        <v>3254</v>
      </c>
      <c r="AN23" s="165"/>
      <c r="AO23" s="165"/>
      <c r="AP23" s="165"/>
      <c r="AQ23" s="165"/>
      <c r="AR23" s="165"/>
    </row>
    <row r="24" spans="1:47" ht="15" customHeight="1">
      <c r="A24" s="205">
        <v>1</v>
      </c>
      <c r="B24" s="206">
        <v>93172200</v>
      </c>
      <c r="C24" s="275" t="s">
        <v>17</v>
      </c>
      <c r="D24" s="276" t="s">
        <v>1158</v>
      </c>
      <c r="E24" s="208" t="s">
        <v>472</v>
      </c>
      <c r="F24" s="209" t="s">
        <v>2189</v>
      </c>
      <c r="G24" s="449" t="s">
        <v>2190</v>
      </c>
      <c r="H24" s="2" t="s">
        <v>2191</v>
      </c>
      <c r="I24" s="754" t="s">
        <v>419</v>
      </c>
      <c r="J24" s="3" t="s">
        <v>2162</v>
      </c>
      <c r="K24" s="617" t="s">
        <v>2192</v>
      </c>
      <c r="L24" s="25">
        <v>44624</v>
      </c>
      <c r="O24" s="464" t="s">
        <v>1043</v>
      </c>
      <c r="P24" s="449" t="s">
        <v>496</v>
      </c>
      <c r="R24" s="58"/>
      <c r="U24" s="165"/>
      <c r="V24" s="240"/>
      <c r="W24" s="1443"/>
      <c r="X24" s="1443"/>
      <c r="Y24" s="1467"/>
      <c r="Z24" s="1443"/>
      <c r="AA24" s="1467"/>
      <c r="AB24" s="1467"/>
      <c r="AC24" s="1467"/>
      <c r="AD24" s="1468"/>
      <c r="AE24" s="1468"/>
      <c r="AF24" s="1469"/>
      <c r="AG24" s="1467"/>
      <c r="AH24" s="1467"/>
      <c r="AI24" s="1470"/>
      <c r="AJ24" s="1467"/>
      <c r="AK24" s="1467"/>
      <c r="AL24" s="1467"/>
      <c r="AM24" s="1467"/>
      <c r="AN24" s="165"/>
      <c r="AO24" s="165"/>
      <c r="AP24" s="165"/>
      <c r="AQ24" s="165"/>
      <c r="AR24" s="165"/>
    </row>
    <row r="25" spans="1:47" ht="15" customHeight="1">
      <c r="A25" s="205">
        <v>1</v>
      </c>
      <c r="B25" s="275">
        <v>93172390</v>
      </c>
      <c r="C25" s="275" t="s">
        <v>17</v>
      </c>
      <c r="D25" s="276" t="s">
        <v>548</v>
      </c>
      <c r="E25" s="609" t="s">
        <v>472</v>
      </c>
      <c r="F25" s="613" t="s">
        <v>2189</v>
      </c>
      <c r="G25" s="449" t="s">
        <v>2190</v>
      </c>
      <c r="H25" s="2" t="s">
        <v>2191</v>
      </c>
      <c r="I25" s="754" t="s">
        <v>419</v>
      </c>
      <c r="J25" s="3" t="s">
        <v>2162</v>
      </c>
      <c r="K25" s="617" t="s">
        <v>2192</v>
      </c>
      <c r="L25" s="25">
        <v>44624</v>
      </c>
      <c r="O25" s="464" t="s">
        <v>1043</v>
      </c>
      <c r="P25" s="449" t="s">
        <v>496</v>
      </c>
      <c r="S25" s="58"/>
      <c r="U25" s="165"/>
      <c r="V25" s="240"/>
      <c r="W25" s="1443"/>
      <c r="X25" s="1443"/>
      <c r="Y25" s="1467"/>
      <c r="Z25" s="1443"/>
      <c r="AA25" s="1467"/>
      <c r="AB25" s="1467"/>
      <c r="AC25" s="1467"/>
      <c r="AD25" s="1468"/>
      <c r="AE25" s="1468"/>
      <c r="AF25" s="1469"/>
      <c r="AG25" s="1467"/>
      <c r="AH25" s="1467"/>
      <c r="AI25" s="1470"/>
      <c r="AJ25" s="1467"/>
      <c r="AK25" s="1467"/>
      <c r="AL25" s="1467"/>
      <c r="AM25" s="1467"/>
      <c r="AN25" s="1467"/>
      <c r="AO25" s="165"/>
      <c r="AP25" s="165"/>
      <c r="AQ25" s="165"/>
      <c r="AR25" s="165"/>
    </row>
    <row r="26" spans="1:47" ht="15" customHeight="1" thickBot="1">
      <c r="A26" s="610">
        <v>1</v>
      </c>
      <c r="B26" s="611">
        <v>93172390</v>
      </c>
      <c r="C26" s="611" t="s">
        <v>17</v>
      </c>
      <c r="D26" s="612" t="s">
        <v>471</v>
      </c>
      <c r="E26" s="609" t="s">
        <v>472</v>
      </c>
      <c r="F26" s="613" t="s">
        <v>2193</v>
      </c>
      <c r="G26" s="449" t="s">
        <v>2196</v>
      </c>
      <c r="H26" s="2" t="s">
        <v>2194</v>
      </c>
      <c r="I26" s="754" t="s">
        <v>419</v>
      </c>
      <c r="J26" s="3" t="s">
        <v>2167</v>
      </c>
      <c r="K26" s="617" t="s">
        <v>2195</v>
      </c>
      <c r="L26" s="25">
        <v>44624</v>
      </c>
      <c r="O26" s="464" t="s">
        <v>1043</v>
      </c>
      <c r="P26" s="449" t="s">
        <v>496</v>
      </c>
      <c r="U26" s="165"/>
      <c r="V26" s="240"/>
      <c r="W26" s="1471"/>
      <c r="X26" s="1471"/>
      <c r="Y26" s="1471"/>
      <c r="Z26" s="1471"/>
      <c r="AA26" s="1045"/>
      <c r="AB26" s="1472"/>
      <c r="AC26" s="1471"/>
      <c r="AD26" s="1472"/>
      <c r="AE26" s="1472"/>
      <c r="AF26" s="1473"/>
      <c r="AG26" s="1472"/>
      <c r="AH26" s="1472"/>
      <c r="AI26" s="1470"/>
      <c r="AJ26" s="1467"/>
      <c r="AK26" s="1467"/>
      <c r="AL26" s="1467"/>
      <c r="AM26" s="165"/>
      <c r="AN26" s="165"/>
      <c r="AO26" s="165"/>
      <c r="AP26" s="165"/>
      <c r="AQ26" s="165"/>
      <c r="AR26" s="165"/>
    </row>
    <row r="27" spans="1:47" ht="15" customHeight="1" thickBot="1">
      <c r="A27" s="1298">
        <v>1</v>
      </c>
      <c r="B27" s="1299">
        <v>81672313</v>
      </c>
      <c r="C27" s="1299" t="s">
        <v>122</v>
      </c>
      <c r="D27" s="1300" t="s">
        <v>2240</v>
      </c>
      <c r="E27" s="1300" t="s">
        <v>600</v>
      </c>
      <c r="F27" s="89" t="s">
        <v>2241</v>
      </c>
      <c r="G27" s="449" t="s">
        <v>2242</v>
      </c>
      <c r="H27" s="2" t="s">
        <v>2243</v>
      </c>
      <c r="I27" s="754" t="s">
        <v>126</v>
      </c>
      <c r="J27" s="3" t="s">
        <v>2244</v>
      </c>
      <c r="K27" s="5" t="s">
        <v>2245</v>
      </c>
      <c r="L27" s="25">
        <v>44627</v>
      </c>
      <c r="O27" s="464" t="s">
        <v>1043</v>
      </c>
      <c r="P27" s="449" t="s">
        <v>496</v>
      </c>
      <c r="S27" s="165"/>
      <c r="U27" s="165"/>
      <c r="V27" s="1467"/>
      <c r="W27" s="1471"/>
      <c r="X27" s="1471"/>
      <c r="Y27" s="1471"/>
      <c r="Z27" s="1471"/>
      <c r="AA27" s="1045"/>
      <c r="AB27" s="1472"/>
      <c r="AC27" s="1471"/>
      <c r="AD27" s="1472"/>
      <c r="AE27" s="1472"/>
      <c r="AF27" s="1473"/>
      <c r="AG27" s="1472"/>
      <c r="AH27" s="1472"/>
      <c r="AI27" s="1467"/>
      <c r="AJ27" s="1467"/>
      <c r="AK27" s="1467"/>
      <c r="AL27" s="1467"/>
      <c r="AM27" s="1467"/>
      <c r="AN27" s="1467"/>
      <c r="AO27" s="165"/>
      <c r="AP27" s="165"/>
      <c r="AQ27" s="165"/>
      <c r="AR27" s="165"/>
      <c r="AS27" s="1080"/>
      <c r="AT27" s="1068"/>
      <c r="AU27" s="1073"/>
    </row>
    <row r="28" spans="1:47" ht="15" customHeight="1">
      <c r="A28" s="1298">
        <v>1</v>
      </c>
      <c r="B28" s="1299">
        <v>81214249</v>
      </c>
      <c r="C28" s="1299" t="s">
        <v>38</v>
      </c>
      <c r="D28" s="1299" t="s">
        <v>59</v>
      </c>
      <c r="E28" s="1300" t="s">
        <v>584</v>
      </c>
      <c r="F28" s="89" t="s">
        <v>2384</v>
      </c>
      <c r="G28" s="854" t="s">
        <v>2385</v>
      </c>
      <c r="H28" s="2" t="s">
        <v>2386</v>
      </c>
      <c r="I28" s="754" t="s">
        <v>419</v>
      </c>
      <c r="J28" s="124" t="s">
        <v>2313</v>
      </c>
      <c r="K28" s="84" t="s">
        <v>2387</v>
      </c>
      <c r="L28" s="25">
        <v>44634</v>
      </c>
      <c r="O28" s="464" t="s">
        <v>1043</v>
      </c>
      <c r="P28" s="449" t="s">
        <v>496</v>
      </c>
      <c r="U28" s="1467"/>
      <c r="V28" s="1467"/>
      <c r="W28" s="165"/>
      <c r="X28" s="1467"/>
      <c r="Y28" s="1467"/>
      <c r="Z28" s="1467"/>
      <c r="AA28" s="1467"/>
      <c r="AB28" s="1467"/>
      <c r="AC28" s="1467"/>
      <c r="AD28" s="1370"/>
      <c r="AE28" s="1370"/>
      <c r="AF28" s="1371"/>
      <c r="AG28" s="1467"/>
      <c r="AH28" s="1370"/>
      <c r="AI28" s="1470"/>
      <c r="AJ28" s="1467"/>
      <c r="AK28" s="1467"/>
      <c r="AL28" s="1467"/>
      <c r="AM28" s="1467"/>
      <c r="AN28" s="1467"/>
      <c r="AO28" s="165"/>
      <c r="AP28" s="165"/>
      <c r="AQ28" s="165"/>
      <c r="AR28" s="165"/>
    </row>
    <row r="29" spans="1:47" ht="15" customHeight="1">
      <c r="A29" s="610">
        <v>1</v>
      </c>
      <c r="B29" s="611">
        <v>93172390</v>
      </c>
      <c r="C29" s="611" t="s">
        <v>17</v>
      </c>
      <c r="D29" s="612" t="s">
        <v>471</v>
      </c>
      <c r="E29" s="609" t="s">
        <v>472</v>
      </c>
      <c r="F29" s="613" t="s">
        <v>2562</v>
      </c>
      <c r="G29" s="449" t="s">
        <v>2564</v>
      </c>
      <c r="H29" s="2" t="s">
        <v>2565</v>
      </c>
      <c r="I29" s="449" t="s">
        <v>24</v>
      </c>
      <c r="J29" s="3" t="s">
        <v>2543</v>
      </c>
      <c r="K29" s="617" t="s">
        <v>2566</v>
      </c>
      <c r="L29" s="25">
        <v>44641</v>
      </c>
      <c r="O29" s="10" t="s">
        <v>69</v>
      </c>
      <c r="P29" s="10" t="s">
        <v>69</v>
      </c>
      <c r="S29" s="165"/>
      <c r="U29" s="1467"/>
      <c r="V29" s="1467"/>
      <c r="W29" s="1467"/>
      <c r="X29" s="1467"/>
      <c r="Y29" s="240"/>
      <c r="Z29" s="1467"/>
      <c r="AA29" s="1467"/>
      <c r="AB29" s="1467"/>
      <c r="AC29" s="1467"/>
      <c r="AD29" s="1370"/>
      <c r="AE29" s="1370"/>
      <c r="AF29" s="1371"/>
      <c r="AG29" s="1467"/>
      <c r="AH29" s="1370"/>
      <c r="AI29" s="1470"/>
      <c r="AJ29" s="1467"/>
      <c r="AK29" s="1467"/>
      <c r="AL29" s="1467"/>
      <c r="AM29" s="1467"/>
      <c r="AN29" s="1467"/>
      <c r="AO29" s="165"/>
      <c r="AP29" s="165"/>
      <c r="AQ29" s="165"/>
      <c r="AR29" s="1079"/>
    </row>
    <row r="30" spans="1:47" ht="15" customHeight="1">
      <c r="A30" s="610">
        <v>1</v>
      </c>
      <c r="B30" s="611">
        <v>93172390</v>
      </c>
      <c r="C30" s="611" t="s">
        <v>17</v>
      </c>
      <c r="D30" s="612" t="s">
        <v>471</v>
      </c>
      <c r="E30" s="609" t="s">
        <v>2633</v>
      </c>
      <c r="F30" s="613" t="s">
        <v>2634</v>
      </c>
      <c r="G30" s="240" t="s">
        <v>2638</v>
      </c>
      <c r="H30" s="2" t="s">
        <v>2636</v>
      </c>
      <c r="I30" s="449" t="s">
        <v>24</v>
      </c>
      <c r="J30" s="3" t="s">
        <v>2620</v>
      </c>
      <c r="K30" s="617" t="s">
        <v>2637</v>
      </c>
      <c r="L30" s="25">
        <v>44643</v>
      </c>
      <c r="O30" s="10" t="s">
        <v>69</v>
      </c>
      <c r="P30" s="10" t="s">
        <v>69</v>
      </c>
      <c r="T30" s="165"/>
      <c r="U30" s="1467"/>
      <c r="V30" s="1467"/>
      <c r="W30" s="1467"/>
      <c r="X30" s="1467"/>
      <c r="Y30" s="1467"/>
      <c r="Z30" s="1467"/>
      <c r="AA30" s="1467"/>
      <c r="AB30" s="1467"/>
      <c r="AC30" s="1467"/>
      <c r="AD30" s="1467"/>
      <c r="AE30" s="1467"/>
      <c r="AF30" s="1467"/>
      <c r="AG30" s="1467"/>
      <c r="AH30" s="1467"/>
      <c r="AI30" s="1467"/>
      <c r="AJ30" s="1467"/>
      <c r="AK30" s="1467"/>
      <c r="AL30" s="1467"/>
      <c r="AM30" s="1467"/>
      <c r="AN30" s="1467"/>
      <c r="AO30" s="165"/>
      <c r="AP30" s="165"/>
      <c r="AQ30" s="165"/>
      <c r="AR30" s="165"/>
    </row>
    <row r="31" spans="1:47" ht="15" customHeight="1" thickBot="1">
      <c r="A31" s="283">
        <v>1</v>
      </c>
      <c r="B31" s="275">
        <v>81590074</v>
      </c>
      <c r="C31" s="275" t="s">
        <v>17</v>
      </c>
      <c r="D31" s="276" t="s">
        <v>2635</v>
      </c>
      <c r="E31" s="237" t="s">
        <v>2633</v>
      </c>
      <c r="F31" s="284" t="s">
        <v>2634</v>
      </c>
      <c r="G31" s="240" t="s">
        <v>2638</v>
      </c>
      <c r="H31" s="2" t="s">
        <v>2636</v>
      </c>
      <c r="I31" s="449" t="s">
        <v>24</v>
      </c>
      <c r="J31" s="3" t="s">
        <v>2620</v>
      </c>
      <c r="K31" s="617" t="s">
        <v>2637</v>
      </c>
      <c r="L31" s="25">
        <v>44643</v>
      </c>
      <c r="O31" s="10" t="s">
        <v>69</v>
      </c>
      <c r="P31" s="10" t="s">
        <v>69</v>
      </c>
      <c r="T31" s="165"/>
      <c r="U31" s="1467"/>
      <c r="V31" s="240"/>
      <c r="W31" s="240"/>
      <c r="X31" s="1467"/>
      <c r="Y31" s="1467"/>
      <c r="Z31" s="1467"/>
      <c r="AA31" s="1467"/>
      <c r="AB31" s="1467"/>
      <c r="AC31" s="1467"/>
      <c r="AD31" s="1467"/>
      <c r="AE31" s="1467"/>
      <c r="AF31" s="1467"/>
      <c r="AG31" s="1467"/>
      <c r="AH31" s="1467"/>
      <c r="AI31" s="1467"/>
      <c r="AJ31" s="1467"/>
      <c r="AK31" s="1467"/>
      <c r="AL31" s="1467"/>
      <c r="AM31" s="1467"/>
      <c r="AN31" s="165"/>
      <c r="AO31" s="165"/>
      <c r="AP31" s="165"/>
      <c r="AQ31" s="165"/>
    </row>
    <row r="32" spans="1:47" ht="15" customHeight="1">
      <c r="A32" s="1298">
        <v>1</v>
      </c>
      <c r="B32" s="1299">
        <v>81672487</v>
      </c>
      <c r="C32" s="1299" t="s">
        <v>122</v>
      </c>
      <c r="D32" s="1299" t="s">
        <v>1353</v>
      </c>
      <c r="E32" s="1300" t="s">
        <v>124</v>
      </c>
      <c r="F32" s="1343" t="s">
        <v>2746</v>
      </c>
      <c r="G32" s="854" t="s">
        <v>2749</v>
      </c>
      <c r="H32" s="2" t="s">
        <v>402</v>
      </c>
      <c r="I32" s="449" t="s">
        <v>83</v>
      </c>
      <c r="J32" s="90" t="s">
        <v>403</v>
      </c>
      <c r="K32" s="91" t="s">
        <v>404</v>
      </c>
      <c r="L32" s="25">
        <v>44649</v>
      </c>
      <c r="O32" s="10" t="s">
        <v>69</v>
      </c>
      <c r="P32" s="10" t="s">
        <v>69</v>
      </c>
      <c r="S32" s="165"/>
      <c r="T32" s="165"/>
      <c r="U32" s="1467"/>
      <c r="V32" s="1467"/>
      <c r="W32" s="1467"/>
      <c r="X32" s="1467"/>
      <c r="Y32" s="1467"/>
      <c r="Z32" s="1470"/>
      <c r="AA32" s="1467"/>
      <c r="AB32" s="1467"/>
      <c r="AC32" s="1467"/>
      <c r="AD32" s="1467"/>
      <c r="AE32" s="1467"/>
      <c r="AF32" s="1467"/>
      <c r="AG32" s="1467"/>
      <c r="AH32" s="1467"/>
      <c r="AI32" s="1467"/>
      <c r="AJ32" s="1467"/>
      <c r="AK32" s="1467"/>
      <c r="AL32" s="1467"/>
      <c r="AM32" s="1467"/>
      <c r="AN32" s="165"/>
      <c r="AO32" s="165"/>
      <c r="AP32" s="165"/>
      <c r="AQ32" s="165"/>
    </row>
    <row r="33" spans="1:43" ht="15" customHeight="1">
      <c r="A33" s="122">
        <v>1</v>
      </c>
      <c r="B33" s="650">
        <v>81672496</v>
      </c>
      <c r="C33" s="650" t="s">
        <v>122</v>
      </c>
      <c r="D33" s="650" t="s">
        <v>2747</v>
      </c>
      <c r="E33" s="159" t="s">
        <v>124</v>
      </c>
      <c r="F33" s="1344" t="s">
        <v>2746</v>
      </c>
      <c r="G33" s="854" t="s">
        <v>2749</v>
      </c>
      <c r="H33" s="2" t="s">
        <v>402</v>
      </c>
      <c r="I33" s="449" t="s">
        <v>83</v>
      </c>
      <c r="J33" s="90" t="s">
        <v>403</v>
      </c>
      <c r="K33" s="91" t="s">
        <v>404</v>
      </c>
      <c r="L33" s="25">
        <v>44649</v>
      </c>
      <c r="O33" s="10" t="s">
        <v>69</v>
      </c>
      <c r="P33" s="10" t="s">
        <v>69</v>
      </c>
      <c r="S33" s="165"/>
      <c r="T33" s="165"/>
      <c r="U33" s="1467"/>
      <c r="V33" s="1467"/>
      <c r="W33" s="1467"/>
      <c r="X33" s="1467"/>
      <c r="Y33" s="1467"/>
      <c r="Z33" s="1467"/>
      <c r="AA33" s="1467"/>
      <c r="AB33" s="1467"/>
      <c r="AC33" s="1467"/>
      <c r="AD33" s="1467"/>
      <c r="AE33" s="1467"/>
      <c r="AF33" s="1467"/>
      <c r="AG33" s="1467"/>
      <c r="AH33" s="1467"/>
      <c r="AI33" s="1467"/>
      <c r="AJ33" s="1467"/>
      <c r="AK33" s="1467"/>
      <c r="AL33" s="1467"/>
      <c r="AM33" s="1467"/>
      <c r="AN33" s="165"/>
      <c r="AO33" s="165"/>
      <c r="AP33" s="165"/>
      <c r="AQ33" s="165"/>
    </row>
    <row r="34" spans="1:43" ht="15" customHeight="1">
      <c r="A34" s="122">
        <v>1</v>
      </c>
      <c r="B34" s="110">
        <v>81672494</v>
      </c>
      <c r="C34" s="650" t="s">
        <v>122</v>
      </c>
      <c r="D34" s="650" t="s">
        <v>2748</v>
      </c>
      <c r="E34" s="650" t="s">
        <v>124</v>
      </c>
      <c r="F34" s="1345" t="s">
        <v>2746</v>
      </c>
      <c r="G34" s="854" t="s">
        <v>2749</v>
      </c>
      <c r="H34" s="2" t="s">
        <v>402</v>
      </c>
      <c r="I34" s="449" t="s">
        <v>83</v>
      </c>
      <c r="J34" s="90" t="s">
        <v>403</v>
      </c>
      <c r="K34" s="91" t="s">
        <v>404</v>
      </c>
      <c r="L34" s="25">
        <v>44649</v>
      </c>
      <c r="O34" s="10" t="s">
        <v>69</v>
      </c>
      <c r="P34" s="10" t="s">
        <v>69</v>
      </c>
      <c r="S34" s="165"/>
      <c r="T34" s="165"/>
      <c r="U34" s="1467"/>
      <c r="V34" s="240"/>
      <c r="W34" s="240"/>
      <c r="X34" s="1467"/>
      <c r="Y34" s="1467"/>
      <c r="Z34" s="1467"/>
      <c r="AA34" s="1467"/>
      <c r="AB34" s="1467"/>
      <c r="AC34" s="1467"/>
      <c r="AD34" s="1467"/>
      <c r="AE34" s="1467"/>
      <c r="AF34" s="1467"/>
      <c r="AG34" s="1467"/>
      <c r="AH34" s="1467"/>
      <c r="AI34" s="1467"/>
      <c r="AJ34" s="1467"/>
      <c r="AK34" s="1467"/>
      <c r="AL34" s="1467"/>
      <c r="AM34" s="1467"/>
      <c r="AN34" s="1467"/>
      <c r="AO34" s="165"/>
      <c r="AP34" s="165"/>
      <c r="AQ34" s="165"/>
    </row>
    <row r="35" spans="1:43" ht="15" customHeight="1">
      <c r="U35" s="1467"/>
      <c r="V35" s="240"/>
      <c r="W35" s="240"/>
      <c r="X35" s="1467"/>
      <c r="Y35" s="1467"/>
      <c r="Z35" s="1467"/>
      <c r="AA35" s="1467"/>
      <c r="AB35" s="1467"/>
      <c r="AC35" s="1467"/>
      <c r="AD35" s="1467"/>
      <c r="AE35" s="1467"/>
      <c r="AF35" s="1467"/>
      <c r="AG35" s="1467"/>
      <c r="AH35" s="1467"/>
      <c r="AI35" s="1467"/>
      <c r="AJ35" s="1467"/>
      <c r="AK35" s="1467"/>
      <c r="AL35" s="1467"/>
      <c r="AM35" s="1467"/>
      <c r="AN35" s="1467"/>
      <c r="AO35" s="165"/>
      <c r="AP35" s="165"/>
      <c r="AQ35" s="165"/>
    </row>
    <row r="36" spans="1:43" ht="15" customHeight="1">
      <c r="A36" s="449" t="s">
        <v>2845</v>
      </c>
      <c r="U36" s="1467"/>
      <c r="V36" s="240"/>
      <c r="W36" s="240"/>
      <c r="X36" s="1467"/>
      <c r="Y36" s="1467"/>
      <c r="Z36" s="1467"/>
      <c r="AA36" s="1467"/>
      <c r="AB36" s="1467"/>
      <c r="AC36" s="1467"/>
      <c r="AD36" s="1467"/>
      <c r="AE36" s="1467"/>
      <c r="AF36" s="1467"/>
      <c r="AG36" s="1467"/>
      <c r="AH36" s="1467"/>
      <c r="AI36" s="1467"/>
      <c r="AJ36" s="1467"/>
      <c r="AK36" s="1467"/>
      <c r="AL36" s="1467"/>
      <c r="AM36" s="1467"/>
      <c r="AN36" s="1467"/>
      <c r="AO36" s="165"/>
      <c r="AP36" s="165"/>
      <c r="AQ36" s="165"/>
    </row>
    <row r="37" spans="1:43" ht="15" customHeight="1">
      <c r="A37" s="610">
        <v>1</v>
      </c>
      <c r="B37" s="611">
        <v>93172390</v>
      </c>
      <c r="C37" s="611" t="s">
        <v>17</v>
      </c>
      <c r="D37" s="612" t="s">
        <v>471</v>
      </c>
      <c r="E37" s="609" t="s">
        <v>2633</v>
      </c>
      <c r="F37" s="613" t="s">
        <v>2846</v>
      </c>
      <c r="G37" s="1205" t="s">
        <v>2774</v>
      </c>
      <c r="H37" s="2" t="s">
        <v>2847</v>
      </c>
      <c r="I37" s="449" t="s">
        <v>24</v>
      </c>
      <c r="J37" s="3" t="s">
        <v>2838</v>
      </c>
      <c r="K37" s="617" t="s">
        <v>2848</v>
      </c>
      <c r="L37" s="25">
        <v>44655</v>
      </c>
      <c r="O37" s="10" t="s">
        <v>69</v>
      </c>
      <c r="P37" s="10" t="s">
        <v>496</v>
      </c>
      <c r="U37" s="1467"/>
      <c r="V37" s="240"/>
      <c r="W37" s="240"/>
      <c r="X37" s="1467"/>
      <c r="Y37" s="1467"/>
      <c r="Z37" s="1467"/>
      <c r="AA37" s="1467"/>
      <c r="AB37" s="1467"/>
      <c r="AC37" s="1467"/>
      <c r="AD37" s="1467"/>
      <c r="AE37" s="1467"/>
      <c r="AF37" s="1467"/>
      <c r="AG37" s="1467"/>
      <c r="AH37" s="1467"/>
      <c r="AI37" s="1467"/>
      <c r="AJ37" s="1467"/>
      <c r="AK37" s="1467"/>
      <c r="AL37" s="1467"/>
      <c r="AM37" s="165"/>
      <c r="AN37" s="165"/>
      <c r="AO37" s="165"/>
      <c r="AP37" s="165"/>
      <c r="AQ37" s="165"/>
    </row>
    <row r="38" spans="1:43" ht="15" customHeight="1">
      <c r="A38" s="283">
        <v>1</v>
      </c>
      <c r="B38" s="275">
        <v>93172324</v>
      </c>
      <c r="C38" s="275" t="s">
        <v>17</v>
      </c>
      <c r="D38" s="276" t="s">
        <v>1222</v>
      </c>
      <c r="E38" s="237" t="s">
        <v>2633</v>
      </c>
      <c r="F38" s="284" t="s">
        <v>2846</v>
      </c>
      <c r="G38" s="1205" t="s">
        <v>2774</v>
      </c>
      <c r="H38" s="2" t="s">
        <v>2847</v>
      </c>
      <c r="I38" s="449" t="s">
        <v>24</v>
      </c>
      <c r="J38" s="3" t="s">
        <v>2838</v>
      </c>
      <c r="K38" s="617" t="s">
        <v>2848</v>
      </c>
      <c r="L38" s="25">
        <v>44655</v>
      </c>
      <c r="O38" s="10" t="s">
        <v>69</v>
      </c>
      <c r="P38" s="10" t="s">
        <v>496</v>
      </c>
      <c r="U38" s="1467"/>
      <c r="V38" s="240"/>
      <c r="W38" s="240"/>
      <c r="X38" s="1467"/>
      <c r="Y38" s="1467"/>
      <c r="Z38" s="1467"/>
      <c r="AA38" s="1467"/>
      <c r="AB38" s="1467"/>
      <c r="AC38" s="1467"/>
      <c r="AD38" s="1467"/>
      <c r="AE38" s="1467"/>
      <c r="AF38" s="1467"/>
      <c r="AG38" s="1467"/>
      <c r="AH38" s="1467"/>
      <c r="AI38" s="1467"/>
      <c r="AJ38" s="1467"/>
      <c r="AK38" s="1467"/>
      <c r="AL38" s="1467"/>
      <c r="AM38" s="1467"/>
      <c r="AN38" s="165"/>
      <c r="AO38" s="165"/>
      <c r="AP38" s="165"/>
      <c r="AQ38" s="165"/>
    </row>
    <row r="39" spans="1:43" ht="15" customHeight="1">
      <c r="A39" s="591">
        <v>1</v>
      </c>
      <c r="B39" s="488">
        <v>83130670</v>
      </c>
      <c r="C39" s="488" t="s">
        <v>40</v>
      </c>
      <c r="D39" s="592" t="s">
        <v>84</v>
      </c>
      <c r="E39" s="110" t="s">
        <v>395</v>
      </c>
      <c r="F39" s="613" t="s">
        <v>2891</v>
      </c>
      <c r="G39" s="155" t="s">
        <v>2892</v>
      </c>
      <c r="H39" s="2" t="s">
        <v>2893</v>
      </c>
      <c r="I39" s="449" t="s">
        <v>83</v>
      </c>
      <c r="J39" s="3" t="s">
        <v>2894</v>
      </c>
      <c r="K39" s="5" t="s">
        <v>2895</v>
      </c>
      <c r="L39" s="25">
        <v>44656</v>
      </c>
      <c r="O39" s="34" t="s">
        <v>910</v>
      </c>
      <c r="P39" s="34"/>
      <c r="T39" s="165"/>
      <c r="V39" s="240"/>
      <c r="W39" s="240"/>
      <c r="AN39" s="165"/>
      <c r="AO39" s="165"/>
      <c r="AP39" s="165"/>
      <c r="AQ39" s="165"/>
    </row>
    <row r="40" spans="1:43" ht="15" customHeight="1">
      <c r="A40" s="179">
        <v>1</v>
      </c>
      <c r="B40" s="180">
        <v>81214023</v>
      </c>
      <c r="C40" s="180" t="s">
        <v>38</v>
      </c>
      <c r="D40" s="181" t="s">
        <v>72</v>
      </c>
      <c r="E40" s="180" t="s">
        <v>2924</v>
      </c>
      <c r="F40" s="314" t="s">
        <v>2925</v>
      </c>
      <c r="G40" s="890" t="s">
        <v>2923</v>
      </c>
      <c r="H40" s="887" t="s">
        <v>2926</v>
      </c>
      <c r="I40" s="178" t="s">
        <v>24</v>
      </c>
      <c r="J40" s="371" t="s">
        <v>2904</v>
      </c>
      <c r="K40" s="371" t="s">
        <v>2927</v>
      </c>
      <c r="L40" s="310">
        <v>44658</v>
      </c>
      <c r="M40" s="178"/>
      <c r="N40" s="178"/>
      <c r="O40" s="311" t="s">
        <v>69</v>
      </c>
      <c r="P40" s="178"/>
      <c r="Q40" s="178" t="s">
        <v>3212</v>
      </c>
      <c r="R40" s="178"/>
      <c r="V40" s="240"/>
      <c r="W40" s="240"/>
      <c r="AN40" s="165"/>
      <c r="AO40" s="165"/>
      <c r="AP40" s="165"/>
      <c r="AQ40" s="165"/>
    </row>
    <row r="41" spans="1:43" ht="15" customHeight="1">
      <c r="A41" s="610">
        <v>1</v>
      </c>
      <c r="B41" s="275">
        <v>83340300</v>
      </c>
      <c r="C41" s="275" t="s">
        <v>40</v>
      </c>
      <c r="D41" s="275" t="s">
        <v>168</v>
      </c>
      <c r="E41" s="858" t="s">
        <v>169</v>
      </c>
      <c r="F41" s="220" t="s">
        <v>2981</v>
      </c>
      <c r="G41" s="1205" t="s">
        <v>2982</v>
      </c>
      <c r="H41" s="2" t="s">
        <v>2983</v>
      </c>
      <c r="I41" s="1205" t="s">
        <v>419</v>
      </c>
      <c r="J41" s="1393" t="s">
        <v>2967</v>
      </c>
      <c r="K41" s="1205" t="s">
        <v>2984</v>
      </c>
      <c r="L41" s="25">
        <v>44660</v>
      </c>
      <c r="O41" s="10" t="s">
        <v>69</v>
      </c>
      <c r="V41" s="240"/>
      <c r="W41" s="240"/>
      <c r="AN41" s="165"/>
      <c r="AO41" s="165"/>
      <c r="AP41" s="165"/>
      <c r="AQ41" s="165"/>
    </row>
    <row r="42" spans="1:43" ht="15" customHeight="1" thickBot="1">
      <c r="A42" s="122">
        <v>1</v>
      </c>
      <c r="B42" s="110">
        <v>83140636</v>
      </c>
      <c r="C42" s="650" t="s">
        <v>40</v>
      </c>
      <c r="D42" s="650" t="s">
        <v>968</v>
      </c>
      <c r="E42" s="650" t="s">
        <v>169</v>
      </c>
      <c r="F42" s="1392" t="s">
        <v>2981</v>
      </c>
      <c r="G42" s="1205" t="s">
        <v>2982</v>
      </c>
      <c r="H42" s="2" t="s">
        <v>2983</v>
      </c>
      <c r="I42" s="1205" t="s">
        <v>419</v>
      </c>
      <c r="J42" s="1393" t="s">
        <v>2967</v>
      </c>
      <c r="K42" s="1205" t="s">
        <v>2984</v>
      </c>
      <c r="L42" s="25">
        <v>44660</v>
      </c>
      <c r="O42" s="10" t="s">
        <v>69</v>
      </c>
      <c r="S42" s="165"/>
      <c r="T42" s="165"/>
      <c r="V42" s="240"/>
      <c r="W42" s="240"/>
      <c r="AN42" s="165"/>
      <c r="AO42" s="165"/>
      <c r="AP42" s="165"/>
      <c r="AQ42" s="165"/>
    </row>
    <row r="43" spans="1:43" ht="15" customHeight="1">
      <c r="A43" s="1298">
        <v>1</v>
      </c>
      <c r="B43" s="1299">
        <v>81480080</v>
      </c>
      <c r="C43" s="1299" t="s">
        <v>39</v>
      </c>
      <c r="D43" s="1299" t="s">
        <v>215</v>
      </c>
      <c r="E43" s="1300" t="s">
        <v>216</v>
      </c>
      <c r="F43" s="89" t="s">
        <v>2985</v>
      </c>
      <c r="G43" s="1205" t="s">
        <v>2987</v>
      </c>
      <c r="H43" s="2" t="s">
        <v>2988</v>
      </c>
      <c r="I43" s="449" t="s">
        <v>83</v>
      </c>
      <c r="J43" s="90" t="s">
        <v>2989</v>
      </c>
      <c r="K43" s="91" t="s">
        <v>2990</v>
      </c>
      <c r="L43" s="25">
        <v>44660</v>
      </c>
      <c r="O43" s="10" t="s">
        <v>69</v>
      </c>
      <c r="S43" s="165"/>
      <c r="T43" s="165"/>
      <c r="AN43" s="165"/>
      <c r="AO43" s="165"/>
      <c r="AP43" s="165"/>
      <c r="AQ43" s="165"/>
    </row>
    <row r="44" spans="1:43" ht="15" customHeight="1" thickBot="1">
      <c r="A44" s="122">
        <v>1</v>
      </c>
      <c r="B44" s="650">
        <v>81483051</v>
      </c>
      <c r="C44" s="650" t="s">
        <v>39</v>
      </c>
      <c r="D44" s="650" t="s">
        <v>2986</v>
      </c>
      <c r="E44" s="159" t="s">
        <v>216</v>
      </c>
      <c r="F44" s="220" t="s">
        <v>2985</v>
      </c>
      <c r="G44" s="1205" t="s">
        <v>2987</v>
      </c>
      <c r="H44" s="2" t="s">
        <v>2988</v>
      </c>
      <c r="I44" s="449" t="s">
        <v>83</v>
      </c>
      <c r="J44" s="90" t="s">
        <v>2989</v>
      </c>
      <c r="K44" s="91" t="s">
        <v>2990</v>
      </c>
      <c r="L44" s="25">
        <v>44660</v>
      </c>
      <c r="O44" s="10" t="s">
        <v>69</v>
      </c>
      <c r="S44" s="165"/>
      <c r="T44" s="165"/>
      <c r="AN44" s="165"/>
      <c r="AO44" s="165"/>
      <c r="AP44" s="165"/>
      <c r="AQ44" s="165"/>
    </row>
    <row r="45" spans="1:43" ht="15" customHeight="1">
      <c r="A45" s="1298">
        <v>1</v>
      </c>
      <c r="B45" s="1299">
        <v>81298074</v>
      </c>
      <c r="C45" s="1299" t="s">
        <v>38</v>
      </c>
      <c r="D45" s="1299" t="s">
        <v>2668</v>
      </c>
      <c r="E45" s="1300" t="s">
        <v>1145</v>
      </c>
      <c r="F45" s="89" t="s">
        <v>2991</v>
      </c>
      <c r="G45" s="1205" t="s">
        <v>2992</v>
      </c>
      <c r="H45" s="2" t="s">
        <v>2993</v>
      </c>
      <c r="I45" s="449" t="s">
        <v>24</v>
      </c>
      <c r="J45" s="90" t="s">
        <v>2282</v>
      </c>
      <c r="K45" s="91" t="s">
        <v>2994</v>
      </c>
      <c r="L45" s="25">
        <v>44662</v>
      </c>
      <c r="O45" s="10" t="s">
        <v>69</v>
      </c>
      <c r="S45" s="165"/>
      <c r="T45" s="165"/>
      <c r="V45" s="165"/>
      <c r="X45" s="1075"/>
      <c r="Y45" s="1047"/>
      <c r="Z45" s="1046"/>
      <c r="AA45" s="1047"/>
      <c r="AB45" s="1047"/>
      <c r="AC45" s="1065"/>
      <c r="AD45" s="1044"/>
      <c r="AE45" s="1068"/>
      <c r="AF45" s="1079"/>
      <c r="AG45" s="1080"/>
      <c r="AH45" s="1068"/>
      <c r="AI45" s="1073"/>
      <c r="AJ45" s="1047"/>
      <c r="AK45" s="1047"/>
      <c r="AL45" s="1047"/>
      <c r="AM45" s="165"/>
      <c r="AN45" s="165"/>
      <c r="AO45" s="165"/>
      <c r="AP45" s="165"/>
      <c r="AQ45" s="165"/>
    </row>
    <row r="46" spans="1:43" ht="15" customHeight="1" thickBot="1">
      <c r="A46" s="610">
        <v>1</v>
      </c>
      <c r="B46" s="611">
        <v>93172390</v>
      </c>
      <c r="C46" s="611" t="s">
        <v>17</v>
      </c>
      <c r="D46" s="612" t="s">
        <v>471</v>
      </c>
      <c r="E46" s="609" t="s">
        <v>472</v>
      </c>
      <c r="F46" s="613" t="s">
        <v>3029</v>
      </c>
      <c r="G46" s="1205" t="s">
        <v>3027</v>
      </c>
      <c r="H46" s="2" t="s">
        <v>3026</v>
      </c>
      <c r="I46" s="449" t="s">
        <v>419</v>
      </c>
      <c r="J46" s="3" t="s">
        <v>3010</v>
      </c>
      <c r="K46" s="617" t="s">
        <v>3028</v>
      </c>
      <c r="L46" s="25">
        <v>44662</v>
      </c>
      <c r="O46" s="10" t="s">
        <v>69</v>
      </c>
      <c r="S46" s="165"/>
      <c r="T46" s="165"/>
      <c r="V46" s="165"/>
      <c r="AN46" s="165"/>
      <c r="AO46" s="165"/>
      <c r="AP46" s="165"/>
      <c r="AQ46" s="165"/>
    </row>
    <row r="47" spans="1:43" ht="15" customHeight="1">
      <c r="A47" s="1298">
        <v>1</v>
      </c>
      <c r="B47" s="1299">
        <v>81214250</v>
      </c>
      <c r="C47" s="1299" t="s">
        <v>38</v>
      </c>
      <c r="D47" s="1299" t="s">
        <v>54</v>
      </c>
      <c r="E47" s="1300" t="s">
        <v>584</v>
      </c>
      <c r="F47" s="89" t="s">
        <v>3078</v>
      </c>
      <c r="G47" s="1205" t="s">
        <v>3079</v>
      </c>
      <c r="H47" s="2" t="s">
        <v>3080</v>
      </c>
      <c r="I47" s="449" t="s">
        <v>24</v>
      </c>
      <c r="J47" s="124" t="s">
        <v>3062</v>
      </c>
      <c r="K47" s="84" t="s">
        <v>3081</v>
      </c>
      <c r="L47" s="25">
        <v>44664</v>
      </c>
      <c r="O47" s="10" t="s">
        <v>69</v>
      </c>
      <c r="V47" s="165"/>
      <c r="AN47" s="165"/>
      <c r="AO47" s="165"/>
      <c r="AP47" s="165"/>
      <c r="AQ47" s="165"/>
    </row>
    <row r="48" spans="1:43">
      <c r="A48" s="122">
        <v>1</v>
      </c>
      <c r="B48" s="650">
        <v>83340602</v>
      </c>
      <c r="C48" s="650" t="s">
        <v>38</v>
      </c>
      <c r="D48" s="650" t="s">
        <v>195</v>
      </c>
      <c r="E48" s="650" t="s">
        <v>1439</v>
      </c>
      <c r="F48" s="220" t="s">
        <v>3082</v>
      </c>
      <c r="G48" s="1205" t="s">
        <v>3083</v>
      </c>
      <c r="H48" s="2" t="s">
        <v>3084</v>
      </c>
      <c r="I48" s="449" t="s">
        <v>83</v>
      </c>
      <c r="J48" s="124" t="s">
        <v>3085</v>
      </c>
      <c r="K48" s="84" t="s">
        <v>3086</v>
      </c>
      <c r="L48" s="25">
        <v>44664</v>
      </c>
      <c r="O48" s="10" t="s">
        <v>69</v>
      </c>
      <c r="V48" s="165"/>
      <c r="AN48" s="165"/>
      <c r="AO48" s="165"/>
      <c r="AP48" s="165"/>
      <c r="AQ48" s="165"/>
    </row>
    <row r="49" spans="1:43">
      <c r="A49" s="610">
        <v>1</v>
      </c>
      <c r="B49" s="611">
        <v>93172390</v>
      </c>
      <c r="C49" s="611" t="s">
        <v>17</v>
      </c>
      <c r="D49" s="612" t="s">
        <v>471</v>
      </c>
      <c r="E49" s="609" t="s">
        <v>2633</v>
      </c>
      <c r="F49" s="613" t="s">
        <v>3087</v>
      </c>
      <c r="G49" s="1205" t="s">
        <v>3088</v>
      </c>
      <c r="H49" s="2" t="s">
        <v>3089</v>
      </c>
      <c r="I49" s="449" t="s">
        <v>83</v>
      </c>
      <c r="J49" s="3" t="s">
        <v>3090</v>
      </c>
      <c r="K49" s="617" t="s">
        <v>3091</v>
      </c>
      <c r="L49" s="25">
        <v>44664</v>
      </c>
      <c r="O49" s="10" t="s">
        <v>69</v>
      </c>
      <c r="U49" s="165"/>
      <c r="V49" s="165"/>
      <c r="W49" s="1074"/>
      <c r="X49" s="1075"/>
      <c r="Y49" s="1065"/>
      <c r="Z49" s="1046"/>
      <c r="AA49" s="1047"/>
      <c r="AB49" s="1047"/>
      <c r="AC49" s="1065"/>
      <c r="AD49" s="1044"/>
      <c r="AE49" s="1068"/>
      <c r="AF49" s="1079"/>
      <c r="AG49" s="1080"/>
      <c r="AH49" s="1068"/>
      <c r="AI49" s="1073"/>
      <c r="AJ49" s="1047"/>
      <c r="AK49" s="1047"/>
      <c r="AL49" s="1047"/>
      <c r="AM49" s="165"/>
      <c r="AN49" s="165"/>
      <c r="AO49" s="165"/>
      <c r="AP49" s="165"/>
      <c r="AQ49" s="165"/>
    </row>
    <row r="50" spans="1:43">
      <c r="A50" s="610">
        <v>1</v>
      </c>
      <c r="B50" s="275">
        <v>83130670</v>
      </c>
      <c r="C50" s="275" t="s">
        <v>40</v>
      </c>
      <c r="D50" s="159" t="s">
        <v>84</v>
      </c>
      <c r="E50" s="159" t="s">
        <v>3146</v>
      </c>
      <c r="F50" s="42" t="s">
        <v>3147</v>
      </c>
      <c r="G50" s="1205" t="s">
        <v>3148</v>
      </c>
      <c r="H50" s="40" t="s">
        <v>3149</v>
      </c>
      <c r="I50" s="449" t="s">
        <v>24</v>
      </c>
      <c r="J50" s="41" t="s">
        <v>2135</v>
      </c>
      <c r="K50" s="41" t="s">
        <v>3150</v>
      </c>
      <c r="L50" s="25">
        <v>44670</v>
      </c>
      <c r="O50" s="10" t="s">
        <v>69</v>
      </c>
      <c r="U50" s="165"/>
      <c r="V50" s="165"/>
      <c r="W50" s="1074"/>
      <c r="X50" s="1075"/>
      <c r="Y50" s="1065"/>
      <c r="Z50" s="1046"/>
      <c r="AA50" s="1047"/>
      <c r="AB50" s="1047"/>
      <c r="AC50" s="1065"/>
      <c r="AD50" s="1081"/>
      <c r="AE50" s="1068"/>
      <c r="AF50" s="1079"/>
      <c r="AG50" s="1080"/>
      <c r="AH50" s="1068"/>
      <c r="AI50" s="1073"/>
      <c r="AJ50" s="1047"/>
      <c r="AK50" s="1047"/>
      <c r="AL50" s="1047"/>
      <c r="AM50" s="165"/>
      <c r="AN50" s="165"/>
      <c r="AO50" s="165"/>
      <c r="AP50" s="165"/>
      <c r="AQ50" s="165"/>
    </row>
    <row r="51" spans="1:43">
      <c r="A51" s="610">
        <v>1</v>
      </c>
      <c r="B51" s="275">
        <v>83130670</v>
      </c>
      <c r="C51" s="275" t="s">
        <v>40</v>
      </c>
      <c r="D51" s="159" t="s">
        <v>84</v>
      </c>
      <c r="E51" s="159" t="s">
        <v>3146</v>
      </c>
      <c r="F51" s="42" t="s">
        <v>3151</v>
      </c>
      <c r="G51" s="1205" t="s">
        <v>3154</v>
      </c>
      <c r="H51" s="40" t="s">
        <v>3152</v>
      </c>
      <c r="I51" s="449" t="s">
        <v>24</v>
      </c>
      <c r="J51" s="41" t="s">
        <v>1916</v>
      </c>
      <c r="K51" s="41" t="s">
        <v>3153</v>
      </c>
      <c r="L51" s="25">
        <v>44670</v>
      </c>
      <c r="O51" s="10" t="s">
        <v>69</v>
      </c>
      <c r="S51" s="165"/>
      <c r="T51" s="165"/>
      <c r="U51" s="165"/>
      <c r="V51" s="165"/>
      <c r="W51" s="1074"/>
      <c r="X51" s="1075"/>
      <c r="Y51" s="1065"/>
      <c r="Z51" s="1046"/>
      <c r="AA51" s="1047"/>
      <c r="AB51" s="1047"/>
      <c r="AC51" s="1065"/>
      <c r="AD51" s="1044"/>
      <c r="AE51" s="1068"/>
      <c r="AF51" s="1082"/>
      <c r="AG51" s="1080"/>
      <c r="AH51" s="1068"/>
      <c r="AI51" s="1073"/>
      <c r="AJ51" s="1047"/>
      <c r="AK51" s="1047"/>
      <c r="AL51" s="1047"/>
      <c r="AM51" s="165"/>
      <c r="AN51" s="165"/>
      <c r="AO51" s="165"/>
      <c r="AP51" s="165"/>
      <c r="AQ51" s="165"/>
    </row>
    <row r="52" spans="1:43">
      <c r="A52" s="610">
        <v>1</v>
      </c>
      <c r="B52" s="611">
        <v>93172390</v>
      </c>
      <c r="C52" s="611" t="s">
        <v>17</v>
      </c>
      <c r="D52" s="612" t="s">
        <v>471</v>
      </c>
      <c r="E52" s="609" t="s">
        <v>2633</v>
      </c>
      <c r="F52" s="613" t="s">
        <v>3207</v>
      </c>
      <c r="G52" s="1205" t="s">
        <v>3208</v>
      </c>
      <c r="H52" s="2" t="s">
        <v>3209</v>
      </c>
      <c r="I52" s="449" t="s">
        <v>24</v>
      </c>
      <c r="J52" s="558" t="s">
        <v>3210</v>
      </c>
      <c r="K52" s="617" t="s">
        <v>3211</v>
      </c>
      <c r="L52" s="25">
        <v>44671</v>
      </c>
      <c r="O52" s="10" t="s">
        <v>69</v>
      </c>
      <c r="S52" s="165"/>
      <c r="T52" s="165"/>
      <c r="U52" s="165"/>
      <c r="V52" s="165"/>
      <c r="W52" s="1074"/>
      <c r="X52" s="1075"/>
      <c r="Y52" s="1065"/>
      <c r="Z52" s="1046"/>
      <c r="AA52" s="1047"/>
      <c r="AB52" s="1047"/>
      <c r="AC52" s="1065"/>
      <c r="AD52" s="1044"/>
      <c r="AE52" s="1068"/>
      <c r="AF52" s="1082"/>
      <c r="AG52" s="1080"/>
      <c r="AH52" s="1068"/>
      <c r="AI52" s="1073"/>
      <c r="AJ52" s="1047"/>
      <c r="AK52" s="1047"/>
      <c r="AL52" s="1047"/>
      <c r="AM52" s="165"/>
      <c r="AN52" s="165"/>
      <c r="AO52" s="165"/>
      <c r="AP52" s="165"/>
      <c r="AQ52" s="165"/>
    </row>
    <row r="53" spans="1:43">
      <c r="A53" s="610">
        <v>1</v>
      </c>
      <c r="B53" s="611">
        <v>93172324</v>
      </c>
      <c r="C53" s="611" t="s">
        <v>17</v>
      </c>
      <c r="D53" s="612" t="s">
        <v>1222</v>
      </c>
      <c r="E53" s="609" t="s">
        <v>2633</v>
      </c>
      <c r="F53" s="613" t="s">
        <v>3207</v>
      </c>
      <c r="G53" s="1205" t="s">
        <v>3208</v>
      </c>
      <c r="H53" s="2" t="s">
        <v>3209</v>
      </c>
      <c r="I53" s="449" t="s">
        <v>24</v>
      </c>
      <c r="J53" s="558" t="s">
        <v>3210</v>
      </c>
      <c r="K53" s="617" t="s">
        <v>3211</v>
      </c>
      <c r="L53" s="25">
        <v>44671</v>
      </c>
      <c r="O53" s="10" t="s">
        <v>69</v>
      </c>
      <c r="S53" s="165"/>
      <c r="T53" s="165"/>
      <c r="U53" s="165"/>
      <c r="V53" s="165"/>
      <c r="W53" s="1074"/>
      <c r="X53" s="1075"/>
      <c r="Y53" s="1065"/>
      <c r="Z53" s="1046"/>
      <c r="AA53" s="1047"/>
      <c r="AB53" s="1047"/>
      <c r="AC53" s="1065"/>
      <c r="AD53" s="1044"/>
      <c r="AE53" s="1068"/>
      <c r="AF53" s="1082"/>
      <c r="AG53" s="1080"/>
      <c r="AH53" s="1068"/>
      <c r="AI53" s="1073"/>
      <c r="AJ53" s="1047"/>
      <c r="AK53" s="1047"/>
      <c r="AL53" s="1047"/>
      <c r="AM53" s="165"/>
      <c r="AN53" s="165"/>
      <c r="AO53" s="165"/>
      <c r="AP53" s="165"/>
      <c r="AQ53" s="165"/>
    </row>
    <row r="54" spans="1:43">
      <c r="A54" s="469">
        <v>1</v>
      </c>
      <c r="B54" s="470">
        <v>83140501</v>
      </c>
      <c r="C54" s="471" t="s">
        <v>40</v>
      </c>
      <c r="D54" s="472" t="s">
        <v>426</v>
      </c>
      <c r="E54" s="473" t="s">
        <v>395</v>
      </c>
      <c r="F54" s="474" t="s">
        <v>427</v>
      </c>
      <c r="G54" s="1466" t="s">
        <v>3213</v>
      </c>
      <c r="H54" s="456" t="s">
        <v>428</v>
      </c>
      <c r="I54" s="311" t="s">
        <v>83</v>
      </c>
      <c r="J54" s="475" t="s">
        <v>429</v>
      </c>
      <c r="K54" s="476" t="s">
        <v>3240</v>
      </c>
      <c r="L54" s="459">
        <v>44672</v>
      </c>
      <c r="M54" s="311"/>
      <c r="N54" s="311"/>
      <c r="O54" s="311" t="s">
        <v>69</v>
      </c>
      <c r="P54" s="311" t="s">
        <v>3302</v>
      </c>
      <c r="S54" s="165"/>
      <c r="T54" s="165"/>
      <c r="U54" s="165"/>
      <c r="V54" s="165"/>
      <c r="W54" s="1074"/>
      <c r="X54" s="1045"/>
      <c r="Y54" s="464"/>
      <c r="Z54" s="1046"/>
      <c r="AA54" s="464"/>
      <c r="AB54" s="1047"/>
      <c r="AC54" s="1065"/>
      <c r="AD54" s="1047"/>
      <c r="AE54" s="1047"/>
      <c r="AF54" s="1083"/>
      <c r="AG54" s="1084"/>
      <c r="AH54" s="1047"/>
      <c r="AI54" s="1073"/>
      <c r="AJ54" s="1047"/>
      <c r="AK54" s="1047"/>
      <c r="AL54" s="1047"/>
      <c r="AM54" s="165"/>
      <c r="AN54" s="165"/>
      <c r="AO54" s="165"/>
      <c r="AP54" s="165"/>
      <c r="AQ54" s="165"/>
    </row>
    <row r="55" spans="1:43">
      <c r="A55" s="205">
        <v>1</v>
      </c>
      <c r="B55" s="275">
        <v>93172390</v>
      </c>
      <c r="C55" s="275" t="s">
        <v>17</v>
      </c>
      <c r="D55" s="276" t="s">
        <v>548</v>
      </c>
      <c r="E55" s="609" t="s">
        <v>472</v>
      </c>
      <c r="F55" s="613" t="s">
        <v>3241</v>
      </c>
      <c r="G55" s="1205" t="s">
        <v>3245</v>
      </c>
      <c r="H55" s="2" t="s">
        <v>3242</v>
      </c>
      <c r="I55" s="449" t="s">
        <v>24</v>
      </c>
      <c r="J55" s="3" t="s">
        <v>3224</v>
      </c>
      <c r="K55" s="617" t="s">
        <v>3244</v>
      </c>
      <c r="L55" s="25">
        <v>44672</v>
      </c>
      <c r="O55" s="10" t="s">
        <v>69</v>
      </c>
      <c r="S55" s="165"/>
      <c r="T55" s="165"/>
      <c r="U55" s="165"/>
      <c r="V55" s="165"/>
      <c r="W55" s="1074"/>
      <c r="X55" s="1045"/>
      <c r="Y55" s="464"/>
      <c r="Z55" s="1046"/>
      <c r="AA55" s="1047"/>
      <c r="AB55" s="1047"/>
      <c r="AC55" s="1065"/>
      <c r="AD55" s="1047"/>
      <c r="AE55" s="1047"/>
      <c r="AF55" s="1083"/>
      <c r="AG55" s="1047"/>
      <c r="AH55" s="1047"/>
      <c r="AI55" s="1073"/>
      <c r="AJ55" s="1047"/>
      <c r="AK55" s="1047"/>
      <c r="AL55" s="1047"/>
      <c r="AM55" s="165"/>
      <c r="AN55" s="165"/>
      <c r="AO55" s="165"/>
      <c r="AP55" s="165"/>
      <c r="AQ55" s="165"/>
    </row>
    <row r="56" spans="1:43">
      <c r="A56" s="205">
        <v>1</v>
      </c>
      <c r="B56" s="275">
        <v>83330300</v>
      </c>
      <c r="C56" s="275" t="s">
        <v>17</v>
      </c>
      <c r="D56" s="276" t="s">
        <v>84</v>
      </c>
      <c r="E56" s="609" t="s">
        <v>151</v>
      </c>
      <c r="F56" s="613" t="s">
        <v>3246</v>
      </c>
      <c r="G56" s="1205" t="s">
        <v>3247</v>
      </c>
      <c r="H56" s="2" t="s">
        <v>3242</v>
      </c>
      <c r="I56" s="449" t="s">
        <v>24</v>
      </c>
      <c r="J56" s="3" t="s">
        <v>3224</v>
      </c>
      <c r="K56" s="617" t="s">
        <v>3243</v>
      </c>
      <c r="L56" s="25">
        <v>44672</v>
      </c>
      <c r="O56" s="10" t="s">
        <v>69</v>
      </c>
      <c r="S56" s="165"/>
      <c r="T56" s="165"/>
      <c r="U56" s="165"/>
      <c r="V56" s="165"/>
      <c r="W56" s="1074"/>
      <c r="X56" s="1045"/>
      <c r="Y56" s="1047"/>
      <c r="Z56" s="1046"/>
      <c r="AA56" s="1047"/>
      <c r="AB56" s="1047"/>
      <c r="AC56" s="1065"/>
      <c r="AD56" s="1047"/>
      <c r="AE56" s="1068"/>
      <c r="AF56" s="1083"/>
      <c r="AG56" s="1047"/>
      <c r="AH56" s="1047"/>
      <c r="AI56" s="1073"/>
      <c r="AJ56" s="1047"/>
      <c r="AK56" s="1047"/>
      <c r="AL56" s="1047"/>
      <c r="AM56" s="165"/>
      <c r="AN56" s="165"/>
      <c r="AO56" s="165"/>
      <c r="AP56" s="165"/>
      <c r="AQ56" s="165"/>
    </row>
    <row r="57" spans="1:43">
      <c r="A57" s="158">
        <v>1</v>
      </c>
      <c r="B57" s="159">
        <v>81587003</v>
      </c>
      <c r="C57" s="159" t="s">
        <v>17</v>
      </c>
      <c r="D57" s="159" t="s">
        <v>2556</v>
      </c>
      <c r="E57" s="161" t="s">
        <v>288</v>
      </c>
      <c r="F57" s="160" t="s">
        <v>3297</v>
      </c>
      <c r="G57" s="1205" t="s">
        <v>3298</v>
      </c>
      <c r="H57" s="486" t="s">
        <v>3299</v>
      </c>
      <c r="I57" s="449" t="s">
        <v>83</v>
      </c>
      <c r="J57" s="3" t="s">
        <v>3300</v>
      </c>
      <c r="K57" s="5" t="s">
        <v>3301</v>
      </c>
      <c r="L57" s="25">
        <v>44675</v>
      </c>
      <c r="O57" s="10" t="s">
        <v>69</v>
      </c>
      <c r="P57" s="10"/>
      <c r="S57" s="165"/>
      <c r="T57" s="165"/>
      <c r="U57" s="165"/>
      <c r="V57" s="165"/>
      <c r="W57" s="1043"/>
      <c r="X57" s="1043"/>
      <c r="Y57" s="1043"/>
      <c r="Z57" s="1049"/>
      <c r="AA57" s="1049"/>
      <c r="AB57" s="1085"/>
      <c r="AC57" s="1065"/>
      <c r="AD57" s="1049"/>
      <c r="AE57" s="1043"/>
      <c r="AF57" s="1086"/>
      <c r="AG57" s="712"/>
      <c r="AH57" s="1047"/>
      <c r="AI57" s="1047"/>
      <c r="AJ57" s="1047"/>
      <c r="AK57" s="1047"/>
      <c r="AL57" s="1047"/>
      <c r="AM57" s="165"/>
      <c r="AN57" s="165"/>
      <c r="AO57" s="165"/>
      <c r="AP57" s="165"/>
      <c r="AQ57" s="165"/>
    </row>
    <row r="58" spans="1:43">
      <c r="A58" s="122">
        <v>1</v>
      </c>
      <c r="B58" s="650">
        <v>81214285</v>
      </c>
      <c r="C58" s="650" t="s">
        <v>38</v>
      </c>
      <c r="D58" s="650" t="s">
        <v>3303</v>
      </c>
      <c r="E58" s="650" t="s">
        <v>117</v>
      </c>
      <c r="F58" s="220" t="s">
        <v>3304</v>
      </c>
      <c r="G58" s="1205" t="s">
        <v>3305</v>
      </c>
      <c r="H58" s="2" t="s">
        <v>3306</v>
      </c>
      <c r="I58" s="449" t="s">
        <v>83</v>
      </c>
      <c r="J58" s="124" t="s">
        <v>3307</v>
      </c>
      <c r="K58" s="84" t="s">
        <v>3308</v>
      </c>
      <c r="L58" s="25">
        <v>44676</v>
      </c>
      <c r="O58" s="10" t="s">
        <v>69</v>
      </c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</row>
    <row r="59" spans="1:43">
      <c r="S59" s="165"/>
      <c r="T59" s="165"/>
      <c r="U59" s="165"/>
      <c r="V59" s="165"/>
      <c r="W59" s="1074"/>
      <c r="X59" s="165"/>
      <c r="Y59" s="165"/>
      <c r="Z59" s="165"/>
      <c r="AA59" s="165"/>
      <c r="AB59" s="165"/>
      <c r="AC59" s="1065"/>
      <c r="AD59" s="1047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</row>
    <row r="60" spans="1:43">
      <c r="S60" s="165"/>
      <c r="T60" s="165"/>
      <c r="U60" s="165"/>
      <c r="V60" s="165"/>
      <c r="W60" s="1074"/>
      <c r="X60" s="165"/>
      <c r="Y60" s="165"/>
      <c r="Z60" s="165"/>
      <c r="AA60" s="165"/>
      <c r="AB60" s="165"/>
      <c r="AC60" s="10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</row>
    <row r="61" spans="1:43">
      <c r="S61" s="165"/>
      <c r="T61" s="165"/>
      <c r="U61" s="165"/>
      <c r="V61" s="165"/>
      <c r="W61" s="1074"/>
      <c r="X61" s="165"/>
      <c r="Y61" s="165"/>
      <c r="Z61" s="165"/>
      <c r="AA61" s="165"/>
      <c r="AB61" s="165"/>
      <c r="AC61" s="10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</row>
    <row r="62" spans="1:43"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</row>
    <row r="63" spans="1:43"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</row>
    <row r="64" spans="1:43">
      <c r="S64" s="165"/>
      <c r="T64" s="165"/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L64" s="165"/>
      <c r="AM64" s="165"/>
      <c r="AN64" s="165"/>
      <c r="AO64" s="165"/>
      <c r="AP64" s="165"/>
      <c r="AQ64" s="165"/>
    </row>
    <row r="65" spans="19:43"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</row>
    <row r="66" spans="19:43">
      <c r="S66" s="165"/>
      <c r="T66" s="165"/>
      <c r="U66" s="165"/>
      <c r="V66" s="165"/>
      <c r="W66" s="1074"/>
      <c r="X66" s="1075"/>
      <c r="Y66" s="1065"/>
      <c r="Z66" s="1046"/>
      <c r="AA66" s="1047"/>
      <c r="AB66" s="1047"/>
      <c r="AC66" s="1065"/>
      <c r="AD66" s="1044"/>
      <c r="AE66" s="1068"/>
      <c r="AF66" s="1079"/>
      <c r="AG66" s="1080"/>
      <c r="AH66" s="1068"/>
      <c r="AI66" s="1073"/>
      <c r="AJ66" s="1047"/>
      <c r="AK66" s="1047"/>
      <c r="AL66" s="1047"/>
      <c r="AM66" s="165"/>
      <c r="AN66" s="165"/>
      <c r="AO66" s="165"/>
      <c r="AP66" s="165"/>
      <c r="AQ66" s="165"/>
    </row>
    <row r="67" spans="19:43">
      <c r="S67" s="165"/>
      <c r="T67" s="165"/>
      <c r="U67" s="165"/>
      <c r="V67" s="165"/>
      <c r="W67" s="1074"/>
      <c r="X67" s="1075"/>
      <c r="Y67" s="1047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S68" s="165"/>
      <c r="T68" s="165"/>
      <c r="U68" s="165"/>
      <c r="V68" s="165"/>
      <c r="W68" s="1074"/>
      <c r="X68" s="1075"/>
      <c r="Y68" s="1065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81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47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65"/>
      <c r="Z71" s="1046"/>
      <c r="AA71" s="1047"/>
      <c r="AB71" s="1047"/>
      <c r="AC71" s="1065"/>
      <c r="AD71" s="1044"/>
      <c r="AE71" s="1068"/>
      <c r="AF71" s="1082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S72" s="165"/>
      <c r="T72" s="165"/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S73" s="165"/>
      <c r="T73" s="165"/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S74" s="165"/>
      <c r="T74" s="165"/>
      <c r="U74" s="165"/>
      <c r="V74" s="165"/>
      <c r="W74" s="1074"/>
      <c r="X74" s="1075"/>
      <c r="Y74" s="1047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65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45"/>
      <c r="Y78" s="464"/>
      <c r="Z78" s="1046"/>
      <c r="AA78" s="464"/>
      <c r="AB78" s="1047"/>
      <c r="AC78" s="1065"/>
      <c r="AD78" s="1047"/>
      <c r="AE78" s="1047"/>
      <c r="AF78" s="1083"/>
      <c r="AG78" s="1084"/>
      <c r="AH78" s="1047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1047"/>
      <c r="AB79" s="1047"/>
      <c r="AC79" s="1065"/>
      <c r="AD79" s="1047"/>
      <c r="AE79" s="1047"/>
      <c r="AF79" s="1083"/>
      <c r="AG79" s="1047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1047"/>
      <c r="Z80" s="1046"/>
      <c r="AA80" s="1047"/>
      <c r="AB80" s="1047"/>
      <c r="AC80" s="1065"/>
      <c r="AD80" s="1047"/>
      <c r="AE80" s="1068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43"/>
      <c r="X81" s="1043"/>
      <c r="Y81" s="1043"/>
      <c r="Z81" s="1049"/>
      <c r="AA81" s="1049"/>
      <c r="AB81" s="1085"/>
      <c r="AC81" s="1065"/>
      <c r="AD81" s="1049"/>
      <c r="AE81" s="1043"/>
      <c r="AF81" s="1086"/>
      <c r="AG81" s="712"/>
      <c r="AH81" s="1047"/>
      <c r="AI81" s="1047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65"/>
      <c r="X82" s="165"/>
      <c r="Y82" s="165"/>
      <c r="Z82" s="165"/>
      <c r="AA82" s="165"/>
      <c r="AB82" s="165"/>
      <c r="AC82" s="165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074"/>
      <c r="X83" s="165"/>
      <c r="Y83" s="165"/>
      <c r="Z83" s="165"/>
      <c r="AA83" s="165"/>
      <c r="AB83" s="165"/>
      <c r="AC83" s="1065"/>
      <c r="AD83" s="1047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3"/>
      <c r="X97" s="164"/>
      <c r="Y97" s="1087"/>
      <c r="Z97" s="164"/>
      <c r="AA97" s="1087"/>
      <c r="AB97" s="1087"/>
      <c r="AC97" s="1087"/>
      <c r="AD97" s="1087"/>
      <c r="AE97" s="1087"/>
      <c r="AF97" s="1088"/>
      <c r="AG97" s="1089"/>
      <c r="AH97" s="1087"/>
      <c r="AI97" s="1087"/>
      <c r="AJ97" s="1090"/>
      <c r="AK97" s="1087"/>
      <c r="AL97" s="1087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464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1091"/>
      <c r="X102" s="1092"/>
      <c r="Y102" s="1093"/>
      <c r="Z102" s="1094"/>
      <c r="AA102" s="1095"/>
      <c r="AB102" s="1095"/>
      <c r="AC102" s="1096"/>
      <c r="AD102" s="1096"/>
      <c r="AE102" s="1093"/>
      <c r="AF102" s="1097"/>
      <c r="AG102" s="1093"/>
      <c r="AH102" s="1096"/>
      <c r="AI102" s="1095"/>
      <c r="AJ102" s="1095"/>
      <c r="AK102" s="1095"/>
      <c r="AL102" s="109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8"/>
      <c r="X103" s="1066"/>
      <c r="Y103" s="1093"/>
      <c r="Z103" s="1067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5"/>
      <c r="AE110" s="1093"/>
      <c r="AF110" s="1097"/>
      <c r="AG110" s="1093"/>
      <c r="AH110" s="1095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464"/>
      <c r="W111" s="1098"/>
      <c r="X111" s="1066"/>
      <c r="Y111" s="1093"/>
      <c r="Z111" s="1067"/>
      <c r="AA111" s="1095"/>
      <c r="AB111" s="1095"/>
      <c r="AC111" s="1096"/>
      <c r="AD111" s="1096"/>
      <c r="AE111" s="1093"/>
      <c r="AF111" s="1099"/>
      <c r="AG111" s="1093"/>
      <c r="AH111" s="1096"/>
      <c r="AI111" s="1100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165"/>
      <c r="W112" s="1101"/>
      <c r="X112" s="1101"/>
      <c r="Y112" s="1093"/>
      <c r="Z112" s="1067"/>
      <c r="AA112" s="1095"/>
      <c r="AB112" s="1095"/>
      <c r="AC112" s="1096"/>
      <c r="AD112" s="1096"/>
      <c r="AE112" s="1093"/>
      <c r="AF112" s="1102"/>
      <c r="AG112" s="110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098"/>
      <c r="X113" s="1066"/>
      <c r="Y113" s="1093"/>
      <c r="Z113" s="1067"/>
      <c r="AA113" s="1095"/>
      <c r="AB113" s="1095"/>
      <c r="AC113" s="1096"/>
      <c r="AD113" s="1096"/>
      <c r="AE113" s="1093"/>
      <c r="AF113" s="1097"/>
      <c r="AG113" s="109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104"/>
      <c r="AB115" s="1104"/>
      <c r="AC115" s="1096"/>
      <c r="AD115" s="1096"/>
      <c r="AE115" s="1093"/>
      <c r="AF115" s="1099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95"/>
      <c r="Y116" s="1093"/>
      <c r="Z116" s="1067"/>
      <c r="AA116" s="1095"/>
      <c r="AB116" s="1095"/>
      <c r="AC116" s="1096"/>
      <c r="AD116" s="1095"/>
      <c r="AE116" s="1093"/>
      <c r="AF116" s="1099"/>
      <c r="AG116" s="1095"/>
      <c r="AH116" s="1095"/>
      <c r="AI116" s="1095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L117" s="16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6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464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464"/>
      <c r="Y122" s="165"/>
      <c r="Z122" s="165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464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1105"/>
      <c r="Y125" s="1106"/>
      <c r="Z125" s="464"/>
      <c r="AA125" s="1107"/>
      <c r="AB125" s="1108"/>
      <c r="AC125" s="464"/>
      <c r="AD125" s="464"/>
      <c r="AE125" s="464"/>
      <c r="AF125" s="464"/>
      <c r="AG125" s="464"/>
      <c r="AH125" s="464"/>
      <c r="AI125" s="464"/>
      <c r="AJ125" s="1109"/>
      <c r="AK125" s="1109"/>
      <c r="AL125" s="464"/>
      <c r="AM125" s="464"/>
      <c r="AN125" s="464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464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L129" s="165"/>
      <c r="AM129" s="165"/>
      <c r="AN129" s="165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1043"/>
      <c r="Y130" s="1043"/>
      <c r="Z130" s="1043"/>
      <c r="AA130" s="1043"/>
      <c r="AB130" s="1043"/>
      <c r="AC130" s="1110"/>
      <c r="AD130" s="1043"/>
      <c r="AE130" s="1043"/>
      <c r="AF130" s="1043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111"/>
      <c r="Y131" s="1112"/>
      <c r="Z131" s="1043"/>
      <c r="AA131" s="1113"/>
      <c r="AB131" s="1114"/>
      <c r="AC131" s="1040"/>
      <c r="AD131" s="1043"/>
      <c r="AE131" s="1114"/>
      <c r="AF131" s="712"/>
      <c r="AG131" s="1115"/>
      <c r="AH131" s="1040"/>
      <c r="AI131" s="712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6"/>
      <c r="Z132" s="1043"/>
      <c r="AA132" s="1062"/>
      <c r="AB132" s="1114"/>
      <c r="AC132" s="1040"/>
      <c r="AD132" s="712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1043"/>
      <c r="AE133" s="1114"/>
      <c r="AF133" s="712"/>
      <c r="AG133" s="1086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464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1043"/>
      <c r="Y136" s="1043"/>
      <c r="Z136" s="1043"/>
      <c r="AA136" s="712"/>
      <c r="AB136" s="1114"/>
      <c r="AC136" s="712"/>
      <c r="AD136" s="712"/>
      <c r="AE136" s="1114"/>
      <c r="AF136" s="712"/>
      <c r="AG136" s="1115"/>
      <c r="AH136" s="712"/>
      <c r="AI136" s="712"/>
      <c r="AJ136" s="1117"/>
      <c r="AK136" s="1117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1042"/>
      <c r="AB137" s="1049"/>
      <c r="AC137" s="1085"/>
      <c r="AD137" s="1043"/>
      <c r="AE137" s="1049"/>
      <c r="AF137" s="1043"/>
      <c r="AG137" s="1086"/>
      <c r="AH137" s="712"/>
      <c r="AI137" s="165"/>
      <c r="AJ137" s="165"/>
      <c r="AK137" s="165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111"/>
      <c r="Y138" s="1116"/>
      <c r="Z138" s="1043"/>
      <c r="AA138" s="1062"/>
      <c r="AB138" s="1114"/>
      <c r="AC138" s="1040"/>
      <c r="AD138" s="712"/>
      <c r="AE138" s="1114"/>
      <c r="AF138" s="712"/>
      <c r="AG138" s="1115"/>
      <c r="AH138" s="1040"/>
      <c r="AI138" s="712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1043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712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464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43"/>
      <c r="Y143" s="443"/>
      <c r="Z143" s="443"/>
      <c r="AA143" s="443"/>
      <c r="AB143" s="1043"/>
      <c r="AC143" s="1043"/>
      <c r="AD143" s="1043"/>
      <c r="AE143" s="1043"/>
      <c r="AF143" s="1043"/>
      <c r="AG143" s="1048"/>
      <c r="AH143" s="1049"/>
      <c r="AI143" s="443"/>
      <c r="AJ143" s="1050"/>
      <c r="AK143" s="443"/>
      <c r="AL143" s="443"/>
      <c r="AM143" s="443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443"/>
      <c r="AD144" s="443"/>
      <c r="AE144" s="1043"/>
      <c r="AF144" s="1043"/>
      <c r="AG144" s="1118"/>
      <c r="AH144" s="111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443"/>
      <c r="Y147" s="165"/>
      <c r="Z147" s="165"/>
      <c r="AA147" s="165"/>
      <c r="AB147" s="165"/>
      <c r="AC147" s="165"/>
      <c r="AD147" s="165"/>
      <c r="AE147" s="165"/>
      <c r="AF147" s="1120"/>
      <c r="AG147" s="1052"/>
      <c r="AH147" s="165"/>
      <c r="AI147" s="165"/>
      <c r="AJ147" s="1064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043"/>
      <c r="X150" s="1043"/>
      <c r="Y150" s="1043"/>
      <c r="Z150" s="1043"/>
      <c r="AA150" s="1043"/>
      <c r="AB150" s="1110"/>
      <c r="AC150" s="1043"/>
      <c r="AD150" s="1043"/>
      <c r="AE150" s="1043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111"/>
      <c r="X151" s="1112"/>
      <c r="Y151" s="1043"/>
      <c r="Z151" s="1113"/>
      <c r="AA151" s="1114"/>
      <c r="AB151" s="1040"/>
      <c r="AC151" s="1043"/>
      <c r="AD151" s="1114"/>
      <c r="AE151" s="712"/>
      <c r="AF151" s="1115"/>
      <c r="AG151" s="1040"/>
      <c r="AH151" s="712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6"/>
      <c r="Y152" s="1043"/>
      <c r="Z152" s="1062"/>
      <c r="AA152" s="1114"/>
      <c r="AB152" s="1040"/>
      <c r="AC152" s="712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1043"/>
      <c r="AD153" s="1114"/>
      <c r="AE153" s="712"/>
      <c r="AF153" s="1086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464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1043"/>
      <c r="X156" s="1043"/>
      <c r="Y156" s="1043"/>
      <c r="Z156" s="712"/>
      <c r="AA156" s="1114"/>
      <c r="AB156" s="712"/>
      <c r="AC156" s="712"/>
      <c r="AD156" s="1114"/>
      <c r="AE156" s="712"/>
      <c r="AF156" s="1115"/>
      <c r="AG156" s="712"/>
      <c r="AH156" s="712"/>
      <c r="AI156" s="1117"/>
      <c r="AJ156" s="1117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1042"/>
      <c r="AA157" s="1049"/>
      <c r="AB157" s="1085"/>
      <c r="AC157" s="1043"/>
      <c r="AD157" s="1049"/>
      <c r="AE157" s="1043"/>
      <c r="AF157" s="1086"/>
      <c r="AG157" s="712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111"/>
      <c r="X158" s="1116"/>
      <c r="Y158" s="1043"/>
      <c r="Z158" s="1062"/>
      <c r="AA158" s="1114"/>
      <c r="AB158" s="1040"/>
      <c r="AC158" s="712"/>
      <c r="AD158" s="1114"/>
      <c r="AE158" s="712"/>
      <c r="AF158" s="1115"/>
      <c r="AG158" s="1040"/>
      <c r="AH158" s="712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1043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712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65"/>
      <c r="AE161" s="165"/>
      <c r="AF161" s="165"/>
      <c r="AG161" s="165"/>
      <c r="AH161" s="165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464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43"/>
      <c r="X163" s="443"/>
      <c r="Y163" s="443"/>
      <c r="Z163" s="443"/>
      <c r="AA163" s="1043"/>
      <c r="AB163" s="1043"/>
      <c r="AC163" s="1043"/>
      <c r="AD163" s="1043"/>
      <c r="AE163" s="1043"/>
      <c r="AF163" s="1048"/>
      <c r="AG163" s="1049"/>
      <c r="AH163" s="443"/>
      <c r="AI163" s="1050"/>
      <c r="AJ163" s="443"/>
      <c r="AK163" s="443"/>
      <c r="AL163" s="443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443"/>
      <c r="AC164" s="443"/>
      <c r="AD164" s="1043"/>
      <c r="AE164" s="1043"/>
      <c r="AF164" s="1118"/>
      <c r="AG164" s="111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65"/>
      <c r="AE165" s="165"/>
      <c r="AF165" s="165"/>
      <c r="AG165" s="165"/>
      <c r="AH165" s="165"/>
      <c r="AI165" s="165"/>
      <c r="AJ165" s="165"/>
      <c r="AK165" s="165"/>
      <c r="AL165" s="165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443"/>
      <c r="X167" s="165"/>
      <c r="Y167" s="165"/>
      <c r="Z167" s="165"/>
      <c r="AA167" s="165"/>
      <c r="AB167" s="165"/>
      <c r="AC167" s="165"/>
      <c r="AD167" s="165"/>
      <c r="AE167" s="1120"/>
      <c r="AF167" s="1052"/>
      <c r="AG167" s="165"/>
      <c r="AH167" s="165"/>
      <c r="AI167" s="1064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65"/>
      <c r="AE169" s="165"/>
      <c r="AF169" s="165"/>
      <c r="AG169" s="165"/>
      <c r="AH169" s="165"/>
      <c r="AI169" s="165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</sheetData>
  <mergeCells count="4">
    <mergeCell ref="A2:F2"/>
    <mergeCell ref="W2:AB2"/>
    <mergeCell ref="A3:F3"/>
    <mergeCell ref="W3:AB3"/>
  </mergeCells>
  <pageMargins left="0.33" right="0.61" top="0.22" bottom="0.16" header="0.16" footer="0.12"/>
  <pageSetup paperSize="9" orientation="landscape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34A8C-1291-43DB-85E7-517A2ACA3253}">
  <sheetPr>
    <tabColor rgb="FF00B050"/>
  </sheetPr>
  <dimension ref="A1:AU180"/>
  <sheetViews>
    <sheetView topLeftCell="A9" zoomScale="80" zoomScaleNormal="80" workbookViewId="0">
      <selection activeCell="H22" sqref="H22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38" width="11.42578125" style="449"/>
    <col min="39" max="39" width="27.85546875" style="449" bestFit="1" customWidth="1"/>
    <col min="40" max="16384" width="11.42578125" style="449"/>
  </cols>
  <sheetData>
    <row r="1" spans="1:44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4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4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4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4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4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4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44677</v>
      </c>
      <c r="AA7" s="420" t="s">
        <v>7</v>
      </c>
      <c r="AB7" s="425"/>
      <c r="AC7" s="58"/>
      <c r="AD7" s="58"/>
      <c r="AE7" s="58"/>
      <c r="AF7" s="58"/>
    </row>
    <row r="8" spans="1:44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3343</v>
      </c>
      <c r="AA8" s="420"/>
      <c r="AB8" s="429"/>
      <c r="AC8" s="58"/>
      <c r="AD8" s="58"/>
      <c r="AE8" s="58"/>
      <c r="AF8" s="58"/>
    </row>
    <row r="9" spans="1:44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4">
      <c r="A10" s="275">
        <v>1</v>
      </c>
      <c r="B10" s="275">
        <v>93162407</v>
      </c>
      <c r="C10" s="275" t="s">
        <v>17</v>
      </c>
      <c r="D10" s="275" t="s">
        <v>450</v>
      </c>
      <c r="E10" s="159" t="s">
        <v>210</v>
      </c>
      <c r="F10" s="275" t="s">
        <v>451</v>
      </c>
      <c r="G10" s="680">
        <v>381</v>
      </c>
      <c r="H10" s="1216" t="s">
        <v>452</v>
      </c>
      <c r="I10" s="680" t="s">
        <v>83</v>
      </c>
      <c r="J10" s="1219" t="s">
        <v>453</v>
      </c>
      <c r="K10" s="1220" t="s">
        <v>454</v>
      </c>
      <c r="L10" s="1221">
        <v>44466</v>
      </c>
      <c r="M10" s="1221">
        <v>44466</v>
      </c>
      <c r="N10" s="680"/>
      <c r="O10" s="449" t="s">
        <v>455</v>
      </c>
      <c r="W10" s="397">
        <v>1</v>
      </c>
      <c r="X10" s="1279">
        <v>83130670</v>
      </c>
      <c r="Y10" s="664" t="s">
        <v>708</v>
      </c>
      <c r="Z10" s="397" t="s">
        <v>3041</v>
      </c>
      <c r="AA10" s="664" t="s">
        <v>2248</v>
      </c>
      <c r="AB10" s="664"/>
      <c r="AC10" s="664"/>
      <c r="AD10" s="961" t="s">
        <v>2249</v>
      </c>
      <c r="AE10" s="664" t="s">
        <v>56</v>
      </c>
      <c r="AF10" s="1403" t="s">
        <v>2250</v>
      </c>
      <c r="AG10" s="1262" t="s">
        <v>3042</v>
      </c>
      <c r="AH10" s="275"/>
      <c r="AI10" s="275"/>
      <c r="AJ10" s="275"/>
      <c r="AK10" s="275"/>
      <c r="AL10" s="275"/>
    </row>
    <row r="11" spans="1:44">
      <c r="A11" s="1213">
        <v>1</v>
      </c>
      <c r="B11" s="1213">
        <v>81598299</v>
      </c>
      <c r="C11" s="275" t="s">
        <v>564</v>
      </c>
      <c r="D11" s="1213" t="s">
        <v>704</v>
      </c>
      <c r="E11" s="1213" t="s">
        <v>78</v>
      </c>
      <c r="F11" s="1214" t="s">
        <v>705</v>
      </c>
      <c r="G11" s="680">
        <v>414</v>
      </c>
      <c r="H11" s="1216" t="s">
        <v>79</v>
      </c>
      <c r="I11" s="669" t="s">
        <v>706</v>
      </c>
      <c r="J11" s="1217" t="s">
        <v>707</v>
      </c>
      <c r="K11" s="680"/>
      <c r="L11" s="1221">
        <v>44525</v>
      </c>
      <c r="M11" s="680"/>
      <c r="N11" s="680"/>
      <c r="O11" s="10" t="s">
        <v>496</v>
      </c>
      <c r="P11" s="449" t="s">
        <v>496</v>
      </c>
      <c r="W11" s="402">
        <v>1</v>
      </c>
      <c r="X11" s="402">
        <v>93172390</v>
      </c>
      <c r="Y11" s="397" t="s">
        <v>17</v>
      </c>
      <c r="Z11" s="402" t="s">
        <v>2697</v>
      </c>
      <c r="AA11" s="397" t="s">
        <v>3342</v>
      </c>
      <c r="AB11" s="397"/>
      <c r="AC11" s="397"/>
      <c r="AD11" s="961" t="s">
        <v>2698</v>
      </c>
      <c r="AE11" s="402" t="s">
        <v>24</v>
      </c>
      <c r="AF11" s="1474" t="s">
        <v>2354</v>
      </c>
      <c r="AG11" s="402" t="s">
        <v>2699</v>
      </c>
      <c r="AH11" s="275">
        <v>1078</v>
      </c>
      <c r="AI11" s="275"/>
      <c r="AJ11" s="275"/>
      <c r="AK11" s="275"/>
      <c r="AL11" s="275"/>
    </row>
    <row r="12" spans="1:44" ht="20.25" customHeight="1">
      <c r="A12" s="275">
        <v>1</v>
      </c>
      <c r="B12" s="275">
        <v>82409602</v>
      </c>
      <c r="C12" s="275" t="s">
        <v>40</v>
      </c>
      <c r="D12" s="275" t="s">
        <v>817</v>
      </c>
      <c r="E12" s="275" t="s">
        <v>818</v>
      </c>
      <c r="F12" s="201" t="s">
        <v>819</v>
      </c>
      <c r="G12" s="669">
        <v>428</v>
      </c>
      <c r="H12" s="1216" t="s">
        <v>820</v>
      </c>
      <c r="I12" s="669" t="s">
        <v>83</v>
      </c>
      <c r="J12" s="1217" t="s">
        <v>821</v>
      </c>
      <c r="K12" s="1218" t="s">
        <v>822</v>
      </c>
      <c r="L12" s="1221">
        <v>44531</v>
      </c>
      <c r="M12" s="680"/>
      <c r="N12" s="680"/>
      <c r="O12" s="10" t="s">
        <v>496</v>
      </c>
      <c r="P12" s="449" t="s">
        <v>496</v>
      </c>
      <c r="V12" s="165"/>
      <c r="W12" s="397">
        <v>1</v>
      </c>
      <c r="X12" s="397">
        <v>83310400</v>
      </c>
      <c r="Y12" s="397" t="s">
        <v>708</v>
      </c>
      <c r="Z12" s="397" t="s">
        <v>1326</v>
      </c>
      <c r="AA12" s="397" t="s">
        <v>169</v>
      </c>
      <c r="AB12" s="397"/>
      <c r="AC12" s="397"/>
      <c r="AD12" s="961" t="s">
        <v>1060</v>
      </c>
      <c r="AE12" s="397" t="s">
        <v>56</v>
      </c>
      <c r="AF12" s="1280" t="s">
        <v>1062</v>
      </c>
      <c r="AG12" s="397" t="s">
        <v>1061</v>
      </c>
      <c r="AH12" s="664"/>
      <c r="AI12" s="1224"/>
      <c r="AJ12" s="664"/>
      <c r="AK12" s="664"/>
      <c r="AL12" s="664"/>
      <c r="AM12" s="165"/>
      <c r="AN12" s="165"/>
      <c r="AP12" s="165"/>
      <c r="AQ12" s="165"/>
      <c r="AR12" s="165"/>
    </row>
    <row r="13" spans="1:44" ht="15" customHeight="1">
      <c r="A13" s="275">
        <v>1</v>
      </c>
      <c r="B13" s="275">
        <v>81722067</v>
      </c>
      <c r="C13" s="275" t="s">
        <v>17</v>
      </c>
      <c r="D13" s="275" t="s">
        <v>1026</v>
      </c>
      <c r="E13" s="159" t="s">
        <v>812</v>
      </c>
      <c r="F13" s="201" t="s">
        <v>1027</v>
      </c>
      <c r="G13" s="664">
        <v>455</v>
      </c>
      <c r="H13" s="1216" t="s">
        <v>1028</v>
      </c>
      <c r="I13" s="129" t="s">
        <v>83</v>
      </c>
      <c r="J13" s="1217" t="s">
        <v>1029</v>
      </c>
      <c r="K13" s="1220" t="s">
        <v>1030</v>
      </c>
      <c r="L13" s="1221">
        <v>44549</v>
      </c>
      <c r="M13" s="680"/>
      <c r="N13" s="680"/>
      <c r="O13" s="75" t="s">
        <v>1043</v>
      </c>
      <c r="P13" s="449" t="s">
        <v>496</v>
      </c>
      <c r="V13" s="449" t="s">
        <v>71</v>
      </c>
      <c r="W13" s="669">
        <v>2</v>
      </c>
      <c r="X13" s="669">
        <v>81214023</v>
      </c>
      <c r="Y13" s="680" t="s">
        <v>3248</v>
      </c>
      <c r="Z13" s="669" t="s">
        <v>72</v>
      </c>
      <c r="AA13" s="680" t="s">
        <v>3311</v>
      </c>
      <c r="AB13" s="680"/>
      <c r="AC13" s="680"/>
      <c r="AD13" s="670" t="s">
        <v>3256</v>
      </c>
      <c r="AE13" s="680" t="s">
        <v>24</v>
      </c>
      <c r="AF13" s="1280" t="s">
        <v>3187</v>
      </c>
      <c r="AG13" s="397" t="s">
        <v>3257</v>
      </c>
      <c r="AH13" s="397">
        <v>1100</v>
      </c>
      <c r="AI13" s="400">
        <v>44672</v>
      </c>
      <c r="AJ13" s="397"/>
      <c r="AK13" s="397"/>
      <c r="AL13" s="10" t="s">
        <v>3775</v>
      </c>
      <c r="AM13" s="165"/>
      <c r="AP13" s="165"/>
      <c r="AQ13" s="165"/>
      <c r="AR13" s="165"/>
    </row>
    <row r="14" spans="1:44" ht="15" customHeight="1">
      <c r="A14" s="159">
        <v>1</v>
      </c>
      <c r="B14" s="159">
        <v>93172200</v>
      </c>
      <c r="C14" s="159" t="s">
        <v>17</v>
      </c>
      <c r="D14" s="159" t="s">
        <v>1158</v>
      </c>
      <c r="E14" s="159" t="s">
        <v>578</v>
      </c>
      <c r="F14" s="1225" t="s">
        <v>1221</v>
      </c>
      <c r="G14" s="217" t="s">
        <v>1223</v>
      </c>
      <c r="H14" s="1216" t="s">
        <v>1224</v>
      </c>
      <c r="I14" s="217" t="s">
        <v>83</v>
      </c>
      <c r="J14" s="1217" t="s">
        <v>1225</v>
      </c>
      <c r="K14" s="1218" t="s">
        <v>1226</v>
      </c>
      <c r="L14" s="1221">
        <v>44573</v>
      </c>
      <c r="M14" s="680"/>
      <c r="N14" s="680"/>
      <c r="O14" s="57" t="s">
        <v>496</v>
      </c>
      <c r="P14" s="10"/>
      <c r="U14" s="165"/>
      <c r="V14" s="464" t="s">
        <v>71</v>
      </c>
      <c r="W14" s="669">
        <v>1</v>
      </c>
      <c r="X14" s="669">
        <v>81214004</v>
      </c>
      <c r="Y14" s="680" t="s">
        <v>38</v>
      </c>
      <c r="Z14" s="669" t="s">
        <v>3255</v>
      </c>
      <c r="AA14" s="680" t="s">
        <v>3311</v>
      </c>
      <c r="AB14" s="680"/>
      <c r="AC14" s="680"/>
      <c r="AD14" s="670" t="s">
        <v>3256</v>
      </c>
      <c r="AE14" s="680" t="s">
        <v>24</v>
      </c>
      <c r="AF14" s="1280" t="s">
        <v>3187</v>
      </c>
      <c r="AG14" s="397" t="s">
        <v>3257</v>
      </c>
      <c r="AH14" s="397">
        <v>1100</v>
      </c>
      <c r="AI14" s="400">
        <v>44672</v>
      </c>
      <c r="AJ14" s="397"/>
      <c r="AK14" s="397"/>
      <c r="AL14" s="10" t="s">
        <v>3775</v>
      </c>
      <c r="AM14" s="165"/>
      <c r="AN14" s="165"/>
      <c r="AO14" s="165"/>
      <c r="AP14" s="165"/>
      <c r="AQ14" s="165"/>
      <c r="AR14" s="165"/>
    </row>
    <row r="15" spans="1:44" ht="15" customHeight="1" thickBot="1">
      <c r="A15" s="275">
        <v>1</v>
      </c>
      <c r="B15" s="1215">
        <v>81722067</v>
      </c>
      <c r="C15" s="275" t="s">
        <v>254</v>
      </c>
      <c r="D15" s="159" t="s">
        <v>1026</v>
      </c>
      <c r="E15" s="159" t="s">
        <v>1927</v>
      </c>
      <c r="F15" s="201" t="s">
        <v>1928</v>
      </c>
      <c r="G15" s="680" t="s">
        <v>1892</v>
      </c>
      <c r="H15" s="1216" t="s">
        <v>1929</v>
      </c>
      <c r="I15" s="680" t="s">
        <v>419</v>
      </c>
      <c r="J15" s="1217" t="s">
        <v>587</v>
      </c>
      <c r="K15" s="1218" t="s">
        <v>1930</v>
      </c>
      <c r="L15" s="1221">
        <v>44609</v>
      </c>
      <c r="M15" s="680"/>
      <c r="N15" s="680"/>
      <c r="O15" s="57" t="s">
        <v>69</v>
      </c>
      <c r="P15" s="449" t="s">
        <v>496</v>
      </c>
      <c r="U15" s="165"/>
      <c r="V15" s="165"/>
      <c r="W15" s="680">
        <v>2</v>
      </c>
      <c r="X15" s="680">
        <v>81215001</v>
      </c>
      <c r="Y15" s="680" t="s">
        <v>38</v>
      </c>
      <c r="Z15" s="680" t="s">
        <v>2855</v>
      </c>
      <c r="AA15" s="664" t="s">
        <v>91</v>
      </c>
      <c r="AB15" s="680"/>
      <c r="AC15" s="680"/>
      <c r="AD15" s="670" t="s">
        <v>2857</v>
      </c>
      <c r="AE15" s="680" t="s">
        <v>24</v>
      </c>
      <c r="AF15" s="1270" t="s">
        <v>2856</v>
      </c>
      <c r="AG15" s="680" t="s">
        <v>2858</v>
      </c>
      <c r="AH15" s="680">
        <v>1056</v>
      </c>
      <c r="AI15" s="400">
        <v>44676</v>
      </c>
      <c r="AJ15" s="397"/>
      <c r="AK15" s="397"/>
      <c r="AL15" s="398"/>
      <c r="AM15" s="165"/>
      <c r="AN15" s="165"/>
      <c r="AO15" s="165"/>
      <c r="AP15" s="165"/>
      <c r="AQ15" s="165"/>
    </row>
    <row r="16" spans="1:44" ht="15" customHeight="1">
      <c r="A16" s="1298">
        <v>1</v>
      </c>
      <c r="B16" s="1299">
        <v>81672510</v>
      </c>
      <c r="C16" s="1299" t="s">
        <v>122</v>
      </c>
      <c r="D16" s="1299" t="s">
        <v>123</v>
      </c>
      <c r="E16" s="1300" t="s">
        <v>124</v>
      </c>
      <c r="F16" s="89" t="s">
        <v>2126</v>
      </c>
      <c r="G16" s="854" t="s">
        <v>2128</v>
      </c>
      <c r="H16" s="2" t="s">
        <v>2129</v>
      </c>
      <c r="I16" s="754" t="s">
        <v>126</v>
      </c>
      <c r="J16" s="90" t="s">
        <v>2130</v>
      </c>
      <c r="K16" s="91" t="s">
        <v>2131</v>
      </c>
      <c r="L16" s="25">
        <v>44622</v>
      </c>
      <c r="O16" s="57" t="s">
        <v>69</v>
      </c>
      <c r="P16" s="449" t="s">
        <v>496</v>
      </c>
      <c r="U16" s="165"/>
      <c r="V16" s="165"/>
      <c r="W16" s="680">
        <v>1</v>
      </c>
      <c r="X16" s="680">
        <v>60803187</v>
      </c>
      <c r="Y16" s="680" t="s">
        <v>38</v>
      </c>
      <c r="Z16" s="680" t="s">
        <v>140</v>
      </c>
      <c r="AA16" s="664" t="s">
        <v>2935</v>
      </c>
      <c r="AB16" s="680"/>
      <c r="AC16" s="680"/>
      <c r="AD16" s="670" t="s">
        <v>2937</v>
      </c>
      <c r="AE16" s="680" t="s">
        <v>24</v>
      </c>
      <c r="AF16" s="1270" t="s">
        <v>2908</v>
      </c>
      <c r="AG16" s="680" t="s">
        <v>2936</v>
      </c>
      <c r="AH16" s="680">
        <v>1059</v>
      </c>
      <c r="AI16" s="397"/>
      <c r="AJ16" s="397"/>
      <c r="AK16" s="397"/>
      <c r="AL16" s="398"/>
      <c r="AM16" s="165"/>
      <c r="AN16" s="165"/>
      <c r="AO16" s="165"/>
      <c r="AP16" s="165"/>
      <c r="AQ16" s="165"/>
      <c r="AR16" s="165"/>
    </row>
    <row r="17" spans="1:47" ht="15" customHeight="1">
      <c r="A17" s="122">
        <v>1</v>
      </c>
      <c r="B17" s="650">
        <v>81672511</v>
      </c>
      <c r="C17" s="650" t="s">
        <v>122</v>
      </c>
      <c r="D17" s="650" t="s">
        <v>2127</v>
      </c>
      <c r="E17" s="159" t="s">
        <v>124</v>
      </c>
      <c r="F17" s="220" t="s">
        <v>2126</v>
      </c>
      <c r="G17" s="899" t="s">
        <v>2128</v>
      </c>
      <c r="H17" s="2" t="s">
        <v>2129</v>
      </c>
      <c r="I17" s="754" t="s">
        <v>126</v>
      </c>
      <c r="J17" s="90" t="s">
        <v>2130</v>
      </c>
      <c r="K17" s="91" t="s">
        <v>2131</v>
      </c>
      <c r="L17" s="25">
        <v>44622</v>
      </c>
      <c r="O17" s="57" t="s">
        <v>69</v>
      </c>
      <c r="P17" s="449" t="s">
        <v>496</v>
      </c>
      <c r="U17" s="165"/>
      <c r="V17" s="165"/>
      <c r="W17" s="398">
        <v>1</v>
      </c>
      <c r="X17" s="397">
        <v>81216012</v>
      </c>
      <c r="Y17" s="397" t="s">
        <v>38</v>
      </c>
      <c r="Z17" s="397" t="s">
        <v>3255</v>
      </c>
      <c r="AA17" s="397" t="s">
        <v>3309</v>
      </c>
      <c r="AB17" s="397"/>
      <c r="AC17" s="397"/>
      <c r="AD17" s="668" t="s">
        <v>2440</v>
      </c>
      <c r="AE17" s="669" t="s">
        <v>24</v>
      </c>
      <c r="AF17" s="1475" t="s">
        <v>2441</v>
      </c>
      <c r="AG17" s="397"/>
      <c r="AH17" s="669">
        <v>1020</v>
      </c>
      <c r="AI17" s="400">
        <v>44676</v>
      </c>
      <c r="AJ17" s="397"/>
      <c r="AK17" s="397"/>
      <c r="AL17" s="398"/>
      <c r="AM17" s="165"/>
      <c r="AN17" s="165"/>
      <c r="AO17" s="165"/>
      <c r="AP17" s="165"/>
      <c r="AQ17" s="165"/>
    </row>
    <row r="18" spans="1:47" ht="15" customHeight="1">
      <c r="A18" s="122">
        <v>1</v>
      </c>
      <c r="B18" s="650">
        <v>89120023</v>
      </c>
      <c r="C18" s="650" t="s">
        <v>39</v>
      </c>
      <c r="D18" s="650" t="s">
        <v>718</v>
      </c>
      <c r="E18" s="650" t="s">
        <v>2183</v>
      </c>
      <c r="F18" s="220" t="s">
        <v>2184</v>
      </c>
      <c r="G18" s="899" t="s">
        <v>2185</v>
      </c>
      <c r="H18" s="2" t="s">
        <v>2186</v>
      </c>
      <c r="I18" s="754" t="s">
        <v>83</v>
      </c>
      <c r="J18" s="124" t="s">
        <v>2187</v>
      </c>
      <c r="K18" s="84" t="s">
        <v>2188</v>
      </c>
      <c r="L18" s="25">
        <v>44624</v>
      </c>
      <c r="O18" s="464" t="s">
        <v>1043</v>
      </c>
      <c r="P18" s="449" t="s">
        <v>496</v>
      </c>
      <c r="U18" s="165"/>
      <c r="V18" s="165"/>
      <c r="W18" s="397">
        <v>2</v>
      </c>
      <c r="X18" s="397">
        <v>81221072</v>
      </c>
      <c r="Y18" s="402" t="s">
        <v>38</v>
      </c>
      <c r="Z18" s="397" t="s">
        <v>72</v>
      </c>
      <c r="AA18" s="397" t="s">
        <v>3309</v>
      </c>
      <c r="AB18" s="397"/>
      <c r="AC18" s="397"/>
      <c r="AD18" s="668" t="s">
        <v>2440</v>
      </c>
      <c r="AE18" s="669" t="s">
        <v>24</v>
      </c>
      <c r="AF18" s="1475" t="s">
        <v>2441</v>
      </c>
      <c r="AG18" s="397"/>
      <c r="AH18" s="669">
        <v>1020</v>
      </c>
      <c r="AI18" s="400">
        <v>44676</v>
      </c>
      <c r="AJ18" s="397"/>
      <c r="AK18" s="397"/>
      <c r="AL18" s="398"/>
      <c r="AM18" s="165"/>
      <c r="AN18" s="165"/>
      <c r="AO18" s="165"/>
      <c r="AP18" s="165"/>
      <c r="AQ18" s="165"/>
    </row>
    <row r="19" spans="1:47" ht="15" customHeight="1">
      <c r="A19" s="205">
        <v>1</v>
      </c>
      <c r="B19" s="206">
        <v>93172200</v>
      </c>
      <c r="C19" s="275" t="s">
        <v>17</v>
      </c>
      <c r="D19" s="276" t="s">
        <v>1158</v>
      </c>
      <c r="E19" s="208" t="s">
        <v>472</v>
      </c>
      <c r="F19" s="209" t="s">
        <v>2189</v>
      </c>
      <c r="G19" s="449" t="s">
        <v>2190</v>
      </c>
      <c r="H19" s="2" t="s">
        <v>2191</v>
      </c>
      <c r="I19" s="754" t="s">
        <v>419</v>
      </c>
      <c r="J19" s="3" t="s">
        <v>2162</v>
      </c>
      <c r="K19" s="617" t="s">
        <v>2192</v>
      </c>
      <c r="L19" s="25">
        <v>44624</v>
      </c>
      <c r="O19" s="464" t="s">
        <v>1043</v>
      </c>
      <c r="P19" s="449" t="s">
        <v>496</v>
      </c>
      <c r="U19" s="165"/>
      <c r="V19" s="165"/>
      <c r="W19" s="398">
        <v>1</v>
      </c>
      <c r="X19" s="397">
        <v>81214004</v>
      </c>
      <c r="Y19" s="397" t="s">
        <v>38</v>
      </c>
      <c r="Z19" s="397" t="s">
        <v>3255</v>
      </c>
      <c r="AA19" s="397" t="s">
        <v>3311</v>
      </c>
      <c r="AB19" s="397"/>
      <c r="AC19" s="397"/>
      <c r="AD19" s="668" t="s">
        <v>3332</v>
      </c>
      <c r="AE19" s="669" t="s">
        <v>24</v>
      </c>
      <c r="AF19" s="1475" t="s">
        <v>3276</v>
      </c>
      <c r="AG19" s="397" t="s">
        <v>3333</v>
      </c>
      <c r="AH19" s="669">
        <v>1104</v>
      </c>
      <c r="AI19" s="400">
        <v>44676</v>
      </c>
      <c r="AJ19" s="397"/>
      <c r="AK19" s="397"/>
      <c r="AL19" s="398"/>
      <c r="AN19" s="165"/>
      <c r="AO19" s="165"/>
      <c r="AP19" s="165"/>
      <c r="AQ19" s="165"/>
    </row>
    <row r="20" spans="1:47" ht="15" customHeight="1">
      <c r="A20" s="205">
        <v>1</v>
      </c>
      <c r="B20" s="275">
        <v>93172390</v>
      </c>
      <c r="C20" s="275" t="s">
        <v>17</v>
      </c>
      <c r="D20" s="276" t="s">
        <v>548</v>
      </c>
      <c r="E20" s="609" t="s">
        <v>472</v>
      </c>
      <c r="F20" s="613" t="s">
        <v>2189</v>
      </c>
      <c r="G20" s="449" t="s">
        <v>2190</v>
      </c>
      <c r="H20" s="2" t="s">
        <v>2191</v>
      </c>
      <c r="I20" s="754" t="s">
        <v>419</v>
      </c>
      <c r="J20" s="3" t="s">
        <v>2162</v>
      </c>
      <c r="K20" s="617" t="s">
        <v>2192</v>
      </c>
      <c r="L20" s="25">
        <v>44624</v>
      </c>
      <c r="O20" s="464" t="s">
        <v>1043</v>
      </c>
      <c r="P20" s="449" t="s">
        <v>496</v>
      </c>
      <c r="U20" s="165"/>
      <c r="V20" s="165"/>
      <c r="W20" s="397">
        <v>4</v>
      </c>
      <c r="X20" s="397">
        <v>81214023</v>
      </c>
      <c r="Y20" s="402" t="s">
        <v>38</v>
      </c>
      <c r="Z20" s="397" t="s">
        <v>72</v>
      </c>
      <c r="AA20" s="397" t="s">
        <v>3311</v>
      </c>
      <c r="AB20" s="397"/>
      <c r="AC20" s="397"/>
      <c r="AD20" s="668" t="s">
        <v>3332</v>
      </c>
      <c r="AE20" s="669" t="s">
        <v>24</v>
      </c>
      <c r="AF20" s="1475" t="s">
        <v>3276</v>
      </c>
      <c r="AG20" s="397" t="s">
        <v>3333</v>
      </c>
      <c r="AH20" s="669">
        <v>1104</v>
      </c>
      <c r="AI20" s="400">
        <v>44676</v>
      </c>
      <c r="AJ20" s="397"/>
      <c r="AK20" s="397"/>
      <c r="AL20" s="398"/>
      <c r="AM20" s="165"/>
      <c r="AN20" s="165"/>
      <c r="AO20" s="165"/>
      <c r="AP20" s="165"/>
      <c r="AQ20" s="165"/>
    </row>
    <row r="21" spans="1:47" ht="15" customHeight="1" thickBot="1">
      <c r="A21" s="610">
        <v>1</v>
      </c>
      <c r="B21" s="611">
        <v>93172390</v>
      </c>
      <c r="C21" s="611" t="s">
        <v>17</v>
      </c>
      <c r="D21" s="612" t="s">
        <v>471</v>
      </c>
      <c r="E21" s="609" t="s">
        <v>472</v>
      </c>
      <c r="F21" s="613" t="s">
        <v>2193</v>
      </c>
      <c r="G21" s="449" t="s">
        <v>2196</v>
      </c>
      <c r="H21" s="2" t="s">
        <v>2194</v>
      </c>
      <c r="I21" s="754" t="s">
        <v>419</v>
      </c>
      <c r="J21" s="3" t="s">
        <v>2167</v>
      </c>
      <c r="K21" s="617" t="s">
        <v>2195</v>
      </c>
      <c r="L21" s="25">
        <v>44624</v>
      </c>
      <c r="O21" s="464" t="s">
        <v>1043</v>
      </c>
      <c r="P21" s="449" t="s">
        <v>496</v>
      </c>
      <c r="U21" s="165"/>
      <c r="V21" s="165"/>
      <c r="W21" s="398">
        <v>1</v>
      </c>
      <c r="X21" s="397">
        <v>81455056</v>
      </c>
      <c r="Y21" s="397" t="s">
        <v>39</v>
      </c>
      <c r="Z21" s="397" t="s">
        <v>3334</v>
      </c>
      <c r="AA21" s="397" t="s">
        <v>3335</v>
      </c>
      <c r="AB21" s="397"/>
      <c r="AC21" s="397"/>
      <c r="AD21" s="668" t="s">
        <v>3332</v>
      </c>
      <c r="AE21" s="669" t="s">
        <v>24</v>
      </c>
      <c r="AF21" s="1475" t="s">
        <v>3276</v>
      </c>
      <c r="AG21" s="397" t="s">
        <v>3333</v>
      </c>
      <c r="AH21" s="669">
        <v>1104</v>
      </c>
      <c r="AI21" s="400">
        <v>44676</v>
      </c>
      <c r="AJ21" s="397"/>
      <c r="AK21" s="397"/>
      <c r="AL21" s="398"/>
      <c r="AM21" s="165"/>
      <c r="AN21" s="165"/>
      <c r="AO21" s="165"/>
      <c r="AP21" s="165"/>
      <c r="AQ21" s="165"/>
      <c r="AR21" s="165"/>
    </row>
    <row r="22" spans="1:47" ht="15" customHeight="1" thickBot="1">
      <c r="A22" s="1298">
        <v>1</v>
      </c>
      <c r="B22" s="1299">
        <v>81672313</v>
      </c>
      <c r="C22" s="1299" t="s">
        <v>122</v>
      </c>
      <c r="D22" s="1300" t="s">
        <v>2240</v>
      </c>
      <c r="E22" s="1300" t="s">
        <v>600</v>
      </c>
      <c r="F22" s="89" t="s">
        <v>2241</v>
      </c>
      <c r="G22" s="449" t="s">
        <v>2242</v>
      </c>
      <c r="H22" s="2" t="s">
        <v>2243</v>
      </c>
      <c r="I22" s="754" t="s">
        <v>126</v>
      </c>
      <c r="J22" s="3" t="s">
        <v>2244</v>
      </c>
      <c r="K22" s="5" t="s">
        <v>2245</v>
      </c>
      <c r="L22" s="25">
        <v>44627</v>
      </c>
      <c r="O22" s="464" t="s">
        <v>1043</v>
      </c>
      <c r="P22" s="449" t="s">
        <v>496</v>
      </c>
      <c r="U22" s="165"/>
      <c r="V22" s="165"/>
      <c r="W22" s="397">
        <v>1</v>
      </c>
      <c r="X22" s="397">
        <v>81483104</v>
      </c>
      <c r="Y22" s="402" t="s">
        <v>39</v>
      </c>
      <c r="Z22" s="397" t="s">
        <v>60</v>
      </c>
      <c r="AA22" s="397" t="s">
        <v>3335</v>
      </c>
      <c r="AB22" s="397"/>
      <c r="AC22" s="397"/>
      <c r="AD22" s="668" t="s">
        <v>3332</v>
      </c>
      <c r="AE22" s="669" t="s">
        <v>24</v>
      </c>
      <c r="AF22" s="1475" t="s">
        <v>3276</v>
      </c>
      <c r="AG22" s="397" t="s">
        <v>3333</v>
      </c>
      <c r="AH22" s="669">
        <v>1104</v>
      </c>
      <c r="AI22" s="400">
        <v>44676</v>
      </c>
      <c r="AJ22" s="397"/>
      <c r="AK22" s="397"/>
      <c r="AL22" s="398"/>
      <c r="AM22" s="165"/>
      <c r="AN22" s="165"/>
      <c r="AO22" s="165"/>
      <c r="AP22" s="165"/>
      <c r="AQ22" s="165"/>
      <c r="AR22" s="165"/>
    </row>
    <row r="23" spans="1:47" ht="15" customHeight="1">
      <c r="A23" s="1298">
        <v>1</v>
      </c>
      <c r="B23" s="1299">
        <v>81214249</v>
      </c>
      <c r="C23" s="1299" t="s">
        <v>38</v>
      </c>
      <c r="D23" s="1299" t="s">
        <v>59</v>
      </c>
      <c r="E23" s="1300" t="s">
        <v>584</v>
      </c>
      <c r="F23" s="89" t="s">
        <v>2384</v>
      </c>
      <c r="G23" s="854" t="s">
        <v>2385</v>
      </c>
      <c r="H23" s="2" t="s">
        <v>2386</v>
      </c>
      <c r="I23" s="754" t="s">
        <v>419</v>
      </c>
      <c r="J23" s="124" t="s">
        <v>2313</v>
      </c>
      <c r="K23" s="84" t="s">
        <v>2387</v>
      </c>
      <c r="L23" s="25">
        <v>44634</v>
      </c>
      <c r="O23" s="464" t="s">
        <v>1043</v>
      </c>
      <c r="P23" s="449" t="s">
        <v>496</v>
      </c>
      <c r="R23" s="58"/>
      <c r="U23" s="165"/>
      <c r="V23" s="240"/>
      <c r="W23" s="398">
        <v>1</v>
      </c>
      <c r="X23" s="397">
        <v>81214091</v>
      </c>
      <c r="Y23" s="397" t="s">
        <v>38</v>
      </c>
      <c r="Z23" s="397" t="s">
        <v>3338</v>
      </c>
      <c r="AA23" s="397" t="s">
        <v>2365</v>
      </c>
      <c r="AB23" s="397"/>
      <c r="AC23" s="397"/>
      <c r="AD23" s="668" t="s">
        <v>3336</v>
      </c>
      <c r="AE23" s="669" t="s">
        <v>24</v>
      </c>
      <c r="AF23" s="1475" t="s">
        <v>3113</v>
      </c>
      <c r="AG23" s="397" t="s">
        <v>3337</v>
      </c>
      <c r="AH23" s="669">
        <v>1078</v>
      </c>
      <c r="AI23" s="400">
        <v>44673</v>
      </c>
      <c r="AJ23" s="397"/>
      <c r="AK23" s="397"/>
      <c r="AL23" s="398"/>
      <c r="AN23" s="165"/>
      <c r="AO23" s="165"/>
      <c r="AP23" s="165"/>
      <c r="AQ23" s="165"/>
      <c r="AR23" s="165"/>
    </row>
    <row r="24" spans="1:47" ht="15" customHeight="1">
      <c r="A24" s="610">
        <v>1</v>
      </c>
      <c r="B24" s="611">
        <v>93172390</v>
      </c>
      <c r="C24" s="611" t="s">
        <v>17</v>
      </c>
      <c r="D24" s="612" t="s">
        <v>471</v>
      </c>
      <c r="E24" s="609" t="s">
        <v>472</v>
      </c>
      <c r="F24" s="613" t="s">
        <v>2562</v>
      </c>
      <c r="G24" s="449" t="s">
        <v>2564</v>
      </c>
      <c r="H24" s="2" t="s">
        <v>2565</v>
      </c>
      <c r="I24" s="449" t="s">
        <v>24</v>
      </c>
      <c r="J24" s="3" t="s">
        <v>2543</v>
      </c>
      <c r="K24" s="617" t="s">
        <v>2566</v>
      </c>
      <c r="L24" s="25">
        <v>44641</v>
      </c>
      <c r="O24" s="10" t="s">
        <v>69</v>
      </c>
      <c r="P24" s="10" t="s">
        <v>69</v>
      </c>
      <c r="U24" s="165"/>
      <c r="V24" s="240"/>
      <c r="W24" s="397">
        <v>1</v>
      </c>
      <c r="X24" s="397">
        <v>81590074</v>
      </c>
      <c r="Y24" s="402" t="s">
        <v>17</v>
      </c>
      <c r="Z24" s="397" t="s">
        <v>474</v>
      </c>
      <c r="AA24" s="397" t="s">
        <v>3339</v>
      </c>
      <c r="AB24" s="397"/>
      <c r="AC24" s="397"/>
      <c r="AD24" s="668" t="s">
        <v>3340</v>
      </c>
      <c r="AE24" s="669" t="s">
        <v>24</v>
      </c>
      <c r="AF24" s="1475" t="s">
        <v>3138</v>
      </c>
      <c r="AG24" s="397" t="s">
        <v>3341</v>
      </c>
      <c r="AH24" s="669">
        <v>1089</v>
      </c>
      <c r="AI24" s="400">
        <v>44676</v>
      </c>
      <c r="AJ24" s="397"/>
      <c r="AK24" s="397"/>
      <c r="AL24" s="398"/>
      <c r="AN24" s="165"/>
      <c r="AO24" s="165"/>
      <c r="AP24" s="165"/>
      <c r="AQ24" s="165"/>
      <c r="AR24" s="165"/>
    </row>
    <row r="25" spans="1:47" ht="15" customHeight="1">
      <c r="A25" s="610">
        <v>1</v>
      </c>
      <c r="B25" s="611">
        <v>93172390</v>
      </c>
      <c r="C25" s="611" t="s">
        <v>17</v>
      </c>
      <c r="D25" s="612" t="s">
        <v>471</v>
      </c>
      <c r="E25" s="609" t="s">
        <v>2633</v>
      </c>
      <c r="F25" s="613" t="s">
        <v>2634</v>
      </c>
      <c r="G25" s="240" t="s">
        <v>2638</v>
      </c>
      <c r="H25" s="2" t="s">
        <v>2636</v>
      </c>
      <c r="I25" s="449" t="s">
        <v>24</v>
      </c>
      <c r="J25" s="3" t="s">
        <v>2620</v>
      </c>
      <c r="K25" s="617" t="s">
        <v>2637</v>
      </c>
      <c r="L25" s="25">
        <v>44643</v>
      </c>
      <c r="O25" s="10" t="s">
        <v>69</v>
      </c>
      <c r="P25" s="10" t="s">
        <v>69</v>
      </c>
      <c r="S25" s="58"/>
      <c r="U25" s="165"/>
      <c r="V25" s="240"/>
      <c r="W25" s="398">
        <v>1</v>
      </c>
      <c r="X25" s="397">
        <v>81590070</v>
      </c>
      <c r="Y25" s="397" t="s">
        <v>17</v>
      </c>
      <c r="Z25" s="397" t="s">
        <v>1158</v>
      </c>
      <c r="AA25" s="397" t="s">
        <v>3339</v>
      </c>
      <c r="AB25" s="397"/>
      <c r="AC25" s="397"/>
      <c r="AD25" s="668" t="s">
        <v>3340</v>
      </c>
      <c r="AE25" s="669" t="s">
        <v>24</v>
      </c>
      <c r="AF25" s="1475" t="s">
        <v>3138</v>
      </c>
      <c r="AG25" s="397" t="s">
        <v>3341</v>
      </c>
      <c r="AH25" s="669">
        <v>1089</v>
      </c>
      <c r="AI25" s="400">
        <v>44676</v>
      </c>
      <c r="AJ25" s="397"/>
      <c r="AK25" s="397"/>
      <c r="AL25" s="398"/>
      <c r="AO25" s="165"/>
      <c r="AP25" s="165"/>
      <c r="AQ25" s="165"/>
      <c r="AR25" s="165"/>
    </row>
    <row r="26" spans="1:47" ht="15" customHeight="1" thickBot="1">
      <c r="A26" s="283">
        <v>1</v>
      </c>
      <c r="B26" s="275">
        <v>81590074</v>
      </c>
      <c r="C26" s="275" t="s">
        <v>17</v>
      </c>
      <c r="D26" s="276" t="s">
        <v>2635</v>
      </c>
      <c r="E26" s="237" t="s">
        <v>2633</v>
      </c>
      <c r="F26" s="284" t="s">
        <v>2634</v>
      </c>
      <c r="G26" s="240" t="s">
        <v>2638</v>
      </c>
      <c r="H26" s="2" t="s">
        <v>2636</v>
      </c>
      <c r="I26" s="449" t="s">
        <v>24</v>
      </c>
      <c r="J26" s="3" t="s">
        <v>2620</v>
      </c>
      <c r="K26" s="617" t="s">
        <v>2637</v>
      </c>
      <c r="L26" s="25">
        <v>44643</v>
      </c>
      <c r="O26" s="10" t="s">
        <v>69</v>
      </c>
      <c r="P26" s="10" t="s">
        <v>69</v>
      </c>
      <c r="U26" s="165"/>
      <c r="V26" s="240"/>
      <c r="AM26" s="165"/>
      <c r="AN26" s="165"/>
      <c r="AO26" s="165"/>
      <c r="AP26" s="165"/>
      <c r="AQ26" s="165"/>
      <c r="AR26" s="165"/>
    </row>
    <row r="27" spans="1:47" ht="15" customHeight="1">
      <c r="A27" s="1298">
        <v>1</v>
      </c>
      <c r="B27" s="1299">
        <v>81672487</v>
      </c>
      <c r="C27" s="1299" t="s">
        <v>122</v>
      </c>
      <c r="D27" s="1299" t="s">
        <v>1353</v>
      </c>
      <c r="E27" s="1300" t="s">
        <v>124</v>
      </c>
      <c r="F27" s="1343" t="s">
        <v>2746</v>
      </c>
      <c r="G27" s="854" t="s">
        <v>2749</v>
      </c>
      <c r="H27" s="2" t="s">
        <v>402</v>
      </c>
      <c r="I27" s="449" t="s">
        <v>83</v>
      </c>
      <c r="J27" s="90" t="s">
        <v>403</v>
      </c>
      <c r="K27" s="91" t="s">
        <v>404</v>
      </c>
      <c r="L27" s="25">
        <v>44649</v>
      </c>
      <c r="O27" s="10" t="s">
        <v>69</v>
      </c>
      <c r="P27" s="10" t="s">
        <v>69</v>
      </c>
      <c r="S27" s="165"/>
      <c r="U27" s="165"/>
      <c r="V27" s="449" t="s">
        <v>71</v>
      </c>
      <c r="W27" s="449">
        <v>1</v>
      </c>
      <c r="X27" s="449" t="s">
        <v>681</v>
      </c>
      <c r="Z27" s="405" t="s">
        <v>3359</v>
      </c>
      <c r="AE27" s="754" t="s">
        <v>83</v>
      </c>
      <c r="AL27" s="10" t="s">
        <v>3775</v>
      </c>
      <c r="AO27" s="165"/>
      <c r="AP27" s="165"/>
      <c r="AQ27" s="165"/>
      <c r="AR27" s="165"/>
      <c r="AS27" s="1080"/>
      <c r="AT27" s="1068"/>
      <c r="AU27" s="1073"/>
    </row>
    <row r="28" spans="1:47" ht="15" customHeight="1">
      <c r="A28" s="122">
        <v>1</v>
      </c>
      <c r="B28" s="650">
        <v>81672496</v>
      </c>
      <c r="C28" s="650" t="s">
        <v>122</v>
      </c>
      <c r="D28" s="650" t="s">
        <v>2747</v>
      </c>
      <c r="E28" s="159" t="s">
        <v>124</v>
      </c>
      <c r="F28" s="1344" t="s">
        <v>2746</v>
      </c>
      <c r="G28" s="854" t="s">
        <v>2749</v>
      </c>
      <c r="H28" s="2" t="s">
        <v>402</v>
      </c>
      <c r="I28" s="449" t="s">
        <v>83</v>
      </c>
      <c r="J28" s="90" t="s">
        <v>403</v>
      </c>
      <c r="K28" s="91" t="s">
        <v>404</v>
      </c>
      <c r="L28" s="25">
        <v>44649</v>
      </c>
      <c r="O28" s="10" t="s">
        <v>69</v>
      </c>
      <c r="P28" s="10" t="s">
        <v>69</v>
      </c>
      <c r="V28" s="449" t="s">
        <v>71</v>
      </c>
      <c r="W28" s="449">
        <v>1</v>
      </c>
      <c r="X28" s="405">
        <v>81485079</v>
      </c>
      <c r="Z28" s="405" t="s">
        <v>636</v>
      </c>
      <c r="AE28" s="754" t="s">
        <v>83</v>
      </c>
      <c r="AL28" s="10" t="s">
        <v>3775</v>
      </c>
      <c r="AO28" s="165"/>
      <c r="AP28" s="165"/>
      <c r="AQ28" s="165"/>
      <c r="AR28" s="165"/>
    </row>
    <row r="29" spans="1:47" ht="15" customHeight="1">
      <c r="A29" s="122">
        <v>1</v>
      </c>
      <c r="B29" s="110">
        <v>81672494</v>
      </c>
      <c r="C29" s="650" t="s">
        <v>122</v>
      </c>
      <c r="D29" s="650" t="s">
        <v>2748</v>
      </c>
      <c r="E29" s="650" t="s">
        <v>124</v>
      </c>
      <c r="F29" s="1345" t="s">
        <v>2746</v>
      </c>
      <c r="G29" s="854" t="s">
        <v>2749</v>
      </c>
      <c r="H29" s="2" t="s">
        <v>402</v>
      </c>
      <c r="I29" s="449" t="s">
        <v>83</v>
      </c>
      <c r="J29" s="90" t="s">
        <v>403</v>
      </c>
      <c r="K29" s="91" t="s">
        <v>404</v>
      </c>
      <c r="L29" s="25">
        <v>44649</v>
      </c>
      <c r="O29" s="10" t="s">
        <v>69</v>
      </c>
      <c r="P29" s="10" t="s">
        <v>69</v>
      </c>
      <c r="S29" s="165"/>
      <c r="V29" s="449" t="s">
        <v>71</v>
      </c>
      <c r="W29" s="240">
        <v>1</v>
      </c>
      <c r="X29" s="405">
        <v>82024432</v>
      </c>
      <c r="Z29" s="405" t="s">
        <v>3360</v>
      </c>
      <c r="AE29" s="754" t="s">
        <v>83</v>
      </c>
      <c r="AL29" s="10" t="s">
        <v>3775</v>
      </c>
      <c r="AO29" s="165"/>
      <c r="AP29" s="165"/>
      <c r="AQ29" s="165"/>
      <c r="AR29" s="1079"/>
    </row>
    <row r="30" spans="1:47" ht="15" customHeight="1">
      <c r="A30" s="610">
        <v>1</v>
      </c>
      <c r="B30" s="611">
        <v>93172390</v>
      </c>
      <c r="C30" s="611" t="s">
        <v>17</v>
      </c>
      <c r="D30" s="612" t="s">
        <v>471</v>
      </c>
      <c r="E30" s="609" t="s">
        <v>2633</v>
      </c>
      <c r="F30" s="613" t="s">
        <v>2846</v>
      </c>
      <c r="G30" s="1205" t="s">
        <v>2774</v>
      </c>
      <c r="H30" s="2" t="s">
        <v>2847</v>
      </c>
      <c r="I30" s="449" t="s">
        <v>24</v>
      </c>
      <c r="J30" s="3" t="s">
        <v>2838</v>
      </c>
      <c r="K30" s="617" t="s">
        <v>2848</v>
      </c>
      <c r="L30" s="25">
        <v>44655</v>
      </c>
      <c r="O30" s="10" t="s">
        <v>69</v>
      </c>
      <c r="P30" s="10" t="s">
        <v>496</v>
      </c>
      <c r="T30" s="165"/>
      <c r="AO30" s="165"/>
      <c r="AP30" s="165"/>
      <c r="AQ30" s="165"/>
      <c r="AR30" s="165"/>
    </row>
    <row r="31" spans="1:47" ht="15" customHeight="1">
      <c r="A31" s="283">
        <v>1</v>
      </c>
      <c r="B31" s="275">
        <v>93172324</v>
      </c>
      <c r="C31" s="275" t="s">
        <v>17</v>
      </c>
      <c r="D31" s="276" t="s">
        <v>1222</v>
      </c>
      <c r="E31" s="237" t="s">
        <v>2633</v>
      </c>
      <c r="F31" s="284" t="s">
        <v>2846</v>
      </c>
      <c r="G31" s="1205" t="s">
        <v>2774</v>
      </c>
      <c r="H31" s="2" t="s">
        <v>2847</v>
      </c>
      <c r="I31" s="449" t="s">
        <v>24</v>
      </c>
      <c r="J31" s="3" t="s">
        <v>2838</v>
      </c>
      <c r="K31" s="617" t="s">
        <v>2848</v>
      </c>
      <c r="L31" s="25">
        <v>44655</v>
      </c>
      <c r="O31" s="10" t="s">
        <v>69</v>
      </c>
      <c r="P31" s="10" t="s">
        <v>496</v>
      </c>
      <c r="T31" s="165"/>
      <c r="V31" s="240"/>
      <c r="W31" s="240"/>
      <c r="AN31" s="165"/>
      <c r="AO31" s="165"/>
      <c r="AP31" s="165"/>
      <c r="AQ31" s="165"/>
    </row>
    <row r="32" spans="1:47" ht="15" customHeight="1">
      <c r="A32" s="591">
        <v>1</v>
      </c>
      <c r="B32" s="488">
        <v>83130670</v>
      </c>
      <c r="C32" s="488" t="s">
        <v>40</v>
      </c>
      <c r="D32" s="592" t="s">
        <v>84</v>
      </c>
      <c r="E32" s="110" t="s">
        <v>395</v>
      </c>
      <c r="F32" s="613" t="s">
        <v>2891</v>
      </c>
      <c r="G32" s="155" t="s">
        <v>2892</v>
      </c>
      <c r="H32" s="2" t="s">
        <v>2893</v>
      </c>
      <c r="I32" s="449" t="s">
        <v>83</v>
      </c>
      <c r="J32" s="3" t="s">
        <v>2894</v>
      </c>
      <c r="K32" s="5" t="s">
        <v>2895</v>
      </c>
      <c r="L32" s="25">
        <v>44656</v>
      </c>
      <c r="O32" s="34" t="s">
        <v>910</v>
      </c>
      <c r="P32" s="34"/>
      <c r="S32" s="165"/>
      <c r="T32" s="165"/>
      <c r="W32" s="478" t="s">
        <v>3310</v>
      </c>
      <c r="Z32" s="25"/>
      <c r="AN32" s="165"/>
      <c r="AO32" s="165"/>
      <c r="AP32" s="165"/>
      <c r="AQ32" s="165"/>
    </row>
    <row r="33" spans="1:43" ht="15" customHeight="1">
      <c r="A33" s="610">
        <v>1</v>
      </c>
      <c r="B33" s="275">
        <v>83340300</v>
      </c>
      <c r="C33" s="275" t="s">
        <v>40</v>
      </c>
      <c r="D33" s="275" t="s">
        <v>168</v>
      </c>
      <c r="E33" s="858" t="s">
        <v>169</v>
      </c>
      <c r="F33" s="220" t="s">
        <v>2981</v>
      </c>
      <c r="G33" s="1205" t="s">
        <v>2982</v>
      </c>
      <c r="H33" s="2" t="s">
        <v>2983</v>
      </c>
      <c r="I33" s="1205" t="s">
        <v>419</v>
      </c>
      <c r="J33" s="1393" t="s">
        <v>2967</v>
      </c>
      <c r="K33" s="1205" t="s">
        <v>2984</v>
      </c>
      <c r="L33" s="25">
        <v>44660</v>
      </c>
      <c r="O33" s="10" t="s">
        <v>69</v>
      </c>
      <c r="S33" s="165"/>
      <c r="T33" s="165"/>
      <c r="AN33" s="165"/>
      <c r="AO33" s="165"/>
      <c r="AP33" s="165"/>
      <c r="AQ33" s="165"/>
    </row>
    <row r="34" spans="1:43" ht="15" customHeight="1" thickBot="1">
      <c r="A34" s="122">
        <v>1</v>
      </c>
      <c r="B34" s="110">
        <v>83140636</v>
      </c>
      <c r="C34" s="650" t="s">
        <v>40</v>
      </c>
      <c r="D34" s="650" t="s">
        <v>968</v>
      </c>
      <c r="E34" s="650" t="s">
        <v>169</v>
      </c>
      <c r="F34" s="1392" t="s">
        <v>2981</v>
      </c>
      <c r="G34" s="1205" t="s">
        <v>2982</v>
      </c>
      <c r="H34" s="2" t="s">
        <v>2983</v>
      </c>
      <c r="I34" s="1205" t="s">
        <v>419</v>
      </c>
      <c r="J34" s="1393" t="s">
        <v>2967</v>
      </c>
      <c r="K34" s="1205" t="s">
        <v>2984</v>
      </c>
      <c r="L34" s="25">
        <v>44660</v>
      </c>
      <c r="O34" s="10" t="s">
        <v>69</v>
      </c>
      <c r="S34" s="165"/>
      <c r="T34" s="165"/>
      <c r="V34" s="240"/>
      <c r="W34" s="240"/>
      <c r="AO34" s="165"/>
      <c r="AP34" s="165"/>
      <c r="AQ34" s="165"/>
    </row>
    <row r="35" spans="1:43" ht="15" customHeight="1">
      <c r="A35" s="1298">
        <v>1</v>
      </c>
      <c r="B35" s="1299">
        <v>81480080</v>
      </c>
      <c r="C35" s="1299" t="s">
        <v>39</v>
      </c>
      <c r="D35" s="1299" t="s">
        <v>215</v>
      </c>
      <c r="E35" s="1300" t="s">
        <v>216</v>
      </c>
      <c r="F35" s="89" t="s">
        <v>2985</v>
      </c>
      <c r="G35" s="1205" t="s">
        <v>2987</v>
      </c>
      <c r="H35" s="2" t="s">
        <v>2988</v>
      </c>
      <c r="I35" s="449" t="s">
        <v>83</v>
      </c>
      <c r="J35" s="90" t="s">
        <v>2989</v>
      </c>
      <c r="K35" s="91" t="s">
        <v>2990</v>
      </c>
      <c r="L35" s="25">
        <v>44660</v>
      </c>
      <c r="O35" s="10" t="s">
        <v>69</v>
      </c>
      <c r="V35" s="240"/>
      <c r="W35" s="240"/>
      <c r="AO35" s="165"/>
      <c r="AP35" s="165"/>
      <c r="AQ35" s="165"/>
    </row>
    <row r="36" spans="1:43" ht="15" customHeight="1" thickBot="1">
      <c r="A36" s="122">
        <v>1</v>
      </c>
      <c r="B36" s="650">
        <v>81483051</v>
      </c>
      <c r="C36" s="650" t="s">
        <v>39</v>
      </c>
      <c r="D36" s="650" t="s">
        <v>2986</v>
      </c>
      <c r="E36" s="159" t="s">
        <v>216</v>
      </c>
      <c r="F36" s="220" t="s">
        <v>2985</v>
      </c>
      <c r="G36" s="1205" t="s">
        <v>2987</v>
      </c>
      <c r="H36" s="2" t="s">
        <v>2988</v>
      </c>
      <c r="I36" s="449" t="s">
        <v>83</v>
      </c>
      <c r="J36" s="90" t="s">
        <v>2989</v>
      </c>
      <c r="K36" s="91" t="s">
        <v>2990</v>
      </c>
      <c r="L36" s="25">
        <v>44660</v>
      </c>
      <c r="O36" s="10" t="s">
        <v>69</v>
      </c>
      <c r="V36" s="240"/>
      <c r="W36" s="240"/>
      <c r="AO36" s="165"/>
      <c r="AP36" s="165"/>
      <c r="AQ36" s="165"/>
    </row>
    <row r="37" spans="1:43" ht="15" customHeight="1">
      <c r="A37" s="1298">
        <v>1</v>
      </c>
      <c r="B37" s="1299">
        <v>81298074</v>
      </c>
      <c r="C37" s="1299" t="s">
        <v>38</v>
      </c>
      <c r="D37" s="1299" t="s">
        <v>2668</v>
      </c>
      <c r="E37" s="1300" t="s">
        <v>1145</v>
      </c>
      <c r="F37" s="89" t="s">
        <v>2991</v>
      </c>
      <c r="G37" s="1205" t="s">
        <v>2992</v>
      </c>
      <c r="H37" s="2" t="s">
        <v>2993</v>
      </c>
      <c r="I37" s="449" t="s">
        <v>24</v>
      </c>
      <c r="J37" s="90" t="s">
        <v>2282</v>
      </c>
      <c r="K37" s="91" t="s">
        <v>2994</v>
      </c>
      <c r="L37" s="25">
        <v>44662</v>
      </c>
      <c r="O37" s="10" t="s">
        <v>69</v>
      </c>
      <c r="V37" s="240"/>
      <c r="W37" s="240"/>
      <c r="AM37" s="165"/>
      <c r="AN37" s="165"/>
      <c r="AO37" s="165"/>
      <c r="AP37" s="165"/>
      <c r="AQ37" s="165"/>
    </row>
    <row r="38" spans="1:43" ht="15" customHeight="1">
      <c r="A38" s="610">
        <v>1</v>
      </c>
      <c r="B38" s="611">
        <v>93172390</v>
      </c>
      <c r="C38" s="611" t="s">
        <v>17</v>
      </c>
      <c r="D38" s="612" t="s">
        <v>471</v>
      </c>
      <c r="E38" s="609" t="s">
        <v>472</v>
      </c>
      <c r="F38" s="613" t="s">
        <v>3029</v>
      </c>
      <c r="G38" s="1205" t="s">
        <v>3027</v>
      </c>
      <c r="H38" s="2" t="s">
        <v>3026</v>
      </c>
      <c r="I38" s="449" t="s">
        <v>419</v>
      </c>
      <c r="J38" s="3" t="s">
        <v>3010</v>
      </c>
      <c r="K38" s="617" t="s">
        <v>3028</v>
      </c>
      <c r="L38" s="25">
        <v>44662</v>
      </c>
      <c r="O38" s="10" t="s">
        <v>69</v>
      </c>
      <c r="V38" s="240"/>
      <c r="W38" s="240"/>
      <c r="AN38" s="165"/>
      <c r="AO38" s="165"/>
      <c r="AP38" s="165"/>
      <c r="AQ38" s="165"/>
    </row>
    <row r="39" spans="1:43" ht="15" customHeight="1">
      <c r="A39" s="205"/>
      <c r="B39" s="275"/>
      <c r="C39" s="275"/>
      <c r="D39" s="276"/>
      <c r="E39" s="609"/>
      <c r="F39" s="613"/>
      <c r="G39" s="1205"/>
      <c r="H39" s="2"/>
      <c r="J39" s="3"/>
      <c r="K39" s="617"/>
      <c r="L39" s="25"/>
      <c r="O39" s="10"/>
      <c r="P39" s="10"/>
      <c r="T39" s="165"/>
      <c r="V39" s="240"/>
      <c r="W39" s="240"/>
      <c r="AN39" s="165"/>
      <c r="AO39" s="165"/>
      <c r="AP39" s="165"/>
      <c r="AQ39" s="165"/>
    </row>
    <row r="40" spans="1:43" ht="15" customHeight="1">
      <c r="A40" s="205"/>
      <c r="B40" s="275"/>
      <c r="C40" s="275"/>
      <c r="D40" s="276"/>
      <c r="E40" s="609"/>
      <c r="F40" s="613"/>
      <c r="G40" s="1205"/>
      <c r="H40" s="2"/>
      <c r="J40" s="3"/>
      <c r="K40" s="617"/>
      <c r="L40" s="25"/>
      <c r="O40" s="10"/>
      <c r="P40" s="10"/>
      <c r="V40" s="240"/>
      <c r="W40" s="240"/>
      <c r="AN40" s="165"/>
      <c r="AO40" s="165"/>
      <c r="AP40" s="165"/>
      <c r="AQ40" s="165"/>
    </row>
    <row r="41" spans="1:43" ht="15" customHeight="1">
      <c r="A41" s="610">
        <v>1</v>
      </c>
      <c r="B41" s="611">
        <v>93172390</v>
      </c>
      <c r="C41" s="611" t="s">
        <v>17</v>
      </c>
      <c r="D41" s="612" t="s">
        <v>471</v>
      </c>
      <c r="E41" s="609" t="s">
        <v>2633</v>
      </c>
      <c r="F41" s="613" t="s">
        <v>3087</v>
      </c>
      <c r="G41" s="1205" t="s">
        <v>3088</v>
      </c>
      <c r="H41" s="2" t="s">
        <v>3089</v>
      </c>
      <c r="I41" s="449" t="s">
        <v>83</v>
      </c>
      <c r="J41" s="3" t="s">
        <v>3090</v>
      </c>
      <c r="K41" s="617" t="s">
        <v>3091</v>
      </c>
      <c r="L41" s="25">
        <v>44664</v>
      </c>
      <c r="O41" s="10" t="s">
        <v>69</v>
      </c>
      <c r="V41" s="240"/>
      <c r="W41" s="240"/>
      <c r="AN41" s="165"/>
      <c r="AO41" s="165"/>
      <c r="AP41" s="165"/>
      <c r="AQ41" s="165"/>
    </row>
    <row r="42" spans="1:43" ht="15" customHeight="1">
      <c r="A42" s="205"/>
      <c r="B42" s="275"/>
      <c r="C42" s="275"/>
      <c r="D42" s="276"/>
      <c r="E42" s="609"/>
      <c r="F42" s="613"/>
      <c r="G42" s="1205"/>
      <c r="H42" s="2"/>
      <c r="J42" s="3"/>
      <c r="K42" s="617"/>
      <c r="L42" s="25"/>
      <c r="O42" s="10"/>
      <c r="P42" s="10"/>
      <c r="S42" s="165"/>
      <c r="T42" s="165"/>
      <c r="V42" s="240"/>
      <c r="W42" s="240"/>
      <c r="AN42" s="165"/>
      <c r="AO42" s="165"/>
      <c r="AP42" s="165"/>
      <c r="AQ42" s="165"/>
    </row>
    <row r="43" spans="1:43" ht="15" customHeight="1">
      <c r="A43" s="205"/>
      <c r="B43" s="275"/>
      <c r="C43" s="275"/>
      <c r="D43" s="276"/>
      <c r="E43" s="609"/>
      <c r="F43" s="613"/>
      <c r="G43" s="1205"/>
      <c r="H43" s="2"/>
      <c r="J43" s="3"/>
      <c r="K43" s="617"/>
      <c r="L43" s="25"/>
      <c r="O43" s="10"/>
      <c r="P43" s="10"/>
      <c r="S43" s="165"/>
      <c r="T43" s="165"/>
      <c r="AN43" s="165"/>
      <c r="AO43" s="165"/>
      <c r="AP43" s="165"/>
      <c r="AQ43" s="165"/>
    </row>
    <row r="44" spans="1:43" ht="15" customHeight="1">
      <c r="A44" s="610">
        <v>1</v>
      </c>
      <c r="B44" s="611">
        <v>93172390</v>
      </c>
      <c r="C44" s="611" t="s">
        <v>17</v>
      </c>
      <c r="D44" s="612" t="s">
        <v>471</v>
      </c>
      <c r="E44" s="609" t="s">
        <v>2633</v>
      </c>
      <c r="F44" s="613" t="s">
        <v>3207</v>
      </c>
      <c r="G44" s="1205" t="s">
        <v>3208</v>
      </c>
      <c r="H44" s="2" t="s">
        <v>3209</v>
      </c>
      <c r="I44" s="449" t="s">
        <v>24</v>
      </c>
      <c r="J44" s="558" t="s">
        <v>3210</v>
      </c>
      <c r="K44" s="617" t="s">
        <v>3211</v>
      </c>
      <c r="L44" s="25">
        <v>44671</v>
      </c>
      <c r="O44" s="10" t="s">
        <v>69</v>
      </c>
      <c r="S44" s="165"/>
      <c r="T44" s="165"/>
      <c r="AN44" s="165"/>
      <c r="AO44" s="165"/>
      <c r="AP44" s="165"/>
      <c r="AQ44" s="165"/>
    </row>
    <row r="45" spans="1:43" ht="15" customHeight="1">
      <c r="A45" s="610">
        <v>1</v>
      </c>
      <c r="B45" s="611">
        <v>93172324</v>
      </c>
      <c r="C45" s="611" t="s">
        <v>17</v>
      </c>
      <c r="D45" s="612" t="s">
        <v>1222</v>
      </c>
      <c r="E45" s="609" t="s">
        <v>2633</v>
      </c>
      <c r="F45" s="613" t="s">
        <v>3207</v>
      </c>
      <c r="G45" s="1205" t="s">
        <v>3208</v>
      </c>
      <c r="H45" s="2" t="s">
        <v>3209</v>
      </c>
      <c r="I45" s="449" t="s">
        <v>24</v>
      </c>
      <c r="J45" s="558" t="s">
        <v>3210</v>
      </c>
      <c r="K45" s="617" t="s">
        <v>3211</v>
      </c>
      <c r="L45" s="25">
        <v>44671</v>
      </c>
      <c r="O45" s="10" t="s">
        <v>69</v>
      </c>
      <c r="S45" s="165"/>
      <c r="T45" s="165"/>
      <c r="V45" s="165"/>
      <c r="X45" s="1075"/>
      <c r="Y45" s="1047"/>
      <c r="Z45" s="1046"/>
      <c r="AA45" s="1047"/>
      <c r="AB45" s="1047"/>
      <c r="AC45" s="1065"/>
      <c r="AD45" s="1044"/>
      <c r="AE45" s="1068"/>
      <c r="AF45" s="1079"/>
      <c r="AG45" s="1080"/>
      <c r="AH45" s="1068"/>
      <c r="AI45" s="1073"/>
      <c r="AJ45" s="1047"/>
      <c r="AK45" s="1047"/>
      <c r="AL45" s="1047"/>
      <c r="AM45" s="165"/>
      <c r="AN45" s="165"/>
      <c r="AO45" s="165"/>
      <c r="AP45" s="165"/>
      <c r="AQ45" s="165"/>
    </row>
    <row r="46" spans="1:43" ht="15" customHeight="1">
      <c r="A46" s="205">
        <v>1</v>
      </c>
      <c r="B46" s="275">
        <v>93172390</v>
      </c>
      <c r="C46" s="275" t="s">
        <v>17</v>
      </c>
      <c r="D46" s="276" t="s">
        <v>548</v>
      </c>
      <c r="E46" s="609" t="s">
        <v>472</v>
      </c>
      <c r="F46" s="613" t="s">
        <v>3241</v>
      </c>
      <c r="G46" s="1205" t="s">
        <v>3245</v>
      </c>
      <c r="H46" s="2" t="s">
        <v>3242</v>
      </c>
      <c r="I46" s="449" t="s">
        <v>24</v>
      </c>
      <c r="J46" s="3" t="s">
        <v>3224</v>
      </c>
      <c r="K46" s="617" t="s">
        <v>3244</v>
      </c>
      <c r="L46" s="25">
        <v>44672</v>
      </c>
      <c r="O46" s="10" t="s">
        <v>69</v>
      </c>
      <c r="S46" s="165"/>
      <c r="T46" s="165"/>
      <c r="V46" s="165"/>
      <c r="AN46" s="165"/>
      <c r="AO46" s="165"/>
      <c r="AP46" s="165"/>
      <c r="AQ46" s="165"/>
    </row>
    <row r="47" spans="1:43" ht="15" customHeight="1">
      <c r="A47" s="205"/>
      <c r="B47" s="275"/>
      <c r="C47" s="275"/>
      <c r="D47" s="276"/>
      <c r="E47" s="609"/>
      <c r="F47" s="613"/>
      <c r="G47" s="1205"/>
      <c r="H47" s="2"/>
      <c r="J47" s="3"/>
      <c r="K47" s="617"/>
      <c r="L47" s="25"/>
      <c r="O47" s="10"/>
      <c r="P47" s="10"/>
      <c r="V47" s="165"/>
      <c r="AN47" s="165"/>
      <c r="AO47" s="165"/>
      <c r="AP47" s="165"/>
      <c r="AQ47" s="165"/>
    </row>
    <row r="48" spans="1:43">
      <c r="A48" s="205"/>
      <c r="B48" s="275"/>
      <c r="C48" s="275"/>
      <c r="D48" s="276"/>
      <c r="E48" s="609"/>
      <c r="F48" s="613"/>
      <c r="G48" s="1205"/>
      <c r="H48" s="2"/>
      <c r="J48" s="3"/>
      <c r="K48" s="617"/>
      <c r="L48" s="25"/>
      <c r="O48" s="10"/>
      <c r="P48" s="10"/>
      <c r="V48" s="165"/>
      <c r="AN48" s="165"/>
      <c r="AO48" s="165"/>
      <c r="AP48" s="165"/>
      <c r="AQ48" s="165"/>
    </row>
    <row r="49" spans="1:43">
      <c r="A49" s="122">
        <v>1</v>
      </c>
      <c r="B49" s="650">
        <v>81214285</v>
      </c>
      <c r="C49" s="650" t="s">
        <v>38</v>
      </c>
      <c r="D49" s="650" t="s">
        <v>3303</v>
      </c>
      <c r="E49" s="650" t="s">
        <v>117</v>
      </c>
      <c r="F49" s="220" t="s">
        <v>3304</v>
      </c>
      <c r="G49" s="1205" t="s">
        <v>3305</v>
      </c>
      <c r="H49" s="2" t="s">
        <v>3306</v>
      </c>
      <c r="I49" s="449" t="s">
        <v>83</v>
      </c>
      <c r="J49" s="124" t="s">
        <v>3307</v>
      </c>
      <c r="K49" s="84" t="s">
        <v>3308</v>
      </c>
      <c r="L49" s="25">
        <v>44676</v>
      </c>
      <c r="O49" s="10" t="s">
        <v>69</v>
      </c>
      <c r="U49" s="165"/>
      <c r="V49" s="165"/>
      <c r="W49" s="1074"/>
      <c r="X49" s="1075"/>
      <c r="Y49" s="1065"/>
      <c r="Z49" s="1046"/>
      <c r="AA49" s="1047"/>
      <c r="AB49" s="1047"/>
      <c r="AC49" s="1065"/>
      <c r="AD49" s="1044"/>
      <c r="AE49" s="1068"/>
      <c r="AF49" s="1079"/>
      <c r="AG49" s="1080"/>
      <c r="AH49" s="1068"/>
      <c r="AI49" s="1073"/>
      <c r="AJ49" s="1047"/>
      <c r="AK49" s="1047"/>
      <c r="AL49" s="1047"/>
      <c r="AM49" s="165"/>
      <c r="AN49" s="165"/>
      <c r="AO49" s="165"/>
      <c r="AP49" s="165"/>
      <c r="AQ49" s="165"/>
    </row>
    <row r="50" spans="1:43">
      <c r="A50" s="591">
        <v>1</v>
      </c>
      <c r="B50" s="650">
        <v>89130005</v>
      </c>
      <c r="C50" s="650" t="s">
        <v>39</v>
      </c>
      <c r="D50" s="298" t="s">
        <v>140</v>
      </c>
      <c r="E50" s="110" t="s">
        <v>3327</v>
      </c>
      <c r="F50" s="613" t="s">
        <v>3328</v>
      </c>
      <c r="G50" s="1205" t="s">
        <v>3331</v>
      </c>
      <c r="H50" s="2" t="s">
        <v>3329</v>
      </c>
      <c r="I50" s="449" t="s">
        <v>24</v>
      </c>
      <c r="J50" s="3" t="s">
        <v>3314</v>
      </c>
      <c r="K50" s="5" t="s">
        <v>3330</v>
      </c>
      <c r="L50" s="25">
        <v>44676</v>
      </c>
      <c r="O50" s="10" t="s">
        <v>69</v>
      </c>
      <c r="U50" s="165"/>
      <c r="V50" s="165"/>
      <c r="W50" s="1074"/>
      <c r="X50" s="1075"/>
      <c r="Y50" s="1065"/>
      <c r="Z50" s="1046"/>
      <c r="AA50" s="1047"/>
      <c r="AB50" s="1047"/>
      <c r="AC50" s="1065"/>
      <c r="AD50" s="1081"/>
      <c r="AE50" s="1068"/>
      <c r="AF50" s="1079"/>
      <c r="AG50" s="1080"/>
      <c r="AH50" s="1068"/>
      <c r="AI50" s="1073"/>
      <c r="AJ50" s="1047"/>
      <c r="AK50" s="1047"/>
      <c r="AL50" s="1047"/>
      <c r="AM50" s="165"/>
      <c r="AN50" s="165"/>
      <c r="AO50" s="165"/>
      <c r="AP50" s="165"/>
      <c r="AQ50" s="165"/>
    </row>
    <row r="51" spans="1:43">
      <c r="A51" s="178">
        <v>1</v>
      </c>
      <c r="B51" s="178">
        <v>81298074</v>
      </c>
      <c r="C51" s="178" t="s">
        <v>38</v>
      </c>
      <c r="D51" s="178" t="s">
        <v>3357</v>
      </c>
      <c r="E51" s="1170" t="s">
        <v>132</v>
      </c>
      <c r="F51" s="178">
        <v>520005277</v>
      </c>
      <c r="G51" s="178"/>
      <c r="H51" s="392" t="s">
        <v>3358</v>
      </c>
      <c r="I51" s="178" t="s">
        <v>419</v>
      </c>
      <c r="J51" s="1526" t="s">
        <v>609</v>
      </c>
      <c r="K51" s="178"/>
      <c r="L51" s="310">
        <v>44890</v>
      </c>
      <c r="M51" s="178"/>
      <c r="N51" s="178"/>
      <c r="O51" s="311" t="s">
        <v>69</v>
      </c>
      <c r="P51" s="311" t="s">
        <v>3212</v>
      </c>
      <c r="Q51" s="178"/>
      <c r="S51" s="165"/>
      <c r="T51" s="165"/>
      <c r="U51" s="165"/>
      <c r="V51" s="165"/>
      <c r="W51" s="1074"/>
      <c r="X51" s="1075"/>
      <c r="Y51" s="1065"/>
      <c r="Z51" s="1046"/>
      <c r="AA51" s="1047"/>
      <c r="AB51" s="1047"/>
      <c r="AC51" s="1065"/>
      <c r="AD51" s="1044"/>
      <c r="AE51" s="1068"/>
      <c r="AF51" s="1082"/>
      <c r="AG51" s="1080"/>
      <c r="AH51" s="1068"/>
      <c r="AI51" s="1073"/>
      <c r="AJ51" s="1047"/>
      <c r="AK51" s="1047"/>
      <c r="AL51" s="1047"/>
      <c r="AM51" s="165"/>
      <c r="AN51" s="165"/>
      <c r="AO51" s="165"/>
      <c r="AP51" s="165"/>
      <c r="AQ51" s="165"/>
    </row>
    <row r="52" spans="1:43">
      <c r="S52" s="165"/>
      <c r="T52" s="165"/>
      <c r="U52" s="165"/>
      <c r="V52" s="165"/>
      <c r="W52" s="1074"/>
      <c r="X52" s="1075"/>
      <c r="Y52" s="1065"/>
      <c r="Z52" s="1046"/>
      <c r="AA52" s="1047"/>
      <c r="AB52" s="1047"/>
      <c r="AC52" s="1065"/>
      <c r="AD52" s="1044"/>
      <c r="AE52" s="1068"/>
      <c r="AF52" s="1082"/>
      <c r="AG52" s="1080"/>
      <c r="AH52" s="1068"/>
      <c r="AI52" s="1073"/>
      <c r="AJ52" s="1047"/>
      <c r="AK52" s="1047"/>
      <c r="AL52" s="1047"/>
      <c r="AM52" s="165"/>
      <c r="AN52" s="165"/>
      <c r="AO52" s="165"/>
      <c r="AP52" s="165"/>
      <c r="AQ52" s="165"/>
    </row>
    <row r="53" spans="1:43">
      <c r="S53" s="165"/>
      <c r="T53" s="165"/>
      <c r="U53" s="165"/>
      <c r="V53" s="165"/>
      <c r="W53" s="1074"/>
      <c r="X53" s="1075"/>
      <c r="Y53" s="1065"/>
      <c r="Z53" s="1046"/>
      <c r="AA53" s="1047"/>
      <c r="AB53" s="1047"/>
      <c r="AC53" s="1065"/>
      <c r="AD53" s="1044"/>
      <c r="AE53" s="1068"/>
      <c r="AF53" s="1082"/>
      <c r="AG53" s="1080"/>
      <c r="AH53" s="1068"/>
      <c r="AI53" s="1073"/>
      <c r="AJ53" s="1047"/>
      <c r="AK53" s="1047"/>
      <c r="AL53" s="1047"/>
      <c r="AM53" s="165"/>
      <c r="AN53" s="165"/>
      <c r="AO53" s="165"/>
      <c r="AP53" s="165"/>
      <c r="AQ53" s="165"/>
    </row>
    <row r="54" spans="1:43">
      <c r="S54" s="165"/>
      <c r="T54" s="165"/>
      <c r="U54" s="165"/>
      <c r="V54" s="165"/>
      <c r="W54" s="1074"/>
      <c r="X54" s="1045"/>
      <c r="Y54" s="464"/>
      <c r="Z54" s="1046"/>
      <c r="AA54" s="464"/>
      <c r="AB54" s="1047"/>
      <c r="AC54" s="1065"/>
      <c r="AD54" s="1047"/>
      <c r="AE54" s="1047"/>
      <c r="AF54" s="1083"/>
      <c r="AG54" s="1084"/>
      <c r="AH54" s="1047"/>
      <c r="AI54" s="1073"/>
      <c r="AJ54" s="1047"/>
      <c r="AK54" s="1047"/>
      <c r="AL54" s="1047"/>
      <c r="AM54" s="165"/>
      <c r="AN54" s="165"/>
      <c r="AO54" s="165"/>
      <c r="AP54" s="165"/>
      <c r="AQ54" s="165"/>
    </row>
    <row r="55" spans="1:43">
      <c r="S55" s="165"/>
      <c r="T55" s="165"/>
      <c r="U55" s="165"/>
      <c r="V55" s="165"/>
      <c r="W55" s="1074"/>
      <c r="X55" s="1045"/>
      <c r="Y55" s="464"/>
      <c r="Z55" s="1046"/>
      <c r="AA55" s="1047"/>
      <c r="AB55" s="1047"/>
      <c r="AC55" s="1065"/>
      <c r="AD55" s="1047"/>
      <c r="AE55" s="1047"/>
      <c r="AF55" s="1083"/>
      <c r="AG55" s="1047"/>
      <c r="AH55" s="1047"/>
      <c r="AI55" s="1073"/>
      <c r="AJ55" s="1047"/>
      <c r="AK55" s="1047"/>
      <c r="AL55" s="1047"/>
      <c r="AM55" s="165"/>
      <c r="AN55" s="165"/>
      <c r="AO55" s="165"/>
      <c r="AP55" s="165"/>
      <c r="AQ55" s="165"/>
    </row>
    <row r="56" spans="1:43">
      <c r="S56" s="165"/>
      <c r="T56" s="165"/>
      <c r="U56" s="165"/>
      <c r="V56" s="165"/>
      <c r="W56" s="1074"/>
      <c r="X56" s="1045"/>
      <c r="Y56" s="1047"/>
      <c r="Z56" s="1046"/>
      <c r="AA56" s="1047"/>
      <c r="AB56" s="1047"/>
      <c r="AC56" s="1065"/>
      <c r="AD56" s="1047"/>
      <c r="AE56" s="1068"/>
      <c r="AF56" s="1083"/>
      <c r="AG56" s="1047"/>
      <c r="AH56" s="1047"/>
      <c r="AI56" s="1073"/>
      <c r="AJ56" s="1047"/>
      <c r="AK56" s="1047"/>
      <c r="AL56" s="1047"/>
      <c r="AM56" s="165"/>
      <c r="AN56" s="165"/>
      <c r="AO56" s="165"/>
      <c r="AP56" s="165"/>
      <c r="AQ56" s="165"/>
    </row>
    <row r="57" spans="1:43">
      <c r="S57" s="165"/>
      <c r="T57" s="165"/>
      <c r="U57" s="165"/>
      <c r="V57" s="165"/>
      <c r="W57" s="1043"/>
      <c r="X57" s="1043"/>
      <c r="Y57" s="1043"/>
      <c r="Z57" s="1049"/>
      <c r="AA57" s="1049"/>
      <c r="AB57" s="1085"/>
      <c r="AC57" s="1065"/>
      <c r="AD57" s="1049"/>
      <c r="AE57" s="1043"/>
      <c r="AF57" s="1086"/>
      <c r="AG57" s="712"/>
      <c r="AH57" s="1047"/>
      <c r="AI57" s="1047"/>
      <c r="AJ57" s="1047"/>
      <c r="AK57" s="1047"/>
      <c r="AL57" s="1047"/>
      <c r="AM57" s="165"/>
      <c r="AN57" s="165"/>
      <c r="AO57" s="165"/>
      <c r="AP57" s="165"/>
      <c r="AQ57" s="165"/>
    </row>
    <row r="58" spans="1:43"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</row>
    <row r="59" spans="1:43">
      <c r="S59" s="165"/>
      <c r="T59" s="165"/>
      <c r="U59" s="165"/>
      <c r="V59" s="165"/>
      <c r="W59" s="1074"/>
      <c r="X59" s="165"/>
      <c r="Y59" s="165"/>
      <c r="Z59" s="165"/>
      <c r="AA59" s="165"/>
      <c r="AB59" s="165"/>
      <c r="AC59" s="1065"/>
      <c r="AD59" s="1047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</row>
    <row r="60" spans="1:43">
      <c r="S60" s="165"/>
      <c r="T60" s="165"/>
      <c r="U60" s="165"/>
      <c r="V60" s="165"/>
      <c r="W60" s="1074"/>
      <c r="X60" s="165"/>
      <c r="Y60" s="165"/>
      <c r="Z60" s="165"/>
      <c r="AA60" s="165"/>
      <c r="AB60" s="165"/>
      <c r="AC60" s="10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</row>
    <row r="61" spans="1:43">
      <c r="S61" s="165"/>
      <c r="T61" s="165"/>
      <c r="U61" s="165"/>
      <c r="V61" s="165"/>
      <c r="W61" s="1074"/>
      <c r="X61" s="165"/>
      <c r="Y61" s="165"/>
      <c r="Z61" s="165"/>
      <c r="AA61" s="165"/>
      <c r="AB61" s="165"/>
      <c r="AC61" s="10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</row>
    <row r="62" spans="1:43"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</row>
    <row r="63" spans="1:43"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</row>
    <row r="64" spans="1:43">
      <c r="S64" s="165"/>
      <c r="T64" s="165"/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L64" s="165"/>
      <c r="AM64" s="165"/>
      <c r="AN64" s="165"/>
      <c r="AO64" s="165"/>
      <c r="AP64" s="165"/>
      <c r="AQ64" s="165"/>
    </row>
    <row r="65" spans="19:43"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</row>
    <row r="66" spans="19:43">
      <c r="S66" s="165"/>
      <c r="T66" s="165"/>
      <c r="U66" s="165"/>
      <c r="V66" s="165"/>
      <c r="W66" s="1074"/>
      <c r="X66" s="1075"/>
      <c r="Y66" s="1065"/>
      <c r="Z66" s="1046"/>
      <c r="AA66" s="1047"/>
      <c r="AB66" s="1047"/>
      <c r="AC66" s="1065"/>
      <c r="AD66" s="1044"/>
      <c r="AE66" s="1068"/>
      <c r="AF66" s="1079"/>
      <c r="AG66" s="1080"/>
      <c r="AH66" s="1068"/>
      <c r="AI66" s="1073"/>
      <c r="AJ66" s="1047"/>
      <c r="AK66" s="1047"/>
      <c r="AL66" s="1047"/>
      <c r="AM66" s="165"/>
      <c r="AN66" s="165"/>
      <c r="AO66" s="165"/>
      <c r="AP66" s="165"/>
      <c r="AQ66" s="165"/>
    </row>
    <row r="67" spans="19:43">
      <c r="S67" s="165"/>
      <c r="T67" s="165"/>
      <c r="U67" s="165"/>
      <c r="V67" s="165"/>
      <c r="W67" s="1074"/>
      <c r="X67" s="1075"/>
      <c r="Y67" s="1047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S68" s="165"/>
      <c r="T68" s="165"/>
      <c r="U68" s="165"/>
      <c r="V68" s="165"/>
      <c r="W68" s="1074"/>
      <c r="X68" s="1075"/>
      <c r="Y68" s="1065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81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47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65"/>
      <c r="Z71" s="1046"/>
      <c r="AA71" s="1047"/>
      <c r="AB71" s="1047"/>
      <c r="AC71" s="1065"/>
      <c r="AD71" s="1044"/>
      <c r="AE71" s="1068"/>
      <c r="AF71" s="1082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S72" s="165"/>
      <c r="T72" s="165"/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S73" s="165"/>
      <c r="T73" s="165"/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S74" s="165"/>
      <c r="T74" s="165"/>
      <c r="U74" s="165"/>
      <c r="V74" s="165"/>
      <c r="W74" s="1074"/>
      <c r="X74" s="1075"/>
      <c r="Y74" s="1047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65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45"/>
      <c r="Y78" s="464"/>
      <c r="Z78" s="1046"/>
      <c r="AA78" s="464"/>
      <c r="AB78" s="1047"/>
      <c r="AC78" s="1065"/>
      <c r="AD78" s="1047"/>
      <c r="AE78" s="1047"/>
      <c r="AF78" s="1083"/>
      <c r="AG78" s="1084"/>
      <c r="AH78" s="1047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1047"/>
      <c r="AB79" s="1047"/>
      <c r="AC79" s="1065"/>
      <c r="AD79" s="1047"/>
      <c r="AE79" s="1047"/>
      <c r="AF79" s="1083"/>
      <c r="AG79" s="1047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1047"/>
      <c r="Z80" s="1046"/>
      <c r="AA80" s="1047"/>
      <c r="AB80" s="1047"/>
      <c r="AC80" s="1065"/>
      <c r="AD80" s="1047"/>
      <c r="AE80" s="1068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43"/>
      <c r="X81" s="1043"/>
      <c r="Y81" s="1043"/>
      <c r="Z81" s="1049"/>
      <c r="AA81" s="1049"/>
      <c r="AB81" s="1085"/>
      <c r="AC81" s="1065"/>
      <c r="AD81" s="1049"/>
      <c r="AE81" s="1043"/>
      <c r="AF81" s="1086"/>
      <c r="AG81" s="712"/>
      <c r="AH81" s="1047"/>
      <c r="AI81" s="1047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65"/>
      <c r="X82" s="165"/>
      <c r="Y82" s="165"/>
      <c r="Z82" s="165"/>
      <c r="AA82" s="165"/>
      <c r="AB82" s="165"/>
      <c r="AC82" s="165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074"/>
      <c r="X83" s="165"/>
      <c r="Y83" s="165"/>
      <c r="Z83" s="165"/>
      <c r="AA83" s="165"/>
      <c r="AB83" s="165"/>
      <c r="AC83" s="1065"/>
      <c r="AD83" s="1047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3"/>
      <c r="X97" s="164"/>
      <c r="Y97" s="1087"/>
      <c r="Z97" s="164"/>
      <c r="AA97" s="1087"/>
      <c r="AB97" s="1087"/>
      <c r="AC97" s="1087"/>
      <c r="AD97" s="1087"/>
      <c r="AE97" s="1087"/>
      <c r="AF97" s="1088"/>
      <c r="AG97" s="1089"/>
      <c r="AH97" s="1087"/>
      <c r="AI97" s="1087"/>
      <c r="AJ97" s="1090"/>
      <c r="AK97" s="1087"/>
      <c r="AL97" s="1087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464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1091"/>
      <c r="X102" s="1092"/>
      <c r="Y102" s="1093"/>
      <c r="Z102" s="1094"/>
      <c r="AA102" s="1095"/>
      <c r="AB102" s="1095"/>
      <c r="AC102" s="1096"/>
      <c r="AD102" s="1096"/>
      <c r="AE102" s="1093"/>
      <c r="AF102" s="1097"/>
      <c r="AG102" s="1093"/>
      <c r="AH102" s="1096"/>
      <c r="AI102" s="1095"/>
      <c r="AJ102" s="1095"/>
      <c r="AK102" s="1095"/>
      <c r="AL102" s="109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8"/>
      <c r="X103" s="1066"/>
      <c r="Y103" s="1093"/>
      <c r="Z103" s="1067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5"/>
      <c r="AE110" s="1093"/>
      <c r="AF110" s="1097"/>
      <c r="AG110" s="1093"/>
      <c r="AH110" s="1095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464"/>
      <c r="W111" s="1098"/>
      <c r="X111" s="1066"/>
      <c r="Y111" s="1093"/>
      <c r="Z111" s="1067"/>
      <c r="AA111" s="1095"/>
      <c r="AB111" s="1095"/>
      <c r="AC111" s="1096"/>
      <c r="AD111" s="1096"/>
      <c r="AE111" s="1093"/>
      <c r="AF111" s="1099"/>
      <c r="AG111" s="1093"/>
      <c r="AH111" s="1096"/>
      <c r="AI111" s="1100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165"/>
      <c r="W112" s="1101"/>
      <c r="X112" s="1101"/>
      <c r="Y112" s="1093"/>
      <c r="Z112" s="1067"/>
      <c r="AA112" s="1095"/>
      <c r="AB112" s="1095"/>
      <c r="AC112" s="1096"/>
      <c r="AD112" s="1096"/>
      <c r="AE112" s="1093"/>
      <c r="AF112" s="1102"/>
      <c r="AG112" s="110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098"/>
      <c r="X113" s="1066"/>
      <c r="Y113" s="1093"/>
      <c r="Z113" s="1067"/>
      <c r="AA113" s="1095"/>
      <c r="AB113" s="1095"/>
      <c r="AC113" s="1096"/>
      <c r="AD113" s="1096"/>
      <c r="AE113" s="1093"/>
      <c r="AF113" s="1097"/>
      <c r="AG113" s="109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104"/>
      <c r="AB115" s="1104"/>
      <c r="AC115" s="1096"/>
      <c r="AD115" s="1096"/>
      <c r="AE115" s="1093"/>
      <c r="AF115" s="1099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95"/>
      <c r="Y116" s="1093"/>
      <c r="Z116" s="1067"/>
      <c r="AA116" s="1095"/>
      <c r="AB116" s="1095"/>
      <c r="AC116" s="1096"/>
      <c r="AD116" s="1095"/>
      <c r="AE116" s="1093"/>
      <c r="AF116" s="1099"/>
      <c r="AG116" s="1095"/>
      <c r="AH116" s="1095"/>
      <c r="AI116" s="1095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L117" s="16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6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464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464"/>
      <c r="Y122" s="165"/>
      <c r="Z122" s="165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464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1105"/>
      <c r="Y125" s="1106"/>
      <c r="Z125" s="464"/>
      <c r="AA125" s="1107"/>
      <c r="AB125" s="1108"/>
      <c r="AC125" s="464"/>
      <c r="AD125" s="464"/>
      <c r="AE125" s="464"/>
      <c r="AF125" s="464"/>
      <c r="AG125" s="464"/>
      <c r="AH125" s="464"/>
      <c r="AI125" s="464"/>
      <c r="AJ125" s="1109"/>
      <c r="AK125" s="1109"/>
      <c r="AL125" s="464"/>
      <c r="AM125" s="464"/>
      <c r="AN125" s="464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464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L129" s="165"/>
      <c r="AM129" s="165"/>
      <c r="AN129" s="165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1043"/>
      <c r="Y130" s="1043"/>
      <c r="Z130" s="1043"/>
      <c r="AA130" s="1043"/>
      <c r="AB130" s="1043"/>
      <c r="AC130" s="1110"/>
      <c r="AD130" s="1043"/>
      <c r="AE130" s="1043"/>
      <c r="AF130" s="1043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111"/>
      <c r="Y131" s="1112"/>
      <c r="Z131" s="1043"/>
      <c r="AA131" s="1113"/>
      <c r="AB131" s="1114"/>
      <c r="AC131" s="1040"/>
      <c r="AD131" s="1043"/>
      <c r="AE131" s="1114"/>
      <c r="AF131" s="712"/>
      <c r="AG131" s="1115"/>
      <c r="AH131" s="1040"/>
      <c r="AI131" s="712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6"/>
      <c r="Z132" s="1043"/>
      <c r="AA132" s="1062"/>
      <c r="AB132" s="1114"/>
      <c r="AC132" s="1040"/>
      <c r="AD132" s="712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1043"/>
      <c r="AE133" s="1114"/>
      <c r="AF133" s="712"/>
      <c r="AG133" s="1086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464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1043"/>
      <c r="Y136" s="1043"/>
      <c r="Z136" s="1043"/>
      <c r="AA136" s="712"/>
      <c r="AB136" s="1114"/>
      <c r="AC136" s="712"/>
      <c r="AD136" s="712"/>
      <c r="AE136" s="1114"/>
      <c r="AF136" s="712"/>
      <c r="AG136" s="1115"/>
      <c r="AH136" s="712"/>
      <c r="AI136" s="712"/>
      <c r="AJ136" s="1117"/>
      <c r="AK136" s="1117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1042"/>
      <c r="AB137" s="1049"/>
      <c r="AC137" s="1085"/>
      <c r="AD137" s="1043"/>
      <c r="AE137" s="1049"/>
      <c r="AF137" s="1043"/>
      <c r="AG137" s="1086"/>
      <c r="AH137" s="712"/>
      <c r="AI137" s="165"/>
      <c r="AJ137" s="165"/>
      <c r="AK137" s="165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111"/>
      <c r="Y138" s="1116"/>
      <c r="Z138" s="1043"/>
      <c r="AA138" s="1062"/>
      <c r="AB138" s="1114"/>
      <c r="AC138" s="1040"/>
      <c r="AD138" s="712"/>
      <c r="AE138" s="1114"/>
      <c r="AF138" s="712"/>
      <c r="AG138" s="1115"/>
      <c r="AH138" s="1040"/>
      <c r="AI138" s="712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1043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712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464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43"/>
      <c r="Y143" s="443"/>
      <c r="Z143" s="443"/>
      <c r="AA143" s="443"/>
      <c r="AB143" s="1043"/>
      <c r="AC143" s="1043"/>
      <c r="AD143" s="1043"/>
      <c r="AE143" s="1043"/>
      <c r="AF143" s="1043"/>
      <c r="AG143" s="1048"/>
      <c r="AH143" s="1049"/>
      <c r="AI143" s="443"/>
      <c r="AJ143" s="1050"/>
      <c r="AK143" s="443"/>
      <c r="AL143" s="443"/>
      <c r="AM143" s="443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443"/>
      <c r="AD144" s="443"/>
      <c r="AE144" s="1043"/>
      <c r="AF144" s="1043"/>
      <c r="AG144" s="1118"/>
      <c r="AH144" s="111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443"/>
      <c r="Y147" s="165"/>
      <c r="Z147" s="165"/>
      <c r="AA147" s="165"/>
      <c r="AB147" s="165"/>
      <c r="AC147" s="165"/>
      <c r="AD147" s="165"/>
      <c r="AE147" s="165"/>
      <c r="AF147" s="1120"/>
      <c r="AG147" s="1052"/>
      <c r="AH147" s="165"/>
      <c r="AI147" s="165"/>
      <c r="AJ147" s="1064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043"/>
      <c r="X150" s="1043"/>
      <c r="Y150" s="1043"/>
      <c r="Z150" s="1043"/>
      <c r="AA150" s="1043"/>
      <c r="AB150" s="1110"/>
      <c r="AC150" s="1043"/>
      <c r="AD150" s="1043"/>
      <c r="AE150" s="1043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111"/>
      <c r="X151" s="1112"/>
      <c r="Y151" s="1043"/>
      <c r="Z151" s="1113"/>
      <c r="AA151" s="1114"/>
      <c r="AB151" s="1040"/>
      <c r="AC151" s="1043"/>
      <c r="AD151" s="1114"/>
      <c r="AE151" s="712"/>
      <c r="AF151" s="1115"/>
      <c r="AG151" s="1040"/>
      <c r="AH151" s="712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6"/>
      <c r="Y152" s="1043"/>
      <c r="Z152" s="1062"/>
      <c r="AA152" s="1114"/>
      <c r="AB152" s="1040"/>
      <c r="AC152" s="712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1043"/>
      <c r="AD153" s="1114"/>
      <c r="AE153" s="712"/>
      <c r="AF153" s="1086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464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1043"/>
      <c r="X156" s="1043"/>
      <c r="Y156" s="1043"/>
      <c r="Z156" s="712"/>
      <c r="AA156" s="1114"/>
      <c r="AB156" s="712"/>
      <c r="AC156" s="712"/>
      <c r="AD156" s="1114"/>
      <c r="AE156" s="712"/>
      <c r="AF156" s="1115"/>
      <c r="AG156" s="712"/>
      <c r="AH156" s="712"/>
      <c r="AI156" s="1117"/>
      <c r="AJ156" s="1117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1042"/>
      <c r="AA157" s="1049"/>
      <c r="AB157" s="1085"/>
      <c r="AC157" s="1043"/>
      <c r="AD157" s="1049"/>
      <c r="AE157" s="1043"/>
      <c r="AF157" s="1086"/>
      <c r="AG157" s="712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111"/>
      <c r="X158" s="1116"/>
      <c r="Y158" s="1043"/>
      <c r="Z158" s="1062"/>
      <c r="AA158" s="1114"/>
      <c r="AB158" s="1040"/>
      <c r="AC158" s="712"/>
      <c r="AD158" s="1114"/>
      <c r="AE158" s="712"/>
      <c r="AF158" s="1115"/>
      <c r="AG158" s="1040"/>
      <c r="AH158" s="712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1043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712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65"/>
      <c r="AE161" s="165"/>
      <c r="AF161" s="165"/>
      <c r="AG161" s="165"/>
      <c r="AH161" s="165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464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43"/>
      <c r="X163" s="443"/>
      <c r="Y163" s="443"/>
      <c r="Z163" s="443"/>
      <c r="AA163" s="1043"/>
      <c r="AB163" s="1043"/>
      <c r="AC163" s="1043"/>
      <c r="AD163" s="1043"/>
      <c r="AE163" s="1043"/>
      <c r="AF163" s="1048"/>
      <c r="AG163" s="1049"/>
      <c r="AH163" s="443"/>
      <c r="AI163" s="1050"/>
      <c r="AJ163" s="443"/>
      <c r="AK163" s="443"/>
      <c r="AL163" s="443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443"/>
      <c r="AC164" s="443"/>
      <c r="AD164" s="1043"/>
      <c r="AE164" s="1043"/>
      <c r="AF164" s="1118"/>
      <c r="AG164" s="111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65"/>
      <c r="AE165" s="165"/>
      <c r="AF165" s="165"/>
      <c r="AG165" s="165"/>
      <c r="AH165" s="165"/>
      <c r="AI165" s="165"/>
      <c r="AJ165" s="165"/>
      <c r="AK165" s="165"/>
      <c r="AL165" s="165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443"/>
      <c r="X167" s="165"/>
      <c r="Y167" s="165"/>
      <c r="Z167" s="165"/>
      <c r="AA167" s="165"/>
      <c r="AB167" s="165"/>
      <c r="AC167" s="165"/>
      <c r="AD167" s="165"/>
      <c r="AE167" s="1120"/>
      <c r="AF167" s="1052"/>
      <c r="AG167" s="165"/>
      <c r="AH167" s="165"/>
      <c r="AI167" s="1064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65"/>
      <c r="AE169" s="165"/>
      <c r="AF169" s="165"/>
      <c r="AG169" s="165"/>
      <c r="AH169" s="165"/>
      <c r="AI169" s="165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</sheetData>
  <mergeCells count="4">
    <mergeCell ref="A2:F2"/>
    <mergeCell ref="W2:AB2"/>
    <mergeCell ref="A3:F3"/>
    <mergeCell ref="W3:AB3"/>
  </mergeCells>
  <pageMargins left="0.33" right="0.61" top="0.22" bottom="0.16" header="0.16" footer="0.12"/>
  <pageSetup paperSize="9" orientation="landscape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4CECF-4664-4EC6-9C7E-8FD06594AD01}">
  <sheetPr>
    <tabColor rgb="FF00B050"/>
  </sheetPr>
  <dimension ref="A1:AU180"/>
  <sheetViews>
    <sheetView topLeftCell="A9" zoomScale="80" zoomScaleNormal="80" workbookViewId="0">
      <selection activeCell="H22" sqref="H22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38" width="11.42578125" style="449"/>
    <col min="39" max="39" width="27.85546875" style="449" bestFit="1" customWidth="1"/>
    <col min="40" max="16384" width="11.42578125" style="449"/>
  </cols>
  <sheetData>
    <row r="1" spans="1:44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4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4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4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4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4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4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44679</v>
      </c>
      <c r="AA7" s="420" t="s">
        <v>7</v>
      </c>
      <c r="AB7" s="425"/>
      <c r="AC7" s="58"/>
      <c r="AD7" s="58"/>
      <c r="AE7" s="58"/>
      <c r="AF7" s="58"/>
    </row>
    <row r="8" spans="1:44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3384</v>
      </c>
      <c r="AA8" s="420"/>
      <c r="AB8" s="429"/>
      <c r="AC8" s="58"/>
      <c r="AD8" s="58"/>
      <c r="AE8" s="58"/>
      <c r="AF8" s="58"/>
    </row>
    <row r="9" spans="1:44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4">
      <c r="A10" s="275">
        <v>1</v>
      </c>
      <c r="B10" s="275">
        <v>93162407</v>
      </c>
      <c r="C10" s="275" t="s">
        <v>17</v>
      </c>
      <c r="D10" s="275" t="s">
        <v>450</v>
      </c>
      <c r="E10" s="159" t="s">
        <v>210</v>
      </c>
      <c r="F10" s="275" t="s">
        <v>451</v>
      </c>
      <c r="G10" s="680">
        <v>381</v>
      </c>
      <c r="H10" s="1216" t="s">
        <v>452</v>
      </c>
      <c r="I10" s="680" t="s">
        <v>83</v>
      </c>
      <c r="J10" s="1219" t="s">
        <v>453</v>
      </c>
      <c r="K10" s="1220" t="s">
        <v>454</v>
      </c>
      <c r="L10" s="1221">
        <v>44466</v>
      </c>
      <c r="M10" s="1221">
        <v>44466</v>
      </c>
      <c r="N10" s="680"/>
      <c r="O10" s="449" t="s">
        <v>455</v>
      </c>
      <c r="V10" s="449" t="s">
        <v>71</v>
      </c>
      <c r="W10" s="12">
        <v>1</v>
      </c>
      <c r="X10" s="12">
        <v>81214276</v>
      </c>
      <c r="Y10" s="12" t="s">
        <v>38</v>
      </c>
      <c r="Z10" s="12" t="s">
        <v>186</v>
      </c>
      <c r="AA10" s="72" t="s">
        <v>3362</v>
      </c>
      <c r="AB10" s="12"/>
      <c r="AC10" s="12"/>
      <c r="AD10" s="12" t="s">
        <v>3363</v>
      </c>
      <c r="AE10" s="12" t="s">
        <v>24</v>
      </c>
      <c r="AF10" s="31" t="s">
        <v>3364</v>
      </c>
      <c r="AG10" s="12" t="s">
        <v>3365</v>
      </c>
      <c r="AH10" s="12">
        <v>1083</v>
      </c>
      <c r="AM10" s="10" t="s">
        <v>3775</v>
      </c>
    </row>
    <row r="11" spans="1:44">
      <c r="A11" s="1213">
        <v>1</v>
      </c>
      <c r="B11" s="1213">
        <v>81598299</v>
      </c>
      <c r="C11" s="275" t="s">
        <v>564</v>
      </c>
      <c r="D11" s="1213" t="s">
        <v>704</v>
      </c>
      <c r="E11" s="1213" t="s">
        <v>78</v>
      </c>
      <c r="F11" s="1214" t="s">
        <v>705</v>
      </c>
      <c r="G11" s="680">
        <v>414</v>
      </c>
      <c r="H11" s="1216" t="s">
        <v>79</v>
      </c>
      <c r="I11" s="669" t="s">
        <v>706</v>
      </c>
      <c r="J11" s="1217" t="s">
        <v>707</v>
      </c>
      <c r="K11" s="680"/>
      <c r="L11" s="1221">
        <v>44525</v>
      </c>
      <c r="M11" s="680"/>
      <c r="N11" s="680"/>
      <c r="O11" s="10" t="s">
        <v>496</v>
      </c>
      <c r="P11" s="449" t="s">
        <v>496</v>
      </c>
      <c r="V11" s="449" t="s">
        <v>71</v>
      </c>
      <c r="W11" s="449">
        <v>1</v>
      </c>
      <c r="X11" s="449">
        <v>60803115</v>
      </c>
      <c r="Z11" s="449" t="s">
        <v>3385</v>
      </c>
      <c r="AA11" s="478"/>
      <c r="AE11" s="449" t="s">
        <v>3389</v>
      </c>
      <c r="AM11" s="10" t="s">
        <v>3775</v>
      </c>
    </row>
    <row r="12" spans="1:44" ht="20.25" customHeight="1">
      <c r="A12" s="275">
        <v>1</v>
      </c>
      <c r="B12" s="275">
        <v>82409602</v>
      </c>
      <c r="C12" s="275" t="s">
        <v>40</v>
      </c>
      <c r="D12" s="275" t="s">
        <v>817</v>
      </c>
      <c r="E12" s="275" t="s">
        <v>818</v>
      </c>
      <c r="F12" s="201" t="s">
        <v>819</v>
      </c>
      <c r="G12" s="669">
        <v>428</v>
      </c>
      <c r="H12" s="1216" t="s">
        <v>820</v>
      </c>
      <c r="I12" s="669" t="s">
        <v>83</v>
      </c>
      <c r="J12" s="1217" t="s">
        <v>821</v>
      </c>
      <c r="K12" s="1218" t="s">
        <v>822</v>
      </c>
      <c r="L12" s="1221">
        <v>44531</v>
      </c>
      <c r="M12" s="680"/>
      <c r="N12" s="680"/>
      <c r="O12" s="10" t="s">
        <v>496</v>
      </c>
      <c r="P12" s="449" t="s">
        <v>496</v>
      </c>
      <c r="V12" s="449" t="s">
        <v>71</v>
      </c>
      <c r="W12" s="449">
        <v>1</v>
      </c>
      <c r="X12" s="449">
        <v>60702038</v>
      </c>
      <c r="Z12" s="449" t="s">
        <v>3386</v>
      </c>
      <c r="AE12" s="449" t="s">
        <v>706</v>
      </c>
      <c r="AM12" s="10" t="s">
        <v>3775</v>
      </c>
      <c r="AP12" s="165"/>
      <c r="AQ12" s="165"/>
      <c r="AR12" s="165"/>
    </row>
    <row r="13" spans="1:44" ht="15" customHeight="1">
      <c r="A13" s="275">
        <v>1</v>
      </c>
      <c r="B13" s="275">
        <v>81722067</v>
      </c>
      <c r="C13" s="275" t="s">
        <v>17</v>
      </c>
      <c r="D13" s="275" t="s">
        <v>1026</v>
      </c>
      <c r="E13" s="159" t="s">
        <v>812</v>
      </c>
      <c r="F13" s="201" t="s">
        <v>1027</v>
      </c>
      <c r="G13" s="664">
        <v>455</v>
      </c>
      <c r="H13" s="1216" t="s">
        <v>1028</v>
      </c>
      <c r="I13" s="129" t="s">
        <v>83</v>
      </c>
      <c r="J13" s="1217" t="s">
        <v>1029</v>
      </c>
      <c r="K13" s="1220" t="s">
        <v>1030</v>
      </c>
      <c r="L13" s="1221">
        <v>44549</v>
      </c>
      <c r="M13" s="680"/>
      <c r="N13" s="680"/>
      <c r="O13" s="75" t="s">
        <v>1043</v>
      </c>
      <c r="P13" s="449" t="s">
        <v>496</v>
      </c>
      <c r="V13" s="165" t="s">
        <v>71</v>
      </c>
      <c r="W13" s="240">
        <v>10</v>
      </c>
      <c r="X13" s="240">
        <v>81216012</v>
      </c>
      <c r="Z13" s="240" t="s">
        <v>54</v>
      </c>
      <c r="AE13" s="449" t="s">
        <v>706</v>
      </c>
      <c r="AM13" s="10" t="s">
        <v>3775</v>
      </c>
      <c r="AR13" s="165"/>
    </row>
    <row r="14" spans="1:44" ht="15" customHeight="1">
      <c r="A14" s="159">
        <v>1</v>
      </c>
      <c r="B14" s="159">
        <v>93172200</v>
      </c>
      <c r="C14" s="159" t="s">
        <v>17</v>
      </c>
      <c r="D14" s="159" t="s">
        <v>1158</v>
      </c>
      <c r="E14" s="159" t="s">
        <v>578</v>
      </c>
      <c r="F14" s="1225" t="s">
        <v>1221</v>
      </c>
      <c r="G14" s="217" t="s">
        <v>1223</v>
      </c>
      <c r="H14" s="1216" t="s">
        <v>1224</v>
      </c>
      <c r="I14" s="217" t="s">
        <v>83</v>
      </c>
      <c r="J14" s="1217" t="s">
        <v>1225</v>
      </c>
      <c r="K14" s="1218" t="s">
        <v>1226</v>
      </c>
      <c r="L14" s="1221">
        <v>44573</v>
      </c>
      <c r="M14" s="680"/>
      <c r="N14" s="680"/>
      <c r="O14" s="57" t="s">
        <v>496</v>
      </c>
      <c r="P14" s="10"/>
      <c r="U14" s="165"/>
      <c r="V14" s="240" t="s">
        <v>71</v>
      </c>
      <c r="W14" s="240">
        <v>1</v>
      </c>
      <c r="X14" s="240">
        <v>89220231</v>
      </c>
      <c r="Z14" s="240" t="s">
        <v>74</v>
      </c>
      <c r="AE14" s="449" t="s">
        <v>706</v>
      </c>
      <c r="AM14" s="10" t="s">
        <v>3775</v>
      </c>
      <c r="AR14" s="165"/>
    </row>
    <row r="15" spans="1:44" ht="15" customHeight="1" thickBot="1">
      <c r="A15" s="275">
        <v>1</v>
      </c>
      <c r="B15" s="1215">
        <v>81722067</v>
      </c>
      <c r="C15" s="275" t="s">
        <v>254</v>
      </c>
      <c r="D15" s="159" t="s">
        <v>1026</v>
      </c>
      <c r="E15" s="159" t="s">
        <v>1927</v>
      </c>
      <c r="F15" s="201" t="s">
        <v>1928</v>
      </c>
      <c r="G15" s="680" t="s">
        <v>1892</v>
      </c>
      <c r="H15" s="1216" t="s">
        <v>1929</v>
      </c>
      <c r="I15" s="680" t="s">
        <v>419</v>
      </c>
      <c r="J15" s="1217" t="s">
        <v>587</v>
      </c>
      <c r="K15" s="1218" t="s">
        <v>1930</v>
      </c>
      <c r="L15" s="1221">
        <v>44609</v>
      </c>
      <c r="M15" s="680"/>
      <c r="N15" s="680"/>
      <c r="O15" s="57" t="s">
        <v>69</v>
      </c>
      <c r="P15" s="449" t="s">
        <v>496</v>
      </c>
      <c r="U15" s="165"/>
      <c r="V15" s="240" t="s">
        <v>71</v>
      </c>
      <c r="W15" s="1542">
        <v>1</v>
      </c>
      <c r="X15" s="1542">
        <v>60803254</v>
      </c>
      <c r="Y15" s="1541"/>
      <c r="Z15" s="1542" t="s">
        <v>3387</v>
      </c>
      <c r="AA15" s="1541"/>
      <c r="AB15" s="1541"/>
      <c r="AC15" s="1541"/>
      <c r="AD15" s="1541"/>
      <c r="AE15" s="1541" t="s">
        <v>3388</v>
      </c>
      <c r="AF15" s="1541"/>
      <c r="AG15" s="1541"/>
      <c r="AH15" s="1541"/>
      <c r="AI15" s="1541"/>
      <c r="AJ15" s="1541"/>
    </row>
    <row r="16" spans="1:44" ht="15" customHeight="1">
      <c r="A16" s="1298">
        <v>1</v>
      </c>
      <c r="B16" s="1299">
        <v>81672510</v>
      </c>
      <c r="C16" s="1299" t="s">
        <v>122</v>
      </c>
      <c r="D16" s="1299" t="s">
        <v>123</v>
      </c>
      <c r="E16" s="1300" t="s">
        <v>124</v>
      </c>
      <c r="F16" s="89" t="s">
        <v>2126</v>
      </c>
      <c r="G16" s="854" t="s">
        <v>2128</v>
      </c>
      <c r="H16" s="2" t="s">
        <v>2129</v>
      </c>
      <c r="I16" s="754" t="s">
        <v>126</v>
      </c>
      <c r="J16" s="90" t="s">
        <v>2130</v>
      </c>
      <c r="K16" s="91" t="s">
        <v>2131</v>
      </c>
      <c r="L16" s="25">
        <v>44622</v>
      </c>
      <c r="O16" s="57" t="s">
        <v>69</v>
      </c>
      <c r="P16" s="449" t="s">
        <v>496</v>
      </c>
      <c r="U16" s="165"/>
      <c r="V16" s="165"/>
      <c r="AR16" s="165"/>
    </row>
    <row r="17" spans="1:47" ht="15" customHeight="1">
      <c r="A17" s="122">
        <v>1</v>
      </c>
      <c r="B17" s="650">
        <v>81672511</v>
      </c>
      <c r="C17" s="650" t="s">
        <v>122</v>
      </c>
      <c r="D17" s="650" t="s">
        <v>2127</v>
      </c>
      <c r="E17" s="159" t="s">
        <v>124</v>
      </c>
      <c r="F17" s="220" t="s">
        <v>2126</v>
      </c>
      <c r="G17" s="899" t="s">
        <v>2128</v>
      </c>
      <c r="H17" s="2" t="s">
        <v>2129</v>
      </c>
      <c r="I17" s="754" t="s">
        <v>126</v>
      </c>
      <c r="J17" s="90" t="s">
        <v>2130</v>
      </c>
      <c r="K17" s="91" t="s">
        <v>2131</v>
      </c>
      <c r="L17" s="25">
        <v>44622</v>
      </c>
      <c r="O17" s="57" t="s">
        <v>69</v>
      </c>
      <c r="P17" s="449" t="s">
        <v>496</v>
      </c>
      <c r="U17" s="165"/>
      <c r="V17" s="165"/>
      <c r="W17" s="478" t="s">
        <v>3310</v>
      </c>
    </row>
    <row r="18" spans="1:47" ht="15" customHeight="1">
      <c r="A18" s="122">
        <v>1</v>
      </c>
      <c r="B18" s="650">
        <v>89120023</v>
      </c>
      <c r="C18" s="650" t="s">
        <v>39</v>
      </c>
      <c r="D18" s="650" t="s">
        <v>718</v>
      </c>
      <c r="E18" s="650" t="s">
        <v>2183</v>
      </c>
      <c r="F18" s="220" t="s">
        <v>2184</v>
      </c>
      <c r="G18" s="899" t="s">
        <v>2185</v>
      </c>
      <c r="H18" s="2" t="s">
        <v>2186</v>
      </c>
      <c r="I18" s="754" t="s">
        <v>83</v>
      </c>
      <c r="J18" s="124" t="s">
        <v>2187</v>
      </c>
      <c r="K18" s="84" t="s">
        <v>2188</v>
      </c>
      <c r="L18" s="25">
        <v>44624</v>
      </c>
      <c r="O18" s="464" t="s">
        <v>1043</v>
      </c>
      <c r="P18" s="449" t="s">
        <v>496</v>
      </c>
      <c r="U18" s="165"/>
      <c r="V18" s="165"/>
    </row>
    <row r="19" spans="1:47" ht="15" customHeight="1">
      <c r="A19" s="205">
        <v>1</v>
      </c>
      <c r="B19" s="206">
        <v>93172200</v>
      </c>
      <c r="C19" s="275" t="s">
        <v>17</v>
      </c>
      <c r="D19" s="276" t="s">
        <v>1158</v>
      </c>
      <c r="E19" s="208" t="s">
        <v>472</v>
      </c>
      <c r="F19" s="209" t="s">
        <v>2189</v>
      </c>
      <c r="G19" s="449" t="s">
        <v>2190</v>
      </c>
      <c r="H19" s="2" t="s">
        <v>2191</v>
      </c>
      <c r="I19" s="754" t="s">
        <v>419</v>
      </c>
      <c r="J19" s="3" t="s">
        <v>2162</v>
      </c>
      <c r="K19" s="617" t="s">
        <v>2192</v>
      </c>
      <c r="L19" s="25">
        <v>44624</v>
      </c>
      <c r="O19" s="464" t="s">
        <v>1043</v>
      </c>
      <c r="P19" s="449" t="s">
        <v>496</v>
      </c>
      <c r="U19" s="165"/>
      <c r="V19" s="165"/>
    </row>
    <row r="20" spans="1:47" ht="15" customHeight="1">
      <c r="A20" s="205">
        <v>1</v>
      </c>
      <c r="B20" s="275">
        <v>93172390</v>
      </c>
      <c r="C20" s="275" t="s">
        <v>17</v>
      </c>
      <c r="D20" s="276" t="s">
        <v>548</v>
      </c>
      <c r="E20" s="609" t="s">
        <v>472</v>
      </c>
      <c r="F20" s="613" t="s">
        <v>2189</v>
      </c>
      <c r="G20" s="449" t="s">
        <v>2190</v>
      </c>
      <c r="H20" s="2" t="s">
        <v>2191</v>
      </c>
      <c r="I20" s="754" t="s">
        <v>419</v>
      </c>
      <c r="J20" s="3" t="s">
        <v>2162</v>
      </c>
      <c r="K20" s="617" t="s">
        <v>2192</v>
      </c>
      <c r="L20" s="25">
        <v>44624</v>
      </c>
      <c r="O20" s="464" t="s">
        <v>1043</v>
      </c>
      <c r="P20" s="449" t="s">
        <v>496</v>
      </c>
      <c r="U20" s="165"/>
      <c r="V20" s="165"/>
    </row>
    <row r="21" spans="1:47" ht="15" customHeight="1" thickBot="1">
      <c r="A21" s="610">
        <v>1</v>
      </c>
      <c r="B21" s="611">
        <v>93172390</v>
      </c>
      <c r="C21" s="611" t="s">
        <v>17</v>
      </c>
      <c r="D21" s="612" t="s">
        <v>471</v>
      </c>
      <c r="E21" s="609" t="s">
        <v>472</v>
      </c>
      <c r="F21" s="613" t="s">
        <v>2193</v>
      </c>
      <c r="G21" s="449" t="s">
        <v>2196</v>
      </c>
      <c r="H21" s="2" t="s">
        <v>2194</v>
      </c>
      <c r="I21" s="754" t="s">
        <v>419</v>
      </c>
      <c r="J21" s="3" t="s">
        <v>2167</v>
      </c>
      <c r="K21" s="617" t="s">
        <v>2195</v>
      </c>
      <c r="L21" s="25">
        <v>44624</v>
      </c>
      <c r="O21" s="464" t="s">
        <v>1043</v>
      </c>
      <c r="P21" s="449" t="s">
        <v>496</v>
      </c>
      <c r="U21" s="165"/>
      <c r="V21" s="165"/>
      <c r="AR21" s="165"/>
    </row>
    <row r="22" spans="1:47" ht="15" customHeight="1" thickBot="1">
      <c r="A22" s="1298">
        <v>1</v>
      </c>
      <c r="B22" s="1299">
        <v>81672313</v>
      </c>
      <c r="C22" s="1299" t="s">
        <v>122</v>
      </c>
      <c r="D22" s="1300" t="s">
        <v>2240</v>
      </c>
      <c r="E22" s="1300" t="s">
        <v>600</v>
      </c>
      <c r="F22" s="89" t="s">
        <v>2241</v>
      </c>
      <c r="G22" s="449" t="s">
        <v>2242</v>
      </c>
      <c r="H22" s="2" t="s">
        <v>2243</v>
      </c>
      <c r="I22" s="754" t="s">
        <v>126</v>
      </c>
      <c r="J22" s="3" t="s">
        <v>2244</v>
      </c>
      <c r="K22" s="5" t="s">
        <v>2245</v>
      </c>
      <c r="L22" s="25">
        <v>44627</v>
      </c>
      <c r="O22" s="464" t="s">
        <v>1043</v>
      </c>
      <c r="P22" s="449" t="s">
        <v>496</v>
      </c>
      <c r="U22" s="165"/>
      <c r="V22" s="165"/>
      <c r="AR22" s="165"/>
    </row>
    <row r="23" spans="1:47" ht="15" customHeight="1">
      <c r="A23" s="1298">
        <v>1</v>
      </c>
      <c r="B23" s="1299">
        <v>81214249</v>
      </c>
      <c r="C23" s="1299" t="s">
        <v>38</v>
      </c>
      <c r="D23" s="1299" t="s">
        <v>59</v>
      </c>
      <c r="E23" s="1300" t="s">
        <v>584</v>
      </c>
      <c r="F23" s="89" t="s">
        <v>2384</v>
      </c>
      <c r="G23" s="854" t="s">
        <v>2385</v>
      </c>
      <c r="H23" s="2" t="s">
        <v>2386</v>
      </c>
      <c r="I23" s="754" t="s">
        <v>419</v>
      </c>
      <c r="J23" s="124" t="s">
        <v>2313</v>
      </c>
      <c r="K23" s="84" t="s">
        <v>2387</v>
      </c>
      <c r="L23" s="25">
        <v>44634</v>
      </c>
      <c r="O23" s="464" t="s">
        <v>1043</v>
      </c>
      <c r="P23" s="449" t="s">
        <v>496</v>
      </c>
      <c r="R23" s="58"/>
      <c r="U23" s="165"/>
      <c r="V23" s="240"/>
      <c r="AR23" s="165"/>
    </row>
    <row r="24" spans="1:47" ht="15" customHeight="1">
      <c r="A24" s="610">
        <v>1</v>
      </c>
      <c r="B24" s="611">
        <v>93172390</v>
      </c>
      <c r="C24" s="611" t="s">
        <v>17</v>
      </c>
      <c r="D24" s="612" t="s">
        <v>471</v>
      </c>
      <c r="E24" s="609" t="s">
        <v>472</v>
      </c>
      <c r="F24" s="613" t="s">
        <v>2562</v>
      </c>
      <c r="G24" s="449" t="s">
        <v>2564</v>
      </c>
      <c r="H24" s="2" t="s">
        <v>2565</v>
      </c>
      <c r="I24" s="449" t="s">
        <v>24</v>
      </c>
      <c r="J24" s="3" t="s">
        <v>2543</v>
      </c>
      <c r="K24" s="617" t="s">
        <v>2566</v>
      </c>
      <c r="L24" s="25">
        <v>44641</v>
      </c>
      <c r="O24" s="10" t="s">
        <v>69</v>
      </c>
      <c r="P24" s="10" t="s">
        <v>69</v>
      </c>
      <c r="U24" s="165"/>
      <c r="V24" s="240"/>
      <c r="AR24" s="165"/>
    </row>
    <row r="25" spans="1:47" ht="15" customHeight="1">
      <c r="A25" s="610">
        <v>1</v>
      </c>
      <c r="B25" s="611">
        <v>93172390</v>
      </c>
      <c r="C25" s="611" t="s">
        <v>17</v>
      </c>
      <c r="D25" s="612" t="s">
        <v>471</v>
      </c>
      <c r="E25" s="609" t="s">
        <v>2633</v>
      </c>
      <c r="F25" s="613" t="s">
        <v>2634</v>
      </c>
      <c r="G25" s="240" t="s">
        <v>2638</v>
      </c>
      <c r="H25" s="2" t="s">
        <v>2636</v>
      </c>
      <c r="I25" s="449" t="s">
        <v>24</v>
      </c>
      <c r="J25" s="3" t="s">
        <v>2620</v>
      </c>
      <c r="K25" s="617" t="s">
        <v>2637</v>
      </c>
      <c r="L25" s="25">
        <v>44643</v>
      </c>
      <c r="O25" s="10" t="s">
        <v>69</v>
      </c>
      <c r="P25" s="10" t="s">
        <v>69</v>
      </c>
      <c r="S25" s="58"/>
      <c r="U25" s="165"/>
      <c r="V25" s="240"/>
      <c r="AR25" s="165"/>
    </row>
    <row r="26" spans="1:47" ht="15" customHeight="1" thickBot="1">
      <c r="A26" s="283">
        <v>1</v>
      </c>
      <c r="B26" s="275">
        <v>81590074</v>
      </c>
      <c r="C26" s="275" t="s">
        <v>17</v>
      </c>
      <c r="D26" s="276" t="s">
        <v>2635</v>
      </c>
      <c r="E26" s="237" t="s">
        <v>2633</v>
      </c>
      <c r="F26" s="284" t="s">
        <v>2634</v>
      </c>
      <c r="G26" s="240" t="s">
        <v>2638</v>
      </c>
      <c r="H26" s="2" t="s">
        <v>2636</v>
      </c>
      <c r="I26" s="449" t="s">
        <v>24</v>
      </c>
      <c r="J26" s="3" t="s">
        <v>2620</v>
      </c>
      <c r="K26" s="617" t="s">
        <v>2637</v>
      </c>
      <c r="L26" s="25">
        <v>44643</v>
      </c>
      <c r="O26" s="10" t="s">
        <v>69</v>
      </c>
      <c r="P26" s="10" t="s">
        <v>69</v>
      </c>
      <c r="U26" s="165"/>
      <c r="V26" s="240"/>
      <c r="AM26" s="165"/>
      <c r="AN26" s="165"/>
      <c r="AO26" s="165"/>
      <c r="AP26" s="165"/>
      <c r="AQ26" s="165"/>
      <c r="AR26" s="165"/>
    </row>
    <row r="27" spans="1:47" ht="15" customHeight="1">
      <c r="A27" s="1298">
        <v>1</v>
      </c>
      <c r="B27" s="1299">
        <v>81672487</v>
      </c>
      <c r="C27" s="1299" t="s">
        <v>122</v>
      </c>
      <c r="D27" s="1299" t="s">
        <v>1353</v>
      </c>
      <c r="E27" s="1300" t="s">
        <v>124</v>
      </c>
      <c r="F27" s="1343" t="s">
        <v>2746</v>
      </c>
      <c r="G27" s="854" t="s">
        <v>2749</v>
      </c>
      <c r="H27" s="2" t="s">
        <v>402</v>
      </c>
      <c r="I27" s="449" t="s">
        <v>83</v>
      </c>
      <c r="J27" s="90" t="s">
        <v>403</v>
      </c>
      <c r="K27" s="91" t="s">
        <v>404</v>
      </c>
      <c r="L27" s="25">
        <v>44649</v>
      </c>
      <c r="O27" s="10" t="s">
        <v>69</v>
      </c>
      <c r="P27" s="10" t="s">
        <v>69</v>
      </c>
      <c r="S27" s="165"/>
      <c r="U27" s="165"/>
      <c r="AO27" s="165"/>
      <c r="AP27" s="165"/>
      <c r="AQ27" s="165"/>
      <c r="AR27" s="165"/>
      <c r="AS27" s="1080"/>
      <c r="AT27" s="1068"/>
      <c r="AU27" s="1073"/>
    </row>
    <row r="28" spans="1:47" ht="15" customHeight="1">
      <c r="A28" s="122">
        <v>1</v>
      </c>
      <c r="B28" s="650">
        <v>81672496</v>
      </c>
      <c r="C28" s="650" t="s">
        <v>122</v>
      </c>
      <c r="D28" s="650" t="s">
        <v>2747</v>
      </c>
      <c r="E28" s="159" t="s">
        <v>124</v>
      </c>
      <c r="F28" s="1344" t="s">
        <v>2746</v>
      </c>
      <c r="G28" s="854" t="s">
        <v>2749</v>
      </c>
      <c r="H28" s="2" t="s">
        <v>402</v>
      </c>
      <c r="I28" s="449" t="s">
        <v>83</v>
      </c>
      <c r="J28" s="90" t="s">
        <v>403</v>
      </c>
      <c r="K28" s="91" t="s">
        <v>404</v>
      </c>
      <c r="L28" s="25">
        <v>44649</v>
      </c>
      <c r="O28" s="10" t="s">
        <v>69</v>
      </c>
      <c r="P28" s="10" t="s">
        <v>69</v>
      </c>
      <c r="AO28" s="165"/>
      <c r="AP28" s="165"/>
      <c r="AQ28" s="165"/>
      <c r="AR28" s="165"/>
    </row>
    <row r="29" spans="1:47" ht="15" customHeight="1">
      <c r="A29" s="122">
        <v>1</v>
      </c>
      <c r="B29" s="110">
        <v>81672494</v>
      </c>
      <c r="C29" s="650" t="s">
        <v>122</v>
      </c>
      <c r="D29" s="650" t="s">
        <v>2748</v>
      </c>
      <c r="E29" s="650" t="s">
        <v>124</v>
      </c>
      <c r="F29" s="1345" t="s">
        <v>2746</v>
      </c>
      <c r="G29" s="854" t="s">
        <v>2749</v>
      </c>
      <c r="H29" s="2" t="s">
        <v>402</v>
      </c>
      <c r="I29" s="449" t="s">
        <v>83</v>
      </c>
      <c r="J29" s="90" t="s">
        <v>403</v>
      </c>
      <c r="K29" s="91" t="s">
        <v>404</v>
      </c>
      <c r="L29" s="25">
        <v>44649</v>
      </c>
      <c r="O29" s="10" t="s">
        <v>69</v>
      </c>
      <c r="P29" s="10" t="s">
        <v>69</v>
      </c>
      <c r="S29" s="165"/>
      <c r="V29" s="240"/>
      <c r="W29" s="240"/>
      <c r="AN29" s="165"/>
      <c r="AO29" s="165"/>
      <c r="AP29" s="165"/>
      <c r="AQ29" s="165"/>
      <c r="AR29" s="1079"/>
    </row>
    <row r="30" spans="1:47" ht="15" customHeight="1">
      <c r="A30" s="610">
        <v>1</v>
      </c>
      <c r="B30" s="611">
        <v>93172390</v>
      </c>
      <c r="C30" s="611" t="s">
        <v>17</v>
      </c>
      <c r="D30" s="612" t="s">
        <v>471</v>
      </c>
      <c r="E30" s="609" t="s">
        <v>2633</v>
      </c>
      <c r="F30" s="613" t="s">
        <v>2846</v>
      </c>
      <c r="G30" s="1205" t="s">
        <v>2774</v>
      </c>
      <c r="H30" s="2" t="s">
        <v>2847</v>
      </c>
      <c r="I30" s="449" t="s">
        <v>24</v>
      </c>
      <c r="J30" s="3" t="s">
        <v>2838</v>
      </c>
      <c r="K30" s="617" t="s">
        <v>2848</v>
      </c>
      <c r="L30" s="25">
        <v>44655</v>
      </c>
      <c r="O30" s="10" t="s">
        <v>69</v>
      </c>
      <c r="P30" s="10" t="s">
        <v>496</v>
      </c>
      <c r="T30" s="165"/>
      <c r="AO30" s="165"/>
      <c r="AP30" s="165"/>
      <c r="AQ30" s="165"/>
      <c r="AR30" s="165"/>
    </row>
    <row r="31" spans="1:47" ht="15" customHeight="1">
      <c r="A31" s="283">
        <v>1</v>
      </c>
      <c r="B31" s="275">
        <v>93172324</v>
      </c>
      <c r="C31" s="275" t="s">
        <v>17</v>
      </c>
      <c r="D31" s="276" t="s">
        <v>1222</v>
      </c>
      <c r="E31" s="237" t="s">
        <v>2633</v>
      </c>
      <c r="F31" s="284" t="s">
        <v>2846</v>
      </c>
      <c r="G31" s="1205" t="s">
        <v>2774</v>
      </c>
      <c r="H31" s="2" t="s">
        <v>2847</v>
      </c>
      <c r="I31" s="449" t="s">
        <v>24</v>
      </c>
      <c r="J31" s="3" t="s">
        <v>2838</v>
      </c>
      <c r="K31" s="617" t="s">
        <v>2848</v>
      </c>
      <c r="L31" s="25">
        <v>44655</v>
      </c>
      <c r="O31" s="10" t="s">
        <v>69</v>
      </c>
      <c r="P31" s="10" t="s">
        <v>496</v>
      </c>
      <c r="T31" s="165"/>
      <c r="V31" s="240"/>
      <c r="W31" s="240"/>
      <c r="AN31" s="165"/>
      <c r="AO31" s="165"/>
      <c r="AP31" s="165"/>
      <c r="AQ31" s="165"/>
    </row>
    <row r="32" spans="1:47" ht="15" customHeight="1">
      <c r="A32" s="591">
        <v>1</v>
      </c>
      <c r="B32" s="488">
        <v>83130670</v>
      </c>
      <c r="C32" s="488" t="s">
        <v>40</v>
      </c>
      <c r="D32" s="592" t="s">
        <v>84</v>
      </c>
      <c r="E32" s="110" t="s">
        <v>395</v>
      </c>
      <c r="F32" s="613" t="s">
        <v>2891</v>
      </c>
      <c r="G32" s="155" t="s">
        <v>2892</v>
      </c>
      <c r="H32" s="2" t="s">
        <v>2893</v>
      </c>
      <c r="I32" s="449" t="s">
        <v>83</v>
      </c>
      <c r="J32" s="3" t="s">
        <v>2894</v>
      </c>
      <c r="K32" s="5" t="s">
        <v>2895</v>
      </c>
      <c r="L32" s="25">
        <v>44656</v>
      </c>
      <c r="O32" s="34" t="s">
        <v>910</v>
      </c>
      <c r="P32" s="34"/>
      <c r="S32" s="165"/>
      <c r="T32" s="165"/>
      <c r="Z32" s="25"/>
      <c r="AN32" s="165"/>
      <c r="AO32" s="165"/>
      <c r="AP32" s="165"/>
      <c r="AQ32" s="165"/>
    </row>
    <row r="33" spans="1:43" ht="15" customHeight="1">
      <c r="A33" s="610">
        <v>1</v>
      </c>
      <c r="B33" s="275">
        <v>83340300</v>
      </c>
      <c r="C33" s="275" t="s">
        <v>40</v>
      </c>
      <c r="D33" s="275" t="s">
        <v>168</v>
      </c>
      <c r="E33" s="858" t="s">
        <v>169</v>
      </c>
      <c r="F33" s="220" t="s">
        <v>2981</v>
      </c>
      <c r="G33" s="1205" t="s">
        <v>2982</v>
      </c>
      <c r="H33" s="2" t="s">
        <v>2983</v>
      </c>
      <c r="I33" s="1205" t="s">
        <v>419</v>
      </c>
      <c r="J33" s="1393" t="s">
        <v>2967</v>
      </c>
      <c r="K33" s="1205" t="s">
        <v>2984</v>
      </c>
      <c r="L33" s="25">
        <v>44660</v>
      </c>
      <c r="O33" s="10" t="s">
        <v>69</v>
      </c>
      <c r="S33" s="165"/>
      <c r="T33" s="165"/>
      <c r="AN33" s="165"/>
      <c r="AO33" s="165"/>
      <c r="AP33" s="165"/>
      <c r="AQ33" s="165"/>
    </row>
    <row r="34" spans="1:43" ht="15" customHeight="1" thickBot="1">
      <c r="A34" s="122">
        <v>1</v>
      </c>
      <c r="B34" s="110">
        <v>83140636</v>
      </c>
      <c r="C34" s="650" t="s">
        <v>40</v>
      </c>
      <c r="D34" s="650" t="s">
        <v>968</v>
      </c>
      <c r="E34" s="650" t="s">
        <v>169</v>
      </c>
      <c r="F34" s="1392" t="s">
        <v>2981</v>
      </c>
      <c r="G34" s="1205" t="s">
        <v>2982</v>
      </c>
      <c r="H34" s="2" t="s">
        <v>2983</v>
      </c>
      <c r="I34" s="1205" t="s">
        <v>419</v>
      </c>
      <c r="J34" s="1393" t="s">
        <v>2967</v>
      </c>
      <c r="K34" s="1205" t="s">
        <v>2984</v>
      </c>
      <c r="L34" s="25">
        <v>44660</v>
      </c>
      <c r="O34" s="10" t="s">
        <v>69</v>
      </c>
      <c r="S34" s="165"/>
      <c r="T34" s="165"/>
      <c r="V34" s="240"/>
      <c r="W34" s="397">
        <v>1</v>
      </c>
      <c r="X34" s="1279">
        <v>83130670</v>
      </c>
      <c r="Y34" s="664" t="s">
        <v>708</v>
      </c>
      <c r="Z34" s="397" t="s">
        <v>3041</v>
      </c>
      <c r="AA34" s="664" t="s">
        <v>2248</v>
      </c>
      <c r="AB34" s="664"/>
      <c r="AC34" s="664"/>
      <c r="AD34" s="961" t="s">
        <v>2249</v>
      </c>
      <c r="AE34" s="664" t="s">
        <v>56</v>
      </c>
      <c r="AF34" s="1403" t="s">
        <v>2250</v>
      </c>
      <c r="AG34" s="1262" t="s">
        <v>3042</v>
      </c>
      <c r="AH34" s="275"/>
      <c r="AI34" s="275"/>
      <c r="AJ34" s="275"/>
      <c r="AK34" s="275"/>
      <c r="AL34" s="275"/>
      <c r="AP34" s="165"/>
      <c r="AQ34" s="165"/>
    </row>
    <row r="35" spans="1:43" ht="15" customHeight="1">
      <c r="A35" s="1298">
        <v>1</v>
      </c>
      <c r="B35" s="1299">
        <v>81480080</v>
      </c>
      <c r="C35" s="1299" t="s">
        <v>39</v>
      </c>
      <c r="D35" s="1299" t="s">
        <v>215</v>
      </c>
      <c r="E35" s="1300" t="s">
        <v>216</v>
      </c>
      <c r="F35" s="89" t="s">
        <v>2985</v>
      </c>
      <c r="G35" s="1205" t="s">
        <v>2987</v>
      </c>
      <c r="H35" s="2" t="s">
        <v>2988</v>
      </c>
      <c r="I35" s="449" t="s">
        <v>83</v>
      </c>
      <c r="J35" s="90" t="s">
        <v>2989</v>
      </c>
      <c r="K35" s="91" t="s">
        <v>2990</v>
      </c>
      <c r="L35" s="25">
        <v>44660</v>
      </c>
      <c r="O35" s="10" t="s">
        <v>69</v>
      </c>
      <c r="V35" s="240"/>
      <c r="W35" s="402">
        <v>1</v>
      </c>
      <c r="X35" s="402">
        <v>93172390</v>
      </c>
      <c r="Y35" s="397" t="s">
        <v>17</v>
      </c>
      <c r="Z35" s="402" t="s">
        <v>2697</v>
      </c>
      <c r="AA35" s="397" t="s">
        <v>3342</v>
      </c>
      <c r="AB35" s="397"/>
      <c r="AC35" s="397"/>
      <c r="AD35" s="961" t="s">
        <v>2698</v>
      </c>
      <c r="AE35" s="402" t="s">
        <v>24</v>
      </c>
      <c r="AF35" s="1474" t="s">
        <v>2354</v>
      </c>
      <c r="AG35" s="402" t="s">
        <v>2699</v>
      </c>
      <c r="AH35" s="275">
        <v>1078</v>
      </c>
      <c r="AI35" s="275"/>
      <c r="AJ35" s="275"/>
      <c r="AK35" s="275"/>
      <c r="AL35" s="275"/>
      <c r="AP35" s="165"/>
      <c r="AQ35" s="165"/>
    </row>
    <row r="36" spans="1:43" ht="15" customHeight="1" thickBot="1">
      <c r="A36" s="122">
        <v>1</v>
      </c>
      <c r="B36" s="650">
        <v>81483051</v>
      </c>
      <c r="C36" s="650" t="s">
        <v>39</v>
      </c>
      <c r="D36" s="650" t="s">
        <v>2986</v>
      </c>
      <c r="E36" s="159" t="s">
        <v>216</v>
      </c>
      <c r="F36" s="220" t="s">
        <v>2985</v>
      </c>
      <c r="G36" s="1205" t="s">
        <v>2987</v>
      </c>
      <c r="H36" s="2" t="s">
        <v>2988</v>
      </c>
      <c r="I36" s="449" t="s">
        <v>83</v>
      </c>
      <c r="J36" s="90" t="s">
        <v>2989</v>
      </c>
      <c r="K36" s="91" t="s">
        <v>2990</v>
      </c>
      <c r="L36" s="25">
        <v>44660</v>
      </c>
      <c r="O36" s="10" t="s">
        <v>69</v>
      </c>
      <c r="V36" s="240"/>
      <c r="W36" s="397">
        <v>1</v>
      </c>
      <c r="X36" s="397">
        <v>83310400</v>
      </c>
      <c r="Y36" s="397" t="s">
        <v>708</v>
      </c>
      <c r="Z36" s="397" t="s">
        <v>1326</v>
      </c>
      <c r="AA36" s="397" t="s">
        <v>169</v>
      </c>
      <c r="AB36" s="397"/>
      <c r="AC36" s="397"/>
      <c r="AD36" s="961" t="s">
        <v>1060</v>
      </c>
      <c r="AE36" s="397" t="s">
        <v>56</v>
      </c>
      <c r="AF36" s="1280" t="s">
        <v>1062</v>
      </c>
      <c r="AG36" s="397" t="s">
        <v>1061</v>
      </c>
      <c r="AH36" s="664"/>
      <c r="AI36" s="1224"/>
      <c r="AJ36" s="664"/>
      <c r="AK36" s="664"/>
      <c r="AL36" s="664"/>
      <c r="AM36" s="165"/>
      <c r="AN36" s="165"/>
      <c r="AO36" s="165"/>
      <c r="AP36" s="165"/>
      <c r="AQ36" s="165"/>
    </row>
    <row r="37" spans="1:43" ht="15" customHeight="1">
      <c r="A37" s="1298">
        <v>1</v>
      </c>
      <c r="B37" s="1299">
        <v>81298074</v>
      </c>
      <c r="C37" s="1299" t="s">
        <v>38</v>
      </c>
      <c r="D37" s="1299" t="s">
        <v>2668</v>
      </c>
      <c r="E37" s="1300" t="s">
        <v>1145</v>
      </c>
      <c r="F37" s="89" t="s">
        <v>2991</v>
      </c>
      <c r="G37" s="1205" t="s">
        <v>2992</v>
      </c>
      <c r="H37" s="2" t="s">
        <v>2993</v>
      </c>
      <c r="I37" s="449" t="s">
        <v>24</v>
      </c>
      <c r="J37" s="90" t="s">
        <v>2282</v>
      </c>
      <c r="K37" s="91" t="s">
        <v>2994</v>
      </c>
      <c r="L37" s="25">
        <v>44662</v>
      </c>
      <c r="O37" s="10" t="s">
        <v>69</v>
      </c>
      <c r="V37" s="240"/>
      <c r="W37" s="680">
        <v>1</v>
      </c>
      <c r="X37" s="680">
        <v>60803187</v>
      </c>
      <c r="Y37" s="680" t="s">
        <v>38</v>
      </c>
      <c r="Z37" s="680" t="s">
        <v>140</v>
      </c>
      <c r="AA37" s="664" t="s">
        <v>2935</v>
      </c>
      <c r="AB37" s="680"/>
      <c r="AC37" s="680"/>
      <c r="AD37" s="670" t="s">
        <v>2937</v>
      </c>
      <c r="AE37" s="680" t="s">
        <v>24</v>
      </c>
      <c r="AF37" s="1270" t="s">
        <v>2908</v>
      </c>
      <c r="AG37" s="680" t="s">
        <v>2936</v>
      </c>
      <c r="AH37" s="680">
        <v>1059</v>
      </c>
      <c r="AI37" s="397"/>
      <c r="AJ37" s="397"/>
      <c r="AK37" s="397"/>
      <c r="AL37" s="398"/>
      <c r="AM37" s="165"/>
      <c r="AN37" s="165"/>
      <c r="AO37" s="165"/>
      <c r="AP37" s="165"/>
      <c r="AQ37" s="165"/>
    </row>
    <row r="38" spans="1:43" ht="15" customHeight="1" thickBot="1">
      <c r="A38" s="610">
        <v>1</v>
      </c>
      <c r="B38" s="611">
        <v>93172390</v>
      </c>
      <c r="C38" s="611" t="s">
        <v>17</v>
      </c>
      <c r="D38" s="612" t="s">
        <v>471</v>
      </c>
      <c r="E38" s="609" t="s">
        <v>472</v>
      </c>
      <c r="F38" s="613" t="s">
        <v>3029</v>
      </c>
      <c r="G38" s="1205" t="s">
        <v>3027</v>
      </c>
      <c r="H38" s="2" t="s">
        <v>3026</v>
      </c>
      <c r="I38" s="449" t="s">
        <v>419</v>
      </c>
      <c r="J38" s="3" t="s">
        <v>3010</v>
      </c>
      <c r="K38" s="617" t="s">
        <v>3028</v>
      </c>
      <c r="L38" s="25">
        <v>44662</v>
      </c>
      <c r="O38" s="10" t="s">
        <v>69</v>
      </c>
      <c r="V38" s="240"/>
      <c r="W38" s="398">
        <v>1</v>
      </c>
      <c r="X38" s="397">
        <v>81216012</v>
      </c>
      <c r="Y38" s="397" t="s">
        <v>38</v>
      </c>
      <c r="Z38" s="397" t="s">
        <v>3255</v>
      </c>
      <c r="AA38" s="397" t="s">
        <v>3309</v>
      </c>
      <c r="AB38" s="397"/>
      <c r="AC38" s="397"/>
      <c r="AD38" s="668" t="s">
        <v>2440</v>
      </c>
      <c r="AE38" s="669" t="s">
        <v>24</v>
      </c>
      <c r="AF38" s="1475" t="s">
        <v>2441</v>
      </c>
      <c r="AG38" s="397"/>
      <c r="AH38" s="669">
        <v>1020</v>
      </c>
      <c r="AI38" s="400">
        <v>44676</v>
      </c>
      <c r="AJ38" s="397"/>
      <c r="AK38" s="397"/>
      <c r="AL38" s="398"/>
      <c r="AM38" s="165"/>
      <c r="AN38" s="165"/>
      <c r="AO38" s="165"/>
      <c r="AP38" s="165"/>
      <c r="AQ38" s="165"/>
    </row>
    <row r="39" spans="1:43" ht="15" customHeight="1">
      <c r="A39" s="1298"/>
      <c r="B39" s="1299"/>
      <c r="C39" s="1299"/>
      <c r="D39" s="1299"/>
      <c r="E39" s="1300"/>
      <c r="F39" s="89"/>
      <c r="G39" s="1205"/>
      <c r="H39" s="2"/>
      <c r="J39" s="124"/>
      <c r="K39" s="84"/>
      <c r="L39" s="25"/>
      <c r="O39" s="10"/>
      <c r="P39" s="10"/>
      <c r="T39" s="165"/>
      <c r="V39" s="240"/>
      <c r="W39" s="397">
        <v>2</v>
      </c>
      <c r="X39" s="397">
        <v>81221072</v>
      </c>
      <c r="Y39" s="402" t="s">
        <v>38</v>
      </c>
      <c r="Z39" s="397" t="s">
        <v>72</v>
      </c>
      <c r="AA39" s="397" t="s">
        <v>3309</v>
      </c>
      <c r="AB39" s="397"/>
      <c r="AC39" s="397"/>
      <c r="AD39" s="668" t="s">
        <v>2440</v>
      </c>
      <c r="AE39" s="669" t="s">
        <v>24</v>
      </c>
      <c r="AF39" s="1475" t="s">
        <v>2441</v>
      </c>
      <c r="AG39" s="397"/>
      <c r="AH39" s="669">
        <v>1020</v>
      </c>
      <c r="AI39" s="400">
        <v>44676</v>
      </c>
      <c r="AJ39" s="397"/>
      <c r="AK39" s="397"/>
      <c r="AL39" s="398"/>
      <c r="AM39" s="165"/>
      <c r="AN39" s="165"/>
      <c r="AO39" s="165"/>
      <c r="AP39" s="165"/>
      <c r="AQ39" s="165"/>
    </row>
    <row r="40" spans="1:43" ht="15" customHeight="1">
      <c r="A40" s="122"/>
      <c r="B40" s="650"/>
      <c r="C40" s="650"/>
      <c r="D40" s="650"/>
      <c r="E40" s="650"/>
      <c r="F40" s="220"/>
      <c r="G40" s="1205"/>
      <c r="H40" s="2"/>
      <c r="J40" s="124"/>
      <c r="K40" s="84"/>
      <c r="L40" s="25"/>
      <c r="O40" s="10"/>
      <c r="P40" s="10"/>
      <c r="V40" s="240"/>
      <c r="W40" s="398">
        <v>1</v>
      </c>
      <c r="X40" s="397">
        <v>81214004</v>
      </c>
      <c r="Y40" s="397" t="s">
        <v>38</v>
      </c>
      <c r="Z40" s="397" t="s">
        <v>3255</v>
      </c>
      <c r="AA40" s="397" t="s">
        <v>3311</v>
      </c>
      <c r="AB40" s="397"/>
      <c r="AC40" s="397"/>
      <c r="AD40" s="668" t="s">
        <v>3332</v>
      </c>
      <c r="AE40" s="669" t="s">
        <v>24</v>
      </c>
      <c r="AF40" s="1475" t="s">
        <v>3276</v>
      </c>
      <c r="AG40" s="397" t="s">
        <v>3333</v>
      </c>
      <c r="AH40" s="669">
        <v>1104</v>
      </c>
      <c r="AI40" s="400">
        <v>44676</v>
      </c>
      <c r="AJ40" s="397"/>
      <c r="AK40" s="397"/>
      <c r="AL40" s="398"/>
      <c r="AN40" s="165"/>
      <c r="AO40" s="165"/>
      <c r="AP40" s="165"/>
      <c r="AQ40" s="165"/>
    </row>
    <row r="41" spans="1:43" ht="15" customHeight="1">
      <c r="A41" s="610">
        <v>1</v>
      </c>
      <c r="B41" s="611">
        <v>93172390</v>
      </c>
      <c r="C41" s="611" t="s">
        <v>17</v>
      </c>
      <c r="D41" s="612" t="s">
        <v>471</v>
      </c>
      <c r="E41" s="609" t="s">
        <v>2633</v>
      </c>
      <c r="F41" s="613" t="s">
        <v>3087</v>
      </c>
      <c r="G41" s="1205" t="s">
        <v>3088</v>
      </c>
      <c r="H41" s="2" t="s">
        <v>3089</v>
      </c>
      <c r="I41" s="449" t="s">
        <v>83</v>
      </c>
      <c r="J41" s="3" t="s">
        <v>3090</v>
      </c>
      <c r="K41" s="617" t="s">
        <v>3091</v>
      </c>
      <c r="L41" s="25">
        <v>44664</v>
      </c>
      <c r="O41" s="10" t="s">
        <v>69</v>
      </c>
      <c r="V41" s="240"/>
      <c r="W41" s="397">
        <v>4</v>
      </c>
      <c r="X41" s="397">
        <v>81214023</v>
      </c>
      <c r="Y41" s="402" t="s">
        <v>38</v>
      </c>
      <c r="Z41" s="397" t="s">
        <v>72</v>
      </c>
      <c r="AA41" s="397" t="s">
        <v>3311</v>
      </c>
      <c r="AB41" s="397"/>
      <c r="AC41" s="397"/>
      <c r="AD41" s="668" t="s">
        <v>3332</v>
      </c>
      <c r="AE41" s="669" t="s">
        <v>24</v>
      </c>
      <c r="AF41" s="1475" t="s">
        <v>3276</v>
      </c>
      <c r="AG41" s="397" t="s">
        <v>3333</v>
      </c>
      <c r="AH41" s="669">
        <v>1104</v>
      </c>
      <c r="AI41" s="400">
        <v>44676</v>
      </c>
      <c r="AJ41" s="397"/>
      <c r="AK41" s="397"/>
      <c r="AL41" s="398"/>
      <c r="AM41" s="165"/>
      <c r="AN41" s="165"/>
      <c r="AO41" s="165"/>
      <c r="AP41" s="165"/>
      <c r="AQ41" s="165"/>
    </row>
    <row r="42" spans="1:43" ht="15" customHeight="1">
      <c r="A42" s="610"/>
      <c r="B42" s="275"/>
      <c r="C42" s="275"/>
      <c r="D42" s="159"/>
      <c r="E42" s="159"/>
      <c r="F42" s="42"/>
      <c r="G42" s="1205"/>
      <c r="H42" s="40"/>
      <c r="J42" s="41"/>
      <c r="K42" s="41"/>
      <c r="L42" s="25"/>
      <c r="O42" s="10"/>
      <c r="P42" s="10"/>
      <c r="S42" s="165"/>
      <c r="T42" s="165"/>
      <c r="V42" s="240"/>
      <c r="W42" s="398">
        <v>1</v>
      </c>
      <c r="X42" s="397">
        <v>81455056</v>
      </c>
      <c r="Y42" s="397" t="s">
        <v>39</v>
      </c>
      <c r="Z42" s="397" t="s">
        <v>3334</v>
      </c>
      <c r="AA42" s="397" t="s">
        <v>3335</v>
      </c>
      <c r="AB42" s="397"/>
      <c r="AC42" s="397"/>
      <c r="AD42" s="668" t="s">
        <v>3332</v>
      </c>
      <c r="AE42" s="669" t="s">
        <v>24</v>
      </c>
      <c r="AF42" s="1475" t="s">
        <v>3276</v>
      </c>
      <c r="AG42" s="397" t="s">
        <v>3333</v>
      </c>
      <c r="AH42" s="669">
        <v>1104</v>
      </c>
      <c r="AI42" s="400">
        <v>44676</v>
      </c>
      <c r="AJ42" s="397"/>
      <c r="AK42" s="397"/>
      <c r="AL42" s="398"/>
      <c r="AM42" s="165"/>
      <c r="AN42" s="165"/>
      <c r="AO42" s="165"/>
      <c r="AP42" s="165"/>
      <c r="AQ42" s="165"/>
    </row>
    <row r="43" spans="1:43" ht="15" customHeight="1">
      <c r="A43" s="610"/>
      <c r="B43" s="275"/>
      <c r="C43" s="275"/>
      <c r="D43" s="159"/>
      <c r="E43" s="159"/>
      <c r="F43" s="42"/>
      <c r="G43" s="1205"/>
      <c r="H43" s="40"/>
      <c r="J43" s="41"/>
      <c r="K43" s="41"/>
      <c r="L43" s="25"/>
      <c r="O43" s="10"/>
      <c r="P43" s="10"/>
      <c r="S43" s="165"/>
      <c r="T43" s="165"/>
      <c r="W43" s="397">
        <v>1</v>
      </c>
      <c r="X43" s="397">
        <v>81483104</v>
      </c>
      <c r="Y43" s="402" t="s">
        <v>39</v>
      </c>
      <c r="Z43" s="397" t="s">
        <v>60</v>
      </c>
      <c r="AA43" s="397" t="s">
        <v>3335</v>
      </c>
      <c r="AB43" s="397"/>
      <c r="AC43" s="397"/>
      <c r="AD43" s="668" t="s">
        <v>3332</v>
      </c>
      <c r="AE43" s="669" t="s">
        <v>24</v>
      </c>
      <c r="AF43" s="1475" t="s">
        <v>3276</v>
      </c>
      <c r="AG43" s="397" t="s">
        <v>3333</v>
      </c>
      <c r="AH43" s="669">
        <v>1104</v>
      </c>
      <c r="AI43" s="400">
        <v>44676</v>
      </c>
      <c r="AJ43" s="397"/>
      <c r="AK43" s="397"/>
      <c r="AL43" s="398"/>
      <c r="AM43" s="165"/>
      <c r="AN43" s="165"/>
      <c r="AO43" s="165"/>
      <c r="AP43" s="165"/>
      <c r="AQ43" s="165"/>
    </row>
    <row r="44" spans="1:43" ht="15" customHeight="1">
      <c r="A44" s="610">
        <v>1</v>
      </c>
      <c r="B44" s="611">
        <v>93172390</v>
      </c>
      <c r="C44" s="611" t="s">
        <v>17</v>
      </c>
      <c r="D44" s="612" t="s">
        <v>471</v>
      </c>
      <c r="E44" s="609" t="s">
        <v>2633</v>
      </c>
      <c r="F44" s="613" t="s">
        <v>3207</v>
      </c>
      <c r="G44" s="1205" t="s">
        <v>3208</v>
      </c>
      <c r="H44" s="2" t="s">
        <v>3209</v>
      </c>
      <c r="I44" s="449" t="s">
        <v>24</v>
      </c>
      <c r="J44" s="558" t="s">
        <v>3210</v>
      </c>
      <c r="K44" s="617" t="s">
        <v>3211</v>
      </c>
      <c r="L44" s="25">
        <v>44671</v>
      </c>
      <c r="O44" s="10" t="s">
        <v>69</v>
      </c>
      <c r="S44" s="165"/>
      <c r="T44" s="165"/>
      <c r="W44" s="398">
        <v>1</v>
      </c>
      <c r="X44" s="397">
        <v>81214091</v>
      </c>
      <c r="Y44" s="397" t="s">
        <v>38</v>
      </c>
      <c r="Z44" s="397" t="s">
        <v>3338</v>
      </c>
      <c r="AA44" s="397" t="s">
        <v>2365</v>
      </c>
      <c r="AB44" s="397"/>
      <c r="AC44" s="397"/>
      <c r="AD44" s="668" t="s">
        <v>3336</v>
      </c>
      <c r="AE44" s="669" t="s">
        <v>24</v>
      </c>
      <c r="AF44" s="1475" t="s">
        <v>3113</v>
      </c>
      <c r="AG44" s="397" t="s">
        <v>3337</v>
      </c>
      <c r="AH44" s="669">
        <v>1078</v>
      </c>
      <c r="AI44" s="400">
        <v>44673</v>
      </c>
      <c r="AJ44" s="397"/>
      <c r="AK44" s="397"/>
      <c r="AL44" s="398"/>
      <c r="AN44" s="165"/>
      <c r="AO44" s="165"/>
      <c r="AP44" s="165"/>
      <c r="AQ44" s="165"/>
    </row>
    <row r="45" spans="1:43" ht="15" customHeight="1">
      <c r="A45" s="610">
        <v>1</v>
      </c>
      <c r="B45" s="611">
        <v>93172324</v>
      </c>
      <c r="C45" s="611" t="s">
        <v>17</v>
      </c>
      <c r="D45" s="612" t="s">
        <v>1222</v>
      </c>
      <c r="E45" s="609" t="s">
        <v>2633</v>
      </c>
      <c r="F45" s="613" t="s">
        <v>3207</v>
      </c>
      <c r="G45" s="1205" t="s">
        <v>3208</v>
      </c>
      <c r="H45" s="2" t="s">
        <v>3209</v>
      </c>
      <c r="I45" s="449" t="s">
        <v>24</v>
      </c>
      <c r="J45" s="558" t="s">
        <v>3210</v>
      </c>
      <c r="K45" s="617" t="s">
        <v>3211</v>
      </c>
      <c r="L45" s="25">
        <v>44671</v>
      </c>
      <c r="O45" s="10" t="s">
        <v>69</v>
      </c>
      <c r="S45" s="165"/>
      <c r="T45" s="165"/>
      <c r="V45" s="165"/>
      <c r="AN45" s="165"/>
      <c r="AO45" s="165"/>
      <c r="AP45" s="165"/>
      <c r="AQ45" s="165"/>
    </row>
    <row r="46" spans="1:43" ht="15" customHeight="1">
      <c r="A46" s="205">
        <v>1</v>
      </c>
      <c r="B46" s="275">
        <v>93172390</v>
      </c>
      <c r="C46" s="275" t="s">
        <v>17</v>
      </c>
      <c r="D46" s="276" t="s">
        <v>548</v>
      </c>
      <c r="E46" s="609" t="s">
        <v>472</v>
      </c>
      <c r="F46" s="613" t="s">
        <v>3241</v>
      </c>
      <c r="G46" s="1205" t="s">
        <v>3245</v>
      </c>
      <c r="H46" s="2" t="s">
        <v>3242</v>
      </c>
      <c r="I46" s="449" t="s">
        <v>24</v>
      </c>
      <c r="J46" s="3" t="s">
        <v>3224</v>
      </c>
      <c r="K46" s="617" t="s">
        <v>3244</v>
      </c>
      <c r="L46" s="25">
        <v>44672</v>
      </c>
      <c r="O46" s="10" t="s">
        <v>69</v>
      </c>
      <c r="S46" s="165"/>
      <c r="T46" s="165"/>
      <c r="V46" s="165"/>
      <c r="AO46" s="165"/>
      <c r="AP46" s="165"/>
      <c r="AQ46" s="165"/>
    </row>
    <row r="47" spans="1:43" ht="15" customHeight="1">
      <c r="A47" s="205"/>
      <c r="B47" s="275"/>
      <c r="C47" s="275"/>
      <c r="D47" s="276"/>
      <c r="E47" s="609"/>
      <c r="F47" s="613"/>
      <c r="G47" s="1205"/>
      <c r="H47" s="2"/>
      <c r="J47" s="3"/>
      <c r="K47" s="617"/>
      <c r="L47" s="25"/>
      <c r="O47" s="10"/>
      <c r="P47" s="10"/>
      <c r="V47" s="165"/>
      <c r="AN47" s="165"/>
      <c r="AO47" s="165"/>
      <c r="AP47" s="165"/>
      <c r="AQ47" s="165"/>
    </row>
    <row r="48" spans="1:43">
      <c r="A48" s="158"/>
      <c r="B48" s="159"/>
      <c r="C48" s="159"/>
      <c r="D48" s="159"/>
      <c r="E48" s="161"/>
      <c r="F48" s="160"/>
      <c r="G48" s="1205"/>
      <c r="H48" s="486"/>
      <c r="J48" s="3"/>
      <c r="K48" s="5"/>
      <c r="L48" s="25"/>
      <c r="O48" s="10"/>
      <c r="P48" s="10"/>
      <c r="V48" s="165"/>
      <c r="AN48" s="165"/>
      <c r="AO48" s="165"/>
      <c r="AP48" s="165"/>
      <c r="AQ48" s="165"/>
    </row>
    <row r="49" spans="1:43">
      <c r="A49" s="122">
        <v>1</v>
      </c>
      <c r="B49" s="650">
        <v>81214285</v>
      </c>
      <c r="C49" s="650" t="s">
        <v>38</v>
      </c>
      <c r="D49" s="650" t="s">
        <v>3303</v>
      </c>
      <c r="E49" s="650" t="s">
        <v>117</v>
      </c>
      <c r="F49" s="220" t="s">
        <v>3304</v>
      </c>
      <c r="G49" s="1205" t="s">
        <v>3305</v>
      </c>
      <c r="H49" s="2" t="s">
        <v>3306</v>
      </c>
      <c r="I49" s="449" t="s">
        <v>83</v>
      </c>
      <c r="J49" s="124" t="s">
        <v>3307</v>
      </c>
      <c r="K49" s="84" t="s">
        <v>3308</v>
      </c>
      <c r="L49" s="25">
        <v>44676</v>
      </c>
      <c r="O49" s="10" t="s">
        <v>69</v>
      </c>
      <c r="U49" s="165"/>
      <c r="V49" s="165"/>
      <c r="W49" s="1074"/>
      <c r="X49" s="1075"/>
      <c r="Y49" s="1065"/>
      <c r="Z49" s="1046"/>
      <c r="AA49" s="1047"/>
      <c r="AB49" s="1047"/>
      <c r="AC49" s="1065"/>
      <c r="AD49" s="1044"/>
      <c r="AE49" s="1068"/>
      <c r="AF49" s="1079"/>
      <c r="AG49" s="1080"/>
      <c r="AH49" s="1068"/>
      <c r="AI49" s="1073"/>
      <c r="AJ49" s="1047"/>
      <c r="AK49" s="1047"/>
      <c r="AL49" s="1047"/>
      <c r="AM49" s="165"/>
      <c r="AN49" s="165"/>
      <c r="AO49" s="165"/>
      <c r="AP49" s="165"/>
      <c r="AQ49" s="165"/>
    </row>
    <row r="50" spans="1:43">
      <c r="A50" s="591">
        <v>1</v>
      </c>
      <c r="B50" s="650">
        <v>89130005</v>
      </c>
      <c r="C50" s="650" t="s">
        <v>39</v>
      </c>
      <c r="D50" s="298" t="s">
        <v>140</v>
      </c>
      <c r="E50" s="110" t="s">
        <v>3327</v>
      </c>
      <c r="F50" s="613" t="s">
        <v>3328</v>
      </c>
      <c r="G50" s="1205" t="s">
        <v>3331</v>
      </c>
      <c r="H50" s="2" t="s">
        <v>3329</v>
      </c>
      <c r="I50" s="449" t="s">
        <v>24</v>
      </c>
      <c r="J50" s="3" t="s">
        <v>3314</v>
      </c>
      <c r="K50" s="5" t="s">
        <v>3330</v>
      </c>
      <c r="L50" s="25">
        <v>44676</v>
      </c>
      <c r="O50" s="10" t="s">
        <v>69</v>
      </c>
      <c r="U50" s="165"/>
      <c r="V50" s="165"/>
      <c r="W50" s="1074"/>
      <c r="X50" s="1075"/>
      <c r="Y50" s="1065"/>
      <c r="Z50" s="1046"/>
      <c r="AA50" s="1047"/>
      <c r="AB50" s="1047"/>
      <c r="AC50" s="1065"/>
      <c r="AD50" s="1081"/>
      <c r="AE50" s="1068"/>
      <c r="AF50" s="1079"/>
      <c r="AG50" s="1080"/>
      <c r="AH50" s="1068"/>
      <c r="AI50" s="1073"/>
      <c r="AJ50" s="1047"/>
      <c r="AK50" s="1047"/>
      <c r="AL50" s="1047"/>
      <c r="AM50" s="165"/>
      <c r="AN50" s="165"/>
      <c r="AO50" s="165"/>
      <c r="AP50" s="165"/>
      <c r="AQ50" s="165"/>
    </row>
    <row r="51" spans="1:43">
      <c r="E51" s="1019"/>
      <c r="H51" s="2"/>
      <c r="J51" s="1393"/>
      <c r="L51" s="25"/>
      <c r="O51" s="10"/>
      <c r="P51" s="10"/>
      <c r="S51" s="165"/>
      <c r="T51" s="165"/>
      <c r="U51" s="165"/>
      <c r="V51" s="165"/>
      <c r="W51" s="1074"/>
      <c r="X51" s="1075"/>
      <c r="Y51" s="1065"/>
      <c r="Z51" s="1046"/>
      <c r="AA51" s="1047"/>
      <c r="AB51" s="1047"/>
      <c r="AC51" s="1065"/>
      <c r="AD51" s="1044"/>
      <c r="AE51" s="1068"/>
      <c r="AF51" s="1082"/>
      <c r="AG51" s="1080"/>
      <c r="AH51" s="1068"/>
      <c r="AI51" s="1073"/>
      <c r="AJ51" s="1047"/>
      <c r="AK51" s="1047"/>
      <c r="AL51" s="1047"/>
      <c r="AM51" s="165"/>
      <c r="AN51" s="165"/>
      <c r="AO51" s="165"/>
      <c r="AP51" s="165"/>
      <c r="AQ51" s="165"/>
    </row>
    <row r="52" spans="1:43">
      <c r="S52" s="165"/>
      <c r="T52" s="165"/>
      <c r="U52" s="165"/>
      <c r="V52" s="165"/>
      <c r="W52" s="1074"/>
      <c r="X52" s="1075"/>
      <c r="Y52" s="1065"/>
      <c r="Z52" s="1046"/>
      <c r="AA52" s="1047"/>
      <c r="AB52" s="1047"/>
      <c r="AC52" s="1065"/>
      <c r="AD52" s="1044"/>
      <c r="AE52" s="1068"/>
      <c r="AF52" s="1082"/>
      <c r="AG52" s="1080"/>
      <c r="AH52" s="1068"/>
      <c r="AI52" s="1073"/>
      <c r="AJ52" s="1047"/>
      <c r="AK52" s="1047"/>
      <c r="AL52" s="1047"/>
      <c r="AM52" s="165"/>
      <c r="AN52" s="165"/>
      <c r="AO52" s="165"/>
      <c r="AP52" s="165"/>
      <c r="AQ52" s="165"/>
    </row>
    <row r="53" spans="1:43">
      <c r="S53" s="165"/>
      <c r="T53" s="165"/>
      <c r="U53" s="165"/>
      <c r="V53" s="165"/>
      <c r="W53" s="1074"/>
      <c r="X53" s="1075"/>
      <c r="Y53" s="1065"/>
      <c r="Z53" s="1046"/>
      <c r="AA53" s="1047"/>
      <c r="AB53" s="1047"/>
      <c r="AC53" s="1065"/>
      <c r="AD53" s="1044"/>
      <c r="AE53" s="1068"/>
      <c r="AF53" s="1082"/>
      <c r="AG53" s="1080"/>
      <c r="AH53" s="1068"/>
      <c r="AI53" s="1073"/>
      <c r="AJ53" s="1047"/>
      <c r="AK53" s="1047"/>
      <c r="AL53" s="1047"/>
      <c r="AM53" s="165"/>
      <c r="AN53" s="165"/>
      <c r="AO53" s="165"/>
      <c r="AP53" s="165"/>
      <c r="AQ53" s="165"/>
    </row>
    <row r="54" spans="1:43">
      <c r="S54" s="165"/>
      <c r="T54" s="165"/>
      <c r="U54" s="165"/>
      <c r="V54" s="165"/>
      <c r="W54" s="1074"/>
      <c r="X54" s="1045"/>
      <c r="Y54" s="464"/>
      <c r="Z54" s="1046"/>
      <c r="AA54" s="464"/>
      <c r="AB54" s="1047"/>
      <c r="AC54" s="1065"/>
      <c r="AD54" s="1047"/>
      <c r="AE54" s="1047"/>
      <c r="AF54" s="1083"/>
      <c r="AG54" s="1084"/>
      <c r="AH54" s="1047"/>
      <c r="AI54" s="1073"/>
      <c r="AJ54" s="1047"/>
      <c r="AK54" s="1047"/>
      <c r="AL54" s="1047"/>
      <c r="AM54" s="165"/>
      <c r="AN54" s="165"/>
      <c r="AO54" s="165"/>
      <c r="AP54" s="165"/>
      <c r="AQ54" s="165"/>
    </row>
    <row r="55" spans="1:43">
      <c r="S55" s="165"/>
      <c r="T55" s="165"/>
      <c r="U55" s="165"/>
      <c r="V55" s="165"/>
      <c r="W55" s="1074"/>
      <c r="X55" s="1045"/>
      <c r="Y55" s="464"/>
      <c r="Z55" s="1046"/>
      <c r="AA55" s="1047"/>
      <c r="AB55" s="1047"/>
      <c r="AC55" s="1065"/>
      <c r="AD55" s="1047"/>
      <c r="AE55" s="1047"/>
      <c r="AF55" s="1083"/>
      <c r="AG55" s="1047"/>
      <c r="AH55" s="1047"/>
      <c r="AI55" s="1073"/>
      <c r="AJ55" s="1047"/>
      <c r="AK55" s="1047"/>
      <c r="AL55" s="1047"/>
      <c r="AM55" s="165"/>
      <c r="AN55" s="165"/>
      <c r="AO55" s="165"/>
      <c r="AP55" s="165"/>
      <c r="AQ55" s="165"/>
    </row>
    <row r="56" spans="1:43">
      <c r="S56" s="165"/>
      <c r="T56" s="165"/>
      <c r="U56" s="165"/>
      <c r="V56" s="165"/>
      <c r="W56" s="1074"/>
      <c r="X56" s="1045"/>
      <c r="Y56" s="1047"/>
      <c r="Z56" s="1046"/>
      <c r="AA56" s="1047"/>
      <c r="AB56" s="1047"/>
      <c r="AC56" s="1065"/>
      <c r="AD56" s="1047"/>
      <c r="AE56" s="1068"/>
      <c r="AF56" s="1083"/>
      <c r="AG56" s="1047"/>
      <c r="AH56" s="1047"/>
      <c r="AI56" s="1073"/>
      <c r="AJ56" s="1047"/>
      <c r="AK56" s="1047"/>
      <c r="AL56" s="1047"/>
      <c r="AM56" s="165"/>
      <c r="AN56" s="165"/>
      <c r="AO56" s="165"/>
      <c r="AP56" s="165"/>
      <c r="AQ56" s="165"/>
    </row>
    <row r="57" spans="1:43">
      <c r="S57" s="165"/>
      <c r="T57" s="165"/>
      <c r="U57" s="165"/>
      <c r="V57" s="165"/>
      <c r="W57" s="1043"/>
      <c r="X57" s="1043"/>
      <c r="Y57" s="1043"/>
      <c r="Z57" s="1049"/>
      <c r="AA57" s="1049"/>
      <c r="AB57" s="1085"/>
      <c r="AC57" s="1065"/>
      <c r="AD57" s="1049"/>
      <c r="AE57" s="1043"/>
      <c r="AF57" s="1086"/>
      <c r="AG57" s="712"/>
      <c r="AH57" s="1047"/>
      <c r="AI57" s="1047"/>
      <c r="AJ57" s="1047"/>
      <c r="AK57" s="1047"/>
      <c r="AL57" s="1047"/>
      <c r="AM57" s="165"/>
      <c r="AN57" s="165"/>
      <c r="AO57" s="165"/>
      <c r="AP57" s="165"/>
      <c r="AQ57" s="165"/>
    </row>
    <row r="58" spans="1:43"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</row>
    <row r="59" spans="1:43">
      <c r="S59" s="165"/>
      <c r="T59" s="165"/>
      <c r="U59" s="165"/>
      <c r="V59" s="165"/>
      <c r="W59" s="1074"/>
      <c r="X59" s="165"/>
      <c r="Y59" s="165"/>
      <c r="Z59" s="165"/>
      <c r="AA59" s="165"/>
      <c r="AB59" s="165"/>
      <c r="AC59" s="1065"/>
      <c r="AD59" s="1047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</row>
    <row r="60" spans="1:43">
      <c r="S60" s="165"/>
      <c r="T60" s="165"/>
      <c r="U60" s="165"/>
      <c r="V60" s="165"/>
      <c r="W60" s="1074"/>
      <c r="X60" s="165"/>
      <c r="Y60" s="165"/>
      <c r="Z60" s="165"/>
      <c r="AA60" s="165"/>
      <c r="AB60" s="165"/>
      <c r="AC60" s="10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</row>
    <row r="61" spans="1:43">
      <c r="S61" s="165"/>
      <c r="T61" s="165"/>
      <c r="U61" s="165"/>
      <c r="V61" s="165"/>
      <c r="W61" s="1074"/>
      <c r="X61" s="165"/>
      <c r="Y61" s="165"/>
      <c r="Z61" s="165"/>
      <c r="AA61" s="165"/>
      <c r="AB61" s="165"/>
      <c r="AC61" s="10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</row>
    <row r="62" spans="1:43"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</row>
    <row r="63" spans="1:43"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</row>
    <row r="64" spans="1:43">
      <c r="S64" s="165"/>
      <c r="T64" s="165"/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L64" s="165"/>
      <c r="AM64" s="165"/>
      <c r="AN64" s="165"/>
      <c r="AO64" s="165"/>
      <c r="AP64" s="165"/>
      <c r="AQ64" s="165"/>
    </row>
    <row r="65" spans="19:43"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</row>
    <row r="66" spans="19:43">
      <c r="S66" s="165"/>
      <c r="T66" s="165"/>
      <c r="U66" s="165"/>
      <c r="V66" s="165"/>
      <c r="W66" s="1074"/>
      <c r="X66" s="1075"/>
      <c r="Y66" s="1065"/>
      <c r="Z66" s="1046"/>
      <c r="AA66" s="1047"/>
      <c r="AB66" s="1047"/>
      <c r="AC66" s="1065"/>
      <c r="AD66" s="1044"/>
      <c r="AE66" s="1068"/>
      <c r="AF66" s="1079"/>
      <c r="AG66" s="1080"/>
      <c r="AH66" s="1068"/>
      <c r="AI66" s="1073"/>
      <c r="AJ66" s="1047"/>
      <c r="AK66" s="1047"/>
      <c r="AL66" s="1047"/>
      <c r="AM66" s="165"/>
      <c r="AN66" s="165"/>
      <c r="AO66" s="165"/>
      <c r="AP66" s="165"/>
      <c r="AQ66" s="165"/>
    </row>
    <row r="67" spans="19:43">
      <c r="S67" s="165"/>
      <c r="T67" s="165"/>
      <c r="U67" s="165"/>
      <c r="V67" s="165"/>
      <c r="W67" s="1074"/>
      <c r="X67" s="1075"/>
      <c r="Y67" s="1047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S68" s="165"/>
      <c r="T68" s="165"/>
      <c r="U68" s="165"/>
      <c r="V68" s="165"/>
      <c r="W68" s="1074"/>
      <c r="X68" s="1075"/>
      <c r="Y68" s="1065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81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47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65"/>
      <c r="Z71" s="1046"/>
      <c r="AA71" s="1047"/>
      <c r="AB71" s="1047"/>
      <c r="AC71" s="1065"/>
      <c r="AD71" s="1044"/>
      <c r="AE71" s="1068"/>
      <c r="AF71" s="1082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S72" s="165"/>
      <c r="T72" s="165"/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S73" s="165"/>
      <c r="T73" s="165"/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S74" s="165"/>
      <c r="T74" s="165"/>
      <c r="U74" s="165"/>
      <c r="V74" s="165"/>
      <c r="W74" s="1074"/>
      <c r="X74" s="1075"/>
      <c r="Y74" s="1047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65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45"/>
      <c r="Y78" s="464"/>
      <c r="Z78" s="1046"/>
      <c r="AA78" s="464"/>
      <c r="AB78" s="1047"/>
      <c r="AC78" s="1065"/>
      <c r="AD78" s="1047"/>
      <c r="AE78" s="1047"/>
      <c r="AF78" s="1083"/>
      <c r="AG78" s="1084"/>
      <c r="AH78" s="1047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1047"/>
      <c r="AB79" s="1047"/>
      <c r="AC79" s="1065"/>
      <c r="AD79" s="1047"/>
      <c r="AE79" s="1047"/>
      <c r="AF79" s="1083"/>
      <c r="AG79" s="1047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1047"/>
      <c r="Z80" s="1046"/>
      <c r="AA80" s="1047"/>
      <c r="AB80" s="1047"/>
      <c r="AC80" s="1065"/>
      <c r="AD80" s="1047"/>
      <c r="AE80" s="1068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43"/>
      <c r="X81" s="1043"/>
      <c r="Y81" s="1043"/>
      <c r="Z81" s="1049"/>
      <c r="AA81" s="1049"/>
      <c r="AB81" s="1085"/>
      <c r="AC81" s="1065"/>
      <c r="AD81" s="1049"/>
      <c r="AE81" s="1043"/>
      <c r="AF81" s="1086"/>
      <c r="AG81" s="712"/>
      <c r="AH81" s="1047"/>
      <c r="AI81" s="1047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65"/>
      <c r="X82" s="165"/>
      <c r="Y82" s="165"/>
      <c r="Z82" s="165"/>
      <c r="AA82" s="165"/>
      <c r="AB82" s="165"/>
      <c r="AC82" s="165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074"/>
      <c r="X83" s="165"/>
      <c r="Y83" s="165"/>
      <c r="Z83" s="165"/>
      <c r="AA83" s="165"/>
      <c r="AB83" s="165"/>
      <c r="AC83" s="1065"/>
      <c r="AD83" s="1047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3"/>
      <c r="X97" s="164"/>
      <c r="Y97" s="1087"/>
      <c r="Z97" s="164"/>
      <c r="AA97" s="1087"/>
      <c r="AB97" s="1087"/>
      <c r="AC97" s="1087"/>
      <c r="AD97" s="1087"/>
      <c r="AE97" s="1087"/>
      <c r="AF97" s="1088"/>
      <c r="AG97" s="1089"/>
      <c r="AH97" s="1087"/>
      <c r="AI97" s="1087"/>
      <c r="AJ97" s="1090"/>
      <c r="AK97" s="1087"/>
      <c r="AL97" s="1087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464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1091"/>
      <c r="X102" s="1092"/>
      <c r="Y102" s="1093"/>
      <c r="Z102" s="1094"/>
      <c r="AA102" s="1095"/>
      <c r="AB102" s="1095"/>
      <c r="AC102" s="1096"/>
      <c r="AD102" s="1096"/>
      <c r="AE102" s="1093"/>
      <c r="AF102" s="1097"/>
      <c r="AG102" s="1093"/>
      <c r="AH102" s="1096"/>
      <c r="AI102" s="1095"/>
      <c r="AJ102" s="1095"/>
      <c r="AK102" s="1095"/>
      <c r="AL102" s="109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8"/>
      <c r="X103" s="1066"/>
      <c r="Y103" s="1093"/>
      <c r="Z103" s="1067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5"/>
      <c r="AE110" s="1093"/>
      <c r="AF110" s="1097"/>
      <c r="AG110" s="1093"/>
      <c r="AH110" s="1095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464"/>
      <c r="W111" s="1098"/>
      <c r="X111" s="1066"/>
      <c r="Y111" s="1093"/>
      <c r="Z111" s="1067"/>
      <c r="AA111" s="1095"/>
      <c r="AB111" s="1095"/>
      <c r="AC111" s="1096"/>
      <c r="AD111" s="1096"/>
      <c r="AE111" s="1093"/>
      <c r="AF111" s="1099"/>
      <c r="AG111" s="1093"/>
      <c r="AH111" s="1096"/>
      <c r="AI111" s="1100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165"/>
      <c r="W112" s="1101"/>
      <c r="X112" s="1101"/>
      <c r="Y112" s="1093"/>
      <c r="Z112" s="1067"/>
      <c r="AA112" s="1095"/>
      <c r="AB112" s="1095"/>
      <c r="AC112" s="1096"/>
      <c r="AD112" s="1096"/>
      <c r="AE112" s="1093"/>
      <c r="AF112" s="1102"/>
      <c r="AG112" s="110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098"/>
      <c r="X113" s="1066"/>
      <c r="Y113" s="1093"/>
      <c r="Z113" s="1067"/>
      <c r="AA113" s="1095"/>
      <c r="AB113" s="1095"/>
      <c r="AC113" s="1096"/>
      <c r="AD113" s="1096"/>
      <c r="AE113" s="1093"/>
      <c r="AF113" s="1097"/>
      <c r="AG113" s="109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104"/>
      <c r="AB115" s="1104"/>
      <c r="AC115" s="1096"/>
      <c r="AD115" s="1096"/>
      <c r="AE115" s="1093"/>
      <c r="AF115" s="1099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95"/>
      <c r="Y116" s="1093"/>
      <c r="Z116" s="1067"/>
      <c r="AA116" s="1095"/>
      <c r="AB116" s="1095"/>
      <c r="AC116" s="1096"/>
      <c r="AD116" s="1095"/>
      <c r="AE116" s="1093"/>
      <c r="AF116" s="1099"/>
      <c r="AG116" s="1095"/>
      <c r="AH116" s="1095"/>
      <c r="AI116" s="1095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L117" s="16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6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464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464"/>
      <c r="Y122" s="165"/>
      <c r="Z122" s="165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464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1105"/>
      <c r="Y125" s="1106"/>
      <c r="Z125" s="464"/>
      <c r="AA125" s="1107"/>
      <c r="AB125" s="1108"/>
      <c r="AC125" s="464"/>
      <c r="AD125" s="464"/>
      <c r="AE125" s="464"/>
      <c r="AF125" s="464"/>
      <c r="AG125" s="464"/>
      <c r="AH125" s="464"/>
      <c r="AI125" s="464"/>
      <c r="AJ125" s="1109"/>
      <c r="AK125" s="1109"/>
      <c r="AL125" s="464"/>
      <c r="AM125" s="464"/>
      <c r="AN125" s="464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464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L129" s="165"/>
      <c r="AM129" s="165"/>
      <c r="AN129" s="165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1043"/>
      <c r="Y130" s="1043"/>
      <c r="Z130" s="1043"/>
      <c r="AA130" s="1043"/>
      <c r="AB130" s="1043"/>
      <c r="AC130" s="1110"/>
      <c r="AD130" s="1043"/>
      <c r="AE130" s="1043"/>
      <c r="AF130" s="1043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111"/>
      <c r="Y131" s="1112"/>
      <c r="Z131" s="1043"/>
      <c r="AA131" s="1113"/>
      <c r="AB131" s="1114"/>
      <c r="AC131" s="1040"/>
      <c r="AD131" s="1043"/>
      <c r="AE131" s="1114"/>
      <c r="AF131" s="712"/>
      <c r="AG131" s="1115"/>
      <c r="AH131" s="1040"/>
      <c r="AI131" s="712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6"/>
      <c r="Z132" s="1043"/>
      <c r="AA132" s="1062"/>
      <c r="AB132" s="1114"/>
      <c r="AC132" s="1040"/>
      <c r="AD132" s="712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1043"/>
      <c r="AE133" s="1114"/>
      <c r="AF133" s="712"/>
      <c r="AG133" s="1086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464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1043"/>
      <c r="Y136" s="1043"/>
      <c r="Z136" s="1043"/>
      <c r="AA136" s="712"/>
      <c r="AB136" s="1114"/>
      <c r="AC136" s="712"/>
      <c r="AD136" s="712"/>
      <c r="AE136" s="1114"/>
      <c r="AF136" s="712"/>
      <c r="AG136" s="1115"/>
      <c r="AH136" s="712"/>
      <c r="AI136" s="712"/>
      <c r="AJ136" s="1117"/>
      <c r="AK136" s="1117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1042"/>
      <c r="AB137" s="1049"/>
      <c r="AC137" s="1085"/>
      <c r="AD137" s="1043"/>
      <c r="AE137" s="1049"/>
      <c r="AF137" s="1043"/>
      <c r="AG137" s="1086"/>
      <c r="AH137" s="712"/>
      <c r="AI137" s="165"/>
      <c r="AJ137" s="165"/>
      <c r="AK137" s="165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111"/>
      <c r="Y138" s="1116"/>
      <c r="Z138" s="1043"/>
      <c r="AA138" s="1062"/>
      <c r="AB138" s="1114"/>
      <c r="AC138" s="1040"/>
      <c r="AD138" s="712"/>
      <c r="AE138" s="1114"/>
      <c r="AF138" s="712"/>
      <c r="AG138" s="1115"/>
      <c r="AH138" s="1040"/>
      <c r="AI138" s="712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1043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712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464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43"/>
      <c r="Y143" s="443"/>
      <c r="Z143" s="443"/>
      <c r="AA143" s="443"/>
      <c r="AB143" s="1043"/>
      <c r="AC143" s="1043"/>
      <c r="AD143" s="1043"/>
      <c r="AE143" s="1043"/>
      <c r="AF143" s="1043"/>
      <c r="AG143" s="1048"/>
      <c r="AH143" s="1049"/>
      <c r="AI143" s="443"/>
      <c r="AJ143" s="1050"/>
      <c r="AK143" s="443"/>
      <c r="AL143" s="443"/>
      <c r="AM143" s="443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443"/>
      <c r="AD144" s="443"/>
      <c r="AE144" s="1043"/>
      <c r="AF144" s="1043"/>
      <c r="AG144" s="1118"/>
      <c r="AH144" s="111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443"/>
      <c r="Y147" s="165"/>
      <c r="Z147" s="165"/>
      <c r="AA147" s="165"/>
      <c r="AB147" s="165"/>
      <c r="AC147" s="165"/>
      <c r="AD147" s="165"/>
      <c r="AE147" s="165"/>
      <c r="AF147" s="1120"/>
      <c r="AG147" s="1052"/>
      <c r="AH147" s="165"/>
      <c r="AI147" s="165"/>
      <c r="AJ147" s="1064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043"/>
      <c r="X150" s="1043"/>
      <c r="Y150" s="1043"/>
      <c r="Z150" s="1043"/>
      <c r="AA150" s="1043"/>
      <c r="AB150" s="1110"/>
      <c r="AC150" s="1043"/>
      <c r="AD150" s="1043"/>
      <c r="AE150" s="1043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111"/>
      <c r="X151" s="1112"/>
      <c r="Y151" s="1043"/>
      <c r="Z151" s="1113"/>
      <c r="AA151" s="1114"/>
      <c r="AB151" s="1040"/>
      <c r="AC151" s="1043"/>
      <c r="AD151" s="1114"/>
      <c r="AE151" s="712"/>
      <c r="AF151" s="1115"/>
      <c r="AG151" s="1040"/>
      <c r="AH151" s="712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6"/>
      <c r="Y152" s="1043"/>
      <c r="Z152" s="1062"/>
      <c r="AA152" s="1114"/>
      <c r="AB152" s="1040"/>
      <c r="AC152" s="712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1043"/>
      <c r="AD153" s="1114"/>
      <c r="AE153" s="712"/>
      <c r="AF153" s="1086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464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1043"/>
      <c r="X156" s="1043"/>
      <c r="Y156" s="1043"/>
      <c r="Z156" s="712"/>
      <c r="AA156" s="1114"/>
      <c r="AB156" s="712"/>
      <c r="AC156" s="712"/>
      <c r="AD156" s="1114"/>
      <c r="AE156" s="712"/>
      <c r="AF156" s="1115"/>
      <c r="AG156" s="712"/>
      <c r="AH156" s="712"/>
      <c r="AI156" s="1117"/>
      <c r="AJ156" s="1117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1042"/>
      <c r="AA157" s="1049"/>
      <c r="AB157" s="1085"/>
      <c r="AC157" s="1043"/>
      <c r="AD157" s="1049"/>
      <c r="AE157" s="1043"/>
      <c r="AF157" s="1086"/>
      <c r="AG157" s="712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111"/>
      <c r="X158" s="1116"/>
      <c r="Y158" s="1043"/>
      <c r="Z158" s="1062"/>
      <c r="AA158" s="1114"/>
      <c r="AB158" s="1040"/>
      <c r="AC158" s="712"/>
      <c r="AD158" s="1114"/>
      <c r="AE158" s="712"/>
      <c r="AF158" s="1115"/>
      <c r="AG158" s="1040"/>
      <c r="AH158" s="712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1043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712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65"/>
      <c r="AE161" s="165"/>
      <c r="AF161" s="165"/>
      <c r="AG161" s="165"/>
      <c r="AH161" s="165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464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43"/>
      <c r="X163" s="443"/>
      <c r="Y163" s="443"/>
      <c r="Z163" s="443"/>
      <c r="AA163" s="1043"/>
      <c r="AB163" s="1043"/>
      <c r="AC163" s="1043"/>
      <c r="AD163" s="1043"/>
      <c r="AE163" s="1043"/>
      <c r="AF163" s="1048"/>
      <c r="AG163" s="1049"/>
      <c r="AH163" s="443"/>
      <c r="AI163" s="1050"/>
      <c r="AJ163" s="443"/>
      <c r="AK163" s="443"/>
      <c r="AL163" s="443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443"/>
      <c r="AC164" s="443"/>
      <c r="AD164" s="1043"/>
      <c r="AE164" s="1043"/>
      <c r="AF164" s="1118"/>
      <c r="AG164" s="111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65"/>
      <c r="AE165" s="165"/>
      <c r="AF165" s="165"/>
      <c r="AG165" s="165"/>
      <c r="AH165" s="165"/>
      <c r="AI165" s="165"/>
      <c r="AJ165" s="165"/>
      <c r="AK165" s="165"/>
      <c r="AL165" s="165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443"/>
      <c r="X167" s="165"/>
      <c r="Y167" s="165"/>
      <c r="Z167" s="165"/>
      <c r="AA167" s="165"/>
      <c r="AB167" s="165"/>
      <c r="AC167" s="165"/>
      <c r="AD167" s="165"/>
      <c r="AE167" s="1120"/>
      <c r="AF167" s="1052"/>
      <c r="AG167" s="165"/>
      <c r="AH167" s="165"/>
      <c r="AI167" s="1064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65"/>
      <c r="AE169" s="165"/>
      <c r="AF169" s="165"/>
      <c r="AG169" s="165"/>
      <c r="AH169" s="165"/>
      <c r="AI169" s="165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</sheetData>
  <mergeCells count="4">
    <mergeCell ref="A2:F2"/>
    <mergeCell ref="W2:AB2"/>
    <mergeCell ref="A3:F3"/>
    <mergeCell ref="W3:AB3"/>
  </mergeCells>
  <pageMargins left="0.33" right="0.61" top="0.22" bottom="0.16" header="0.16" footer="0.12"/>
  <pageSetup paperSize="9" orientation="landscape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DB00B-4D44-45AC-90B7-FC71BB911093}">
  <sheetPr>
    <tabColor rgb="FF00B050"/>
  </sheetPr>
  <dimension ref="A1:AU180"/>
  <sheetViews>
    <sheetView topLeftCell="E16" zoomScale="80" zoomScaleNormal="80" workbookViewId="0">
      <selection activeCell="H22" sqref="H22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38" width="11.42578125" style="449"/>
    <col min="39" max="39" width="27.85546875" style="449" bestFit="1" customWidth="1"/>
    <col min="40" max="16384" width="11.42578125" style="449"/>
  </cols>
  <sheetData>
    <row r="1" spans="1:44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4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4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4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4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4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4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44684</v>
      </c>
      <c r="AA7" s="420" t="s">
        <v>7</v>
      </c>
      <c r="AB7" s="425"/>
      <c r="AC7" s="58"/>
      <c r="AD7" s="58"/>
      <c r="AE7" s="58"/>
      <c r="AF7" s="58"/>
    </row>
    <row r="8" spans="1:44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3452</v>
      </c>
      <c r="AA8" s="420"/>
      <c r="AB8" s="429"/>
      <c r="AC8" s="58"/>
      <c r="AD8" s="58"/>
      <c r="AE8" s="58"/>
      <c r="AF8" s="58"/>
    </row>
    <row r="9" spans="1:44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4">
      <c r="A10" s="275">
        <v>1</v>
      </c>
      <c r="B10" s="275">
        <v>93162407</v>
      </c>
      <c r="C10" s="275" t="s">
        <v>17</v>
      </c>
      <c r="D10" s="275" t="s">
        <v>450</v>
      </c>
      <c r="E10" s="159" t="s">
        <v>210</v>
      </c>
      <c r="F10" s="275" t="s">
        <v>451</v>
      </c>
      <c r="G10" s="680">
        <v>381</v>
      </c>
      <c r="H10" s="1216" t="s">
        <v>452</v>
      </c>
      <c r="I10" s="680" t="s">
        <v>83</v>
      </c>
      <c r="J10" s="1219" t="s">
        <v>453</v>
      </c>
      <c r="K10" s="1220" t="s">
        <v>454</v>
      </c>
      <c r="L10" s="1221">
        <v>44466</v>
      </c>
      <c r="M10" s="1221">
        <v>44466</v>
      </c>
      <c r="N10" s="680"/>
      <c r="O10" s="449" t="s">
        <v>455</v>
      </c>
      <c r="V10" s="165" t="s">
        <v>71</v>
      </c>
      <c r="W10" s="275">
        <v>1</v>
      </c>
      <c r="X10" s="275">
        <v>61867020</v>
      </c>
      <c r="Y10" s="275" t="s">
        <v>39</v>
      </c>
      <c r="Z10" s="275" t="s">
        <v>3441</v>
      </c>
      <c r="AA10" s="129" t="s">
        <v>714</v>
      </c>
      <c r="AB10" s="275"/>
      <c r="AC10" s="275" t="s">
        <v>3452</v>
      </c>
      <c r="AD10" s="275" t="s">
        <v>3439</v>
      </c>
      <c r="AE10" s="275" t="s">
        <v>24</v>
      </c>
      <c r="AF10" s="1295" t="s">
        <v>3436</v>
      </c>
      <c r="AG10" s="275" t="s">
        <v>3440</v>
      </c>
      <c r="AH10" s="275"/>
      <c r="AI10" s="1508">
        <v>44681</v>
      </c>
      <c r="AJ10" s="275"/>
      <c r="AK10" s="1508">
        <v>44684</v>
      </c>
      <c r="AL10" s="275"/>
      <c r="AM10" s="449" t="s">
        <v>3595</v>
      </c>
      <c r="AN10" s="10" t="s">
        <v>3775</v>
      </c>
    </row>
    <row r="11" spans="1:44">
      <c r="A11" s="1213">
        <v>1</v>
      </c>
      <c r="B11" s="1213">
        <v>81598299</v>
      </c>
      <c r="C11" s="275" t="s">
        <v>564</v>
      </c>
      <c r="D11" s="1213" t="s">
        <v>704</v>
      </c>
      <c r="E11" s="1213" t="s">
        <v>78</v>
      </c>
      <c r="F11" s="1214" t="s">
        <v>705</v>
      </c>
      <c r="G11" s="680">
        <v>414</v>
      </c>
      <c r="H11" s="1216" t="s">
        <v>79</v>
      </c>
      <c r="I11" s="669" t="s">
        <v>706</v>
      </c>
      <c r="J11" s="1217" t="s">
        <v>707</v>
      </c>
      <c r="K11" s="680"/>
      <c r="L11" s="1221">
        <v>44525</v>
      </c>
      <c r="M11" s="680"/>
      <c r="N11" s="680"/>
      <c r="O11" s="10" t="s">
        <v>496</v>
      </c>
      <c r="P11" s="449" t="s">
        <v>496</v>
      </c>
      <c r="V11" s="165"/>
      <c r="W11" s="275">
        <v>4</v>
      </c>
      <c r="X11" s="275">
        <v>61205009</v>
      </c>
      <c r="Y11" s="275" t="s">
        <v>38</v>
      </c>
      <c r="Z11" s="275" t="s">
        <v>1326</v>
      </c>
      <c r="AA11" s="129" t="s">
        <v>3442</v>
      </c>
      <c r="AB11" s="275"/>
      <c r="AC11" s="275" t="s">
        <v>3452</v>
      </c>
      <c r="AD11" s="275" t="s">
        <v>3446</v>
      </c>
      <c r="AE11" s="275" t="s">
        <v>24</v>
      </c>
      <c r="AF11" s="1295" t="s">
        <v>3445</v>
      </c>
      <c r="AG11" s="275" t="s">
        <v>3447</v>
      </c>
      <c r="AH11" s="275"/>
      <c r="AI11" s="1508">
        <v>44681</v>
      </c>
      <c r="AJ11" s="275"/>
      <c r="AK11" s="275"/>
      <c r="AL11" s="275"/>
    </row>
    <row r="12" spans="1:44" ht="20.25" customHeight="1">
      <c r="A12" s="275">
        <v>1</v>
      </c>
      <c r="B12" s="275">
        <v>82409602</v>
      </c>
      <c r="C12" s="275" t="s">
        <v>40</v>
      </c>
      <c r="D12" s="275" t="s">
        <v>817</v>
      </c>
      <c r="E12" s="275" t="s">
        <v>818</v>
      </c>
      <c r="F12" s="201" t="s">
        <v>819</v>
      </c>
      <c r="G12" s="669">
        <v>428</v>
      </c>
      <c r="H12" s="1216" t="s">
        <v>820</v>
      </c>
      <c r="I12" s="669" t="s">
        <v>83</v>
      </c>
      <c r="J12" s="1217" t="s">
        <v>821</v>
      </c>
      <c r="K12" s="1218" t="s">
        <v>822</v>
      </c>
      <c r="L12" s="1221">
        <v>44531</v>
      </c>
      <c r="M12" s="680"/>
      <c r="N12" s="680"/>
      <c r="O12" s="10" t="s">
        <v>496</v>
      </c>
      <c r="P12" s="449" t="s">
        <v>496</v>
      </c>
      <c r="V12" s="165"/>
      <c r="W12" s="275">
        <v>1</v>
      </c>
      <c r="X12" s="275">
        <v>60601122</v>
      </c>
      <c r="Y12" s="275" t="s">
        <v>38</v>
      </c>
      <c r="Z12" s="275" t="s">
        <v>3443</v>
      </c>
      <c r="AA12" s="129" t="s">
        <v>3442</v>
      </c>
      <c r="AB12" s="275"/>
      <c r="AC12" s="275" t="s">
        <v>3452</v>
      </c>
      <c r="AD12" s="275" t="s">
        <v>3446</v>
      </c>
      <c r="AE12" s="275" t="s">
        <v>24</v>
      </c>
      <c r="AF12" s="1295" t="s">
        <v>3445</v>
      </c>
      <c r="AG12" s="275" t="s">
        <v>3447</v>
      </c>
      <c r="AH12" s="275"/>
      <c r="AI12" s="1508">
        <v>44681</v>
      </c>
      <c r="AJ12" s="275"/>
      <c r="AK12" s="275"/>
      <c r="AL12" s="275"/>
      <c r="AP12" s="165"/>
      <c r="AQ12" s="165"/>
      <c r="AR12" s="165"/>
    </row>
    <row r="13" spans="1:44" ht="15" customHeight="1">
      <c r="A13" s="275">
        <v>1</v>
      </c>
      <c r="B13" s="275">
        <v>81722067</v>
      </c>
      <c r="C13" s="275" t="s">
        <v>17</v>
      </c>
      <c r="D13" s="275" t="s">
        <v>1026</v>
      </c>
      <c r="E13" s="159" t="s">
        <v>812</v>
      </c>
      <c r="F13" s="201" t="s">
        <v>1027</v>
      </c>
      <c r="G13" s="664">
        <v>455</v>
      </c>
      <c r="H13" s="1216" t="s">
        <v>1028</v>
      </c>
      <c r="I13" s="129" t="s">
        <v>83</v>
      </c>
      <c r="J13" s="1217" t="s">
        <v>1029</v>
      </c>
      <c r="K13" s="1220" t="s">
        <v>1030</v>
      </c>
      <c r="L13" s="1221">
        <v>44549</v>
      </c>
      <c r="M13" s="680"/>
      <c r="N13" s="680"/>
      <c r="O13" s="75" t="s">
        <v>1043</v>
      </c>
      <c r="P13" s="449" t="s">
        <v>496</v>
      </c>
      <c r="V13" s="165"/>
      <c r="W13" s="215">
        <v>2</v>
      </c>
      <c r="X13" s="215">
        <v>60602122</v>
      </c>
      <c r="Y13" s="215" t="s">
        <v>38</v>
      </c>
      <c r="Z13" s="215" t="s">
        <v>3444</v>
      </c>
      <c r="AA13" s="129" t="s">
        <v>3442</v>
      </c>
      <c r="AB13" s="275"/>
      <c r="AC13" s="275" t="s">
        <v>3452</v>
      </c>
      <c r="AD13" s="275" t="s">
        <v>3446</v>
      </c>
      <c r="AE13" s="275" t="s">
        <v>24</v>
      </c>
      <c r="AF13" s="1295" t="s">
        <v>3445</v>
      </c>
      <c r="AG13" s="275" t="s">
        <v>3447</v>
      </c>
      <c r="AH13" s="275"/>
      <c r="AI13" s="1508">
        <v>44681</v>
      </c>
      <c r="AJ13" s="275"/>
      <c r="AK13" s="275"/>
      <c r="AL13" s="275"/>
      <c r="AR13" s="165"/>
    </row>
    <row r="14" spans="1:44" ht="15" customHeight="1">
      <c r="A14" s="159">
        <v>1</v>
      </c>
      <c r="B14" s="159">
        <v>93172200</v>
      </c>
      <c r="C14" s="159" t="s">
        <v>17</v>
      </c>
      <c r="D14" s="159" t="s">
        <v>1158</v>
      </c>
      <c r="E14" s="159" t="s">
        <v>578</v>
      </c>
      <c r="F14" s="1225" t="s">
        <v>1221</v>
      </c>
      <c r="G14" s="217" t="s">
        <v>1223</v>
      </c>
      <c r="H14" s="1216" t="s">
        <v>1224</v>
      </c>
      <c r="I14" s="217" t="s">
        <v>83</v>
      </c>
      <c r="J14" s="1217" t="s">
        <v>1225</v>
      </c>
      <c r="K14" s="1218" t="s">
        <v>1226</v>
      </c>
      <c r="L14" s="1221">
        <v>44573</v>
      </c>
      <c r="M14" s="680"/>
      <c r="N14" s="680"/>
      <c r="O14" s="57" t="s">
        <v>496</v>
      </c>
      <c r="P14" s="10"/>
      <c r="U14" s="165"/>
      <c r="V14" s="165"/>
      <c r="W14" s="215">
        <v>1</v>
      </c>
      <c r="X14" s="215">
        <v>60603122</v>
      </c>
      <c r="Y14" s="215" t="s">
        <v>38</v>
      </c>
      <c r="Z14" s="215" t="s">
        <v>31</v>
      </c>
      <c r="AA14" s="129" t="s">
        <v>3442</v>
      </c>
      <c r="AB14" s="275"/>
      <c r="AC14" s="275" t="s">
        <v>3452</v>
      </c>
      <c r="AD14" s="275" t="s">
        <v>3446</v>
      </c>
      <c r="AE14" s="275" t="s">
        <v>24</v>
      </c>
      <c r="AF14" s="1295" t="s">
        <v>3445</v>
      </c>
      <c r="AG14" s="275" t="s">
        <v>3447</v>
      </c>
      <c r="AH14" s="275"/>
      <c r="AI14" s="1508">
        <v>44681</v>
      </c>
      <c r="AJ14" s="275"/>
      <c r="AK14" s="275"/>
      <c r="AL14" s="275"/>
      <c r="AR14" s="165"/>
    </row>
    <row r="15" spans="1:44" ht="15" customHeight="1" thickBot="1">
      <c r="A15" s="275">
        <v>1</v>
      </c>
      <c r="B15" s="1215">
        <v>81722067</v>
      </c>
      <c r="C15" s="275" t="s">
        <v>254</v>
      </c>
      <c r="D15" s="159" t="s">
        <v>1026</v>
      </c>
      <c r="E15" s="159" t="s">
        <v>1927</v>
      </c>
      <c r="F15" s="201" t="s">
        <v>1928</v>
      </c>
      <c r="G15" s="680" t="s">
        <v>1892</v>
      </c>
      <c r="H15" s="1216" t="s">
        <v>1929</v>
      </c>
      <c r="I15" s="680" t="s">
        <v>419</v>
      </c>
      <c r="J15" s="1217" t="s">
        <v>587</v>
      </c>
      <c r="K15" s="1218" t="s">
        <v>1930</v>
      </c>
      <c r="L15" s="1221">
        <v>44609</v>
      </c>
      <c r="M15" s="680"/>
      <c r="N15" s="680"/>
      <c r="O15" s="57" t="s">
        <v>69</v>
      </c>
      <c r="P15" s="449" t="s">
        <v>496</v>
      </c>
      <c r="U15" s="165"/>
      <c r="V15" s="165" t="s">
        <v>71</v>
      </c>
      <c r="W15" s="202">
        <v>1</v>
      </c>
      <c r="X15" s="202">
        <v>83140957</v>
      </c>
      <c r="Y15" s="202" t="s">
        <v>40</v>
      </c>
      <c r="Z15" s="202" t="s">
        <v>3490</v>
      </c>
      <c r="AA15" s="361" t="s">
        <v>3493</v>
      </c>
      <c r="AD15" s="202" t="s">
        <v>3491</v>
      </c>
      <c r="AE15" s="202" t="s">
        <v>419</v>
      </c>
      <c r="AF15" s="1509" t="s">
        <v>3379</v>
      </c>
      <c r="AG15" s="202" t="s">
        <v>3492</v>
      </c>
      <c r="AH15" s="449">
        <v>1108</v>
      </c>
      <c r="AI15" s="25">
        <v>44684</v>
      </c>
      <c r="AJ15" s="25">
        <v>44684</v>
      </c>
      <c r="AK15" s="25">
        <v>44684</v>
      </c>
      <c r="AN15" s="10" t="s">
        <v>3775</v>
      </c>
    </row>
    <row r="16" spans="1:44" ht="15" customHeight="1">
      <c r="A16" s="1298">
        <v>1</v>
      </c>
      <c r="B16" s="1299">
        <v>81672510</v>
      </c>
      <c r="C16" s="1299" t="s">
        <v>122</v>
      </c>
      <c r="D16" s="1299" t="s">
        <v>123</v>
      </c>
      <c r="E16" s="1300" t="s">
        <v>124</v>
      </c>
      <c r="F16" s="89" t="s">
        <v>2126</v>
      </c>
      <c r="G16" s="854" t="s">
        <v>2128</v>
      </c>
      <c r="H16" s="2" t="s">
        <v>2129</v>
      </c>
      <c r="I16" s="754" t="s">
        <v>126</v>
      </c>
      <c r="J16" s="90" t="s">
        <v>2130</v>
      </c>
      <c r="K16" s="91" t="s">
        <v>2131</v>
      </c>
      <c r="L16" s="25">
        <v>44622</v>
      </c>
      <c r="O16" s="57" t="s">
        <v>69</v>
      </c>
      <c r="P16" s="449" t="s">
        <v>496</v>
      </c>
      <c r="U16" s="165"/>
      <c r="V16" s="165" t="s">
        <v>71</v>
      </c>
      <c r="W16" s="202">
        <v>1</v>
      </c>
      <c r="X16" s="202">
        <v>82022811</v>
      </c>
      <c r="Y16" s="202" t="s">
        <v>40</v>
      </c>
      <c r="Z16" s="202" t="s">
        <v>3494</v>
      </c>
      <c r="AA16" s="361" t="s">
        <v>3493</v>
      </c>
      <c r="AD16" s="202" t="s">
        <v>3491</v>
      </c>
      <c r="AE16" s="202" t="s">
        <v>419</v>
      </c>
      <c r="AF16" s="1509" t="s">
        <v>3379</v>
      </c>
      <c r="AG16" s="202" t="s">
        <v>3492</v>
      </c>
      <c r="AH16" s="449">
        <v>1108</v>
      </c>
      <c r="AI16" s="25">
        <v>44684</v>
      </c>
      <c r="AJ16" s="25">
        <v>44684</v>
      </c>
      <c r="AK16" s="25">
        <v>44684</v>
      </c>
      <c r="AN16" s="10" t="s">
        <v>3775</v>
      </c>
      <c r="AR16" s="165"/>
    </row>
    <row r="17" spans="1:47" ht="15" customHeight="1">
      <c r="A17" s="122">
        <v>1</v>
      </c>
      <c r="B17" s="650">
        <v>81672511</v>
      </c>
      <c r="C17" s="650" t="s">
        <v>122</v>
      </c>
      <c r="D17" s="650" t="s">
        <v>2127</v>
      </c>
      <c r="E17" s="159" t="s">
        <v>124</v>
      </c>
      <c r="F17" s="220" t="s">
        <v>2126</v>
      </c>
      <c r="G17" s="899" t="s">
        <v>2128</v>
      </c>
      <c r="H17" s="2" t="s">
        <v>2129</v>
      </c>
      <c r="I17" s="754" t="s">
        <v>126</v>
      </c>
      <c r="J17" s="90" t="s">
        <v>2130</v>
      </c>
      <c r="K17" s="91" t="s">
        <v>2131</v>
      </c>
      <c r="L17" s="25">
        <v>44622</v>
      </c>
      <c r="O17" s="57" t="s">
        <v>69</v>
      </c>
      <c r="P17" s="449" t="s">
        <v>496</v>
      </c>
      <c r="U17" s="165"/>
      <c r="V17" s="165" t="s">
        <v>71</v>
      </c>
      <c r="W17" s="202">
        <v>1</v>
      </c>
      <c r="X17" s="202">
        <v>99990432</v>
      </c>
      <c r="Y17" s="202" t="s">
        <v>564</v>
      </c>
      <c r="Z17" s="202" t="s">
        <v>3495</v>
      </c>
      <c r="AD17" s="202" t="s">
        <v>706</v>
      </c>
      <c r="AK17" s="25">
        <v>44684</v>
      </c>
      <c r="AN17" s="10" t="s">
        <v>3775</v>
      </c>
    </row>
    <row r="18" spans="1:47" ht="15" customHeight="1">
      <c r="A18" s="122">
        <v>1</v>
      </c>
      <c r="B18" s="650">
        <v>89120023</v>
      </c>
      <c r="C18" s="650" t="s">
        <v>39</v>
      </c>
      <c r="D18" s="650" t="s">
        <v>718</v>
      </c>
      <c r="E18" s="650" t="s">
        <v>2183</v>
      </c>
      <c r="F18" s="220" t="s">
        <v>2184</v>
      </c>
      <c r="G18" s="899" t="s">
        <v>2185</v>
      </c>
      <c r="H18" s="2" t="s">
        <v>2186</v>
      </c>
      <c r="I18" s="754" t="s">
        <v>83</v>
      </c>
      <c r="J18" s="124" t="s">
        <v>2187</v>
      </c>
      <c r="K18" s="84" t="s">
        <v>2188</v>
      </c>
      <c r="L18" s="25">
        <v>44624</v>
      </c>
      <c r="O18" s="464" t="s">
        <v>1043</v>
      </c>
      <c r="P18" s="449" t="s">
        <v>496</v>
      </c>
      <c r="U18" s="165"/>
      <c r="V18" s="165" t="s">
        <v>988</v>
      </c>
      <c r="W18" s="202">
        <v>1</v>
      </c>
      <c r="X18" s="202">
        <v>81214091</v>
      </c>
      <c r="Y18" s="202" t="s">
        <v>38</v>
      </c>
      <c r="Z18" s="202" t="s">
        <v>3338</v>
      </c>
      <c r="AA18" s="1510" t="s">
        <v>3496</v>
      </c>
      <c r="AD18" s="202" t="s">
        <v>3497</v>
      </c>
      <c r="AE18" s="854" t="s">
        <v>419</v>
      </c>
      <c r="AF18" s="1511" t="s">
        <v>3113</v>
      </c>
      <c r="AG18" s="1205" t="s">
        <v>3498</v>
      </c>
      <c r="AH18" s="449">
        <v>1078</v>
      </c>
      <c r="AI18" s="25">
        <v>44684</v>
      </c>
      <c r="AJ18" s="25">
        <v>44684</v>
      </c>
      <c r="AK18" s="25">
        <v>44684</v>
      </c>
      <c r="AN18" s="10" t="s">
        <v>3775</v>
      </c>
    </row>
    <row r="19" spans="1:47" ht="15" customHeight="1">
      <c r="A19" s="205">
        <v>1</v>
      </c>
      <c r="B19" s="206">
        <v>93172200</v>
      </c>
      <c r="C19" s="275" t="s">
        <v>17</v>
      </c>
      <c r="D19" s="276" t="s">
        <v>1158</v>
      </c>
      <c r="E19" s="208" t="s">
        <v>472</v>
      </c>
      <c r="F19" s="209" t="s">
        <v>2189</v>
      </c>
      <c r="G19" s="449" t="s">
        <v>2190</v>
      </c>
      <c r="H19" s="2" t="s">
        <v>2191</v>
      </c>
      <c r="I19" s="754" t="s">
        <v>419</v>
      </c>
      <c r="J19" s="3" t="s">
        <v>2162</v>
      </c>
      <c r="K19" s="617" t="s">
        <v>2192</v>
      </c>
      <c r="L19" s="25">
        <v>44624</v>
      </c>
      <c r="O19" s="464" t="s">
        <v>1043</v>
      </c>
      <c r="P19" s="449" t="s">
        <v>496</v>
      </c>
      <c r="U19" s="165"/>
      <c r="V19" s="165" t="s">
        <v>988</v>
      </c>
      <c r="W19" s="202">
        <v>2</v>
      </c>
      <c r="X19" s="202">
        <v>83130681</v>
      </c>
      <c r="Y19" s="202" t="s">
        <v>40</v>
      </c>
      <c r="Z19" s="202" t="s">
        <v>3499</v>
      </c>
      <c r="AE19" s="854" t="s">
        <v>83</v>
      </c>
      <c r="AN19" s="10" t="s">
        <v>3775</v>
      </c>
    </row>
    <row r="20" spans="1:47" ht="15" customHeight="1">
      <c r="A20" s="205">
        <v>1</v>
      </c>
      <c r="B20" s="275">
        <v>93172390</v>
      </c>
      <c r="C20" s="275" t="s">
        <v>17</v>
      </c>
      <c r="D20" s="276" t="s">
        <v>548</v>
      </c>
      <c r="E20" s="609" t="s">
        <v>472</v>
      </c>
      <c r="F20" s="613" t="s">
        <v>2189</v>
      </c>
      <c r="G20" s="449" t="s">
        <v>2190</v>
      </c>
      <c r="H20" s="2" t="s">
        <v>2191</v>
      </c>
      <c r="I20" s="754" t="s">
        <v>419</v>
      </c>
      <c r="J20" s="3" t="s">
        <v>2162</v>
      </c>
      <c r="K20" s="617" t="s">
        <v>2192</v>
      </c>
      <c r="L20" s="25">
        <v>44624</v>
      </c>
      <c r="O20" s="464" t="s">
        <v>1043</v>
      </c>
      <c r="P20" s="449" t="s">
        <v>496</v>
      </c>
      <c r="U20" s="165"/>
      <c r="V20" s="165" t="s">
        <v>988</v>
      </c>
      <c r="W20" s="202">
        <v>1</v>
      </c>
      <c r="X20" s="202">
        <v>81543078</v>
      </c>
      <c r="Y20" s="202" t="s">
        <v>863</v>
      </c>
      <c r="Z20" s="202" t="s">
        <v>3500</v>
      </c>
      <c r="AA20" s="1510" t="s">
        <v>1889</v>
      </c>
      <c r="AE20" s="854" t="s">
        <v>83</v>
      </c>
      <c r="AN20" s="10" t="s">
        <v>3775</v>
      </c>
    </row>
    <row r="21" spans="1:47" ht="15" customHeight="1" thickBot="1">
      <c r="A21" s="610">
        <v>1</v>
      </c>
      <c r="B21" s="611">
        <v>93172390</v>
      </c>
      <c r="C21" s="611" t="s">
        <v>17</v>
      </c>
      <c r="D21" s="612" t="s">
        <v>471</v>
      </c>
      <c r="E21" s="609" t="s">
        <v>472</v>
      </c>
      <c r="F21" s="613" t="s">
        <v>2193</v>
      </c>
      <c r="G21" s="449" t="s">
        <v>2196</v>
      </c>
      <c r="H21" s="2" t="s">
        <v>2194</v>
      </c>
      <c r="I21" s="754" t="s">
        <v>419</v>
      </c>
      <c r="J21" s="3" t="s">
        <v>2167</v>
      </c>
      <c r="K21" s="617" t="s">
        <v>2195</v>
      </c>
      <c r="L21" s="25">
        <v>44624</v>
      </c>
      <c r="O21" s="464" t="s">
        <v>1043</v>
      </c>
      <c r="P21" s="449" t="s">
        <v>496</v>
      </c>
      <c r="U21" s="165"/>
      <c r="V21" s="165" t="s">
        <v>988</v>
      </c>
      <c r="W21" s="202">
        <v>1</v>
      </c>
      <c r="X21" s="202">
        <v>1200000128</v>
      </c>
      <c r="Y21" s="202" t="s">
        <v>863</v>
      </c>
      <c r="Z21" s="202" t="s">
        <v>3501</v>
      </c>
      <c r="AE21" s="854" t="s">
        <v>3776</v>
      </c>
      <c r="AN21" s="10" t="s">
        <v>3775</v>
      </c>
      <c r="AR21" s="165"/>
    </row>
    <row r="22" spans="1:47" ht="15" customHeight="1" thickBot="1">
      <c r="A22" s="1298">
        <v>1</v>
      </c>
      <c r="B22" s="1299">
        <v>81672313</v>
      </c>
      <c r="C22" s="1299" t="s">
        <v>122</v>
      </c>
      <c r="D22" s="1300" t="s">
        <v>2240</v>
      </c>
      <c r="E22" s="1300" t="s">
        <v>600</v>
      </c>
      <c r="F22" s="89" t="s">
        <v>2241</v>
      </c>
      <c r="G22" s="449" t="s">
        <v>2242</v>
      </c>
      <c r="H22" s="2" t="s">
        <v>2243</v>
      </c>
      <c r="I22" s="754" t="s">
        <v>126</v>
      </c>
      <c r="J22" s="3" t="s">
        <v>2244</v>
      </c>
      <c r="K22" s="5" t="s">
        <v>2245</v>
      </c>
      <c r="L22" s="25">
        <v>44627</v>
      </c>
      <c r="O22" s="464" t="s">
        <v>1043</v>
      </c>
      <c r="P22" s="449" t="s">
        <v>496</v>
      </c>
      <c r="U22" s="165"/>
      <c r="V22" s="165" t="s">
        <v>988</v>
      </c>
      <c r="W22" s="202">
        <v>1</v>
      </c>
      <c r="X22" s="202">
        <v>115890011</v>
      </c>
      <c r="Z22" s="202" t="s">
        <v>1971</v>
      </c>
      <c r="AE22" s="854" t="s">
        <v>3776</v>
      </c>
      <c r="AN22" s="10" t="s">
        <v>3775</v>
      </c>
      <c r="AR22" s="165"/>
    </row>
    <row r="23" spans="1:47" ht="15" customHeight="1">
      <c r="A23" s="1298">
        <v>1</v>
      </c>
      <c r="B23" s="1299">
        <v>81214249</v>
      </c>
      <c r="C23" s="1299" t="s">
        <v>38</v>
      </c>
      <c r="D23" s="1299" t="s">
        <v>59</v>
      </c>
      <c r="E23" s="1300" t="s">
        <v>584</v>
      </c>
      <c r="F23" s="89" t="s">
        <v>2384</v>
      </c>
      <c r="G23" s="854" t="s">
        <v>2385</v>
      </c>
      <c r="H23" s="2" t="s">
        <v>2386</v>
      </c>
      <c r="I23" s="754" t="s">
        <v>419</v>
      </c>
      <c r="J23" s="124" t="s">
        <v>2313</v>
      </c>
      <c r="K23" s="84" t="s">
        <v>2387</v>
      </c>
      <c r="L23" s="25">
        <v>44634</v>
      </c>
      <c r="O23" s="464" t="s">
        <v>1043</v>
      </c>
      <c r="P23" s="449" t="s">
        <v>496</v>
      </c>
      <c r="R23" s="58"/>
      <c r="U23" s="165"/>
      <c r="V23" s="240"/>
      <c r="W23" s="478" t="s">
        <v>3310</v>
      </c>
      <c r="AR23" s="165"/>
    </row>
    <row r="24" spans="1:47" ht="15" customHeight="1">
      <c r="A24" s="610">
        <v>1</v>
      </c>
      <c r="B24" s="611">
        <v>93172390</v>
      </c>
      <c r="C24" s="611" t="s">
        <v>17</v>
      </c>
      <c r="D24" s="612" t="s">
        <v>471</v>
      </c>
      <c r="E24" s="609" t="s">
        <v>472</v>
      </c>
      <c r="F24" s="613" t="s">
        <v>2562</v>
      </c>
      <c r="G24" s="449" t="s">
        <v>2564</v>
      </c>
      <c r="H24" s="2" t="s">
        <v>2565</v>
      </c>
      <c r="I24" s="449" t="s">
        <v>24</v>
      </c>
      <c r="J24" s="3" t="s">
        <v>2543</v>
      </c>
      <c r="K24" s="617" t="s">
        <v>2566</v>
      </c>
      <c r="L24" s="25">
        <v>44641</v>
      </c>
      <c r="O24" s="10" t="s">
        <v>69</v>
      </c>
      <c r="P24" s="10" t="s">
        <v>69</v>
      </c>
      <c r="U24" s="165"/>
      <c r="V24" s="240"/>
      <c r="AR24" s="165"/>
    </row>
    <row r="25" spans="1:47" ht="15" customHeight="1">
      <c r="A25" s="610">
        <v>1</v>
      </c>
      <c r="B25" s="611">
        <v>93172390</v>
      </c>
      <c r="C25" s="611" t="s">
        <v>17</v>
      </c>
      <c r="D25" s="612" t="s">
        <v>471</v>
      </c>
      <c r="E25" s="609" t="s">
        <v>2633</v>
      </c>
      <c r="F25" s="613" t="s">
        <v>2634</v>
      </c>
      <c r="G25" s="240" t="s">
        <v>2638</v>
      </c>
      <c r="H25" s="2" t="s">
        <v>2636</v>
      </c>
      <c r="I25" s="449" t="s">
        <v>24</v>
      </c>
      <c r="J25" s="3" t="s">
        <v>2620</v>
      </c>
      <c r="K25" s="617" t="s">
        <v>2637</v>
      </c>
      <c r="L25" s="25">
        <v>44643</v>
      </c>
      <c r="O25" s="10" t="s">
        <v>69</v>
      </c>
      <c r="P25" s="10" t="s">
        <v>69</v>
      </c>
      <c r="S25" s="58"/>
      <c r="U25" s="165"/>
      <c r="V25" s="240"/>
      <c r="AR25" s="165"/>
    </row>
    <row r="26" spans="1:47" ht="15" customHeight="1" thickBot="1">
      <c r="A26" s="283">
        <v>1</v>
      </c>
      <c r="B26" s="275">
        <v>81590074</v>
      </c>
      <c r="C26" s="275" t="s">
        <v>17</v>
      </c>
      <c r="D26" s="276" t="s">
        <v>2635</v>
      </c>
      <c r="E26" s="237" t="s">
        <v>2633</v>
      </c>
      <c r="F26" s="284" t="s">
        <v>2634</v>
      </c>
      <c r="G26" s="240" t="s">
        <v>2638</v>
      </c>
      <c r="H26" s="2" t="s">
        <v>2636</v>
      </c>
      <c r="I26" s="449" t="s">
        <v>24</v>
      </c>
      <c r="J26" s="3" t="s">
        <v>2620</v>
      </c>
      <c r="K26" s="617" t="s">
        <v>2637</v>
      </c>
      <c r="L26" s="25">
        <v>44643</v>
      </c>
      <c r="O26" s="10" t="s">
        <v>69</v>
      </c>
      <c r="P26" s="10" t="s">
        <v>69</v>
      </c>
      <c r="U26" s="165"/>
      <c r="V26" s="240"/>
      <c r="AM26" s="165"/>
      <c r="AN26" s="165"/>
      <c r="AO26" s="165"/>
      <c r="AP26" s="165"/>
      <c r="AQ26" s="165"/>
      <c r="AR26" s="165"/>
    </row>
    <row r="27" spans="1:47" ht="15" customHeight="1">
      <c r="A27" s="1298">
        <v>1</v>
      </c>
      <c r="B27" s="1299">
        <v>81672487</v>
      </c>
      <c r="C27" s="1299" t="s">
        <v>122</v>
      </c>
      <c r="D27" s="1299" t="s">
        <v>1353</v>
      </c>
      <c r="E27" s="1300" t="s">
        <v>124</v>
      </c>
      <c r="F27" s="1343" t="s">
        <v>2746</v>
      </c>
      <c r="G27" s="854" t="s">
        <v>2749</v>
      </c>
      <c r="H27" s="2" t="s">
        <v>402</v>
      </c>
      <c r="I27" s="449" t="s">
        <v>83</v>
      </c>
      <c r="J27" s="90" t="s">
        <v>403</v>
      </c>
      <c r="K27" s="91" t="s">
        <v>404</v>
      </c>
      <c r="L27" s="25">
        <v>44649</v>
      </c>
      <c r="O27" s="10" t="s">
        <v>69</v>
      </c>
      <c r="P27" s="10" t="s">
        <v>69</v>
      </c>
      <c r="S27" s="165"/>
      <c r="U27" s="165"/>
      <c r="AO27" s="165"/>
      <c r="AP27" s="165"/>
      <c r="AQ27" s="165"/>
      <c r="AR27" s="165"/>
      <c r="AS27" s="1080"/>
      <c r="AT27" s="1068"/>
      <c r="AU27" s="1073"/>
    </row>
    <row r="28" spans="1:47" ht="15" customHeight="1">
      <c r="A28" s="122">
        <v>1</v>
      </c>
      <c r="B28" s="650">
        <v>81672496</v>
      </c>
      <c r="C28" s="650" t="s">
        <v>122</v>
      </c>
      <c r="D28" s="650" t="s">
        <v>2747</v>
      </c>
      <c r="E28" s="159" t="s">
        <v>124</v>
      </c>
      <c r="F28" s="1344" t="s">
        <v>2746</v>
      </c>
      <c r="G28" s="854" t="s">
        <v>2749</v>
      </c>
      <c r="H28" s="2" t="s">
        <v>402</v>
      </c>
      <c r="I28" s="449" t="s">
        <v>83</v>
      </c>
      <c r="J28" s="90" t="s">
        <v>403</v>
      </c>
      <c r="K28" s="91" t="s">
        <v>404</v>
      </c>
      <c r="L28" s="25">
        <v>44649</v>
      </c>
      <c r="O28" s="10" t="s">
        <v>69</v>
      </c>
      <c r="P28" s="10" t="s">
        <v>69</v>
      </c>
      <c r="W28" s="1075"/>
      <c r="X28" s="1065"/>
      <c r="Y28" s="1046"/>
      <c r="Z28" s="1047"/>
      <c r="AA28" s="1047"/>
      <c r="AB28" s="1065"/>
      <c r="AC28" s="1044"/>
      <c r="AD28" s="1068"/>
      <c r="AE28" s="1079"/>
      <c r="AF28" s="1080"/>
      <c r="AG28" s="1068"/>
      <c r="AH28" s="1073"/>
      <c r="AI28" s="1047"/>
      <c r="AJ28" s="1047"/>
      <c r="AK28" s="1047"/>
      <c r="AL28" s="165"/>
      <c r="AO28" s="165"/>
      <c r="AP28" s="165"/>
      <c r="AQ28" s="165"/>
      <c r="AR28" s="165"/>
    </row>
    <row r="29" spans="1:47" ht="15" customHeight="1">
      <c r="A29" s="122">
        <v>1</v>
      </c>
      <c r="B29" s="110">
        <v>81672494</v>
      </c>
      <c r="C29" s="650" t="s">
        <v>122</v>
      </c>
      <c r="D29" s="650" t="s">
        <v>2748</v>
      </c>
      <c r="E29" s="650" t="s">
        <v>124</v>
      </c>
      <c r="F29" s="1345" t="s">
        <v>2746</v>
      </c>
      <c r="G29" s="854" t="s">
        <v>2749</v>
      </c>
      <c r="H29" s="2" t="s">
        <v>402</v>
      </c>
      <c r="I29" s="449" t="s">
        <v>83</v>
      </c>
      <c r="J29" s="90" t="s">
        <v>403</v>
      </c>
      <c r="K29" s="91" t="s">
        <v>404</v>
      </c>
      <c r="L29" s="25">
        <v>44649</v>
      </c>
      <c r="O29" s="10" t="s">
        <v>69</v>
      </c>
      <c r="P29" s="10" t="s">
        <v>69</v>
      </c>
      <c r="S29" s="165"/>
      <c r="V29" s="240"/>
      <c r="W29" s="1075"/>
      <c r="X29" s="1065"/>
      <c r="Y29" s="1046"/>
      <c r="Z29" s="1047"/>
      <c r="AA29" s="1047"/>
      <c r="AB29" s="1065"/>
      <c r="AC29" s="1081"/>
      <c r="AD29" s="1068"/>
      <c r="AE29" s="1079"/>
      <c r="AF29" s="1080"/>
      <c r="AG29" s="1068"/>
      <c r="AH29" s="1073"/>
      <c r="AI29" s="1047"/>
      <c r="AJ29" s="1047"/>
      <c r="AK29" s="1047"/>
      <c r="AL29" s="165"/>
      <c r="AN29" s="165"/>
      <c r="AO29" s="165"/>
      <c r="AP29" s="165"/>
      <c r="AQ29" s="165"/>
      <c r="AR29" s="1079"/>
    </row>
    <row r="30" spans="1:47" ht="15" customHeight="1">
      <c r="A30" s="610">
        <v>1</v>
      </c>
      <c r="B30" s="611">
        <v>93172390</v>
      </c>
      <c r="C30" s="611" t="s">
        <v>17</v>
      </c>
      <c r="D30" s="612" t="s">
        <v>471</v>
      </c>
      <c r="E30" s="609" t="s">
        <v>2633</v>
      </c>
      <c r="F30" s="613" t="s">
        <v>2846</v>
      </c>
      <c r="G30" s="1205" t="s">
        <v>2774</v>
      </c>
      <c r="H30" s="2" t="s">
        <v>2847</v>
      </c>
      <c r="I30" s="449" t="s">
        <v>24</v>
      </c>
      <c r="J30" s="3" t="s">
        <v>2838</v>
      </c>
      <c r="K30" s="617" t="s">
        <v>2848</v>
      </c>
      <c r="L30" s="25">
        <v>44655</v>
      </c>
      <c r="O30" s="10" t="s">
        <v>69</v>
      </c>
      <c r="P30" s="10" t="s">
        <v>496</v>
      </c>
      <c r="T30" s="165"/>
      <c r="W30" s="1075"/>
      <c r="X30" s="1065"/>
      <c r="Y30" s="1046"/>
      <c r="Z30" s="1047"/>
      <c r="AA30" s="1047"/>
      <c r="AB30" s="1065"/>
      <c r="AC30" s="1044"/>
      <c r="AD30" s="1068"/>
      <c r="AE30" s="1082"/>
      <c r="AF30" s="1080"/>
      <c r="AG30" s="1068"/>
      <c r="AH30" s="1073"/>
      <c r="AI30" s="1047"/>
      <c r="AJ30" s="1047"/>
      <c r="AK30" s="1047"/>
      <c r="AL30" s="165"/>
      <c r="AO30" s="165"/>
      <c r="AP30" s="165"/>
      <c r="AQ30" s="165"/>
      <c r="AR30" s="165"/>
    </row>
    <row r="31" spans="1:47" ht="15" customHeight="1">
      <c r="A31" s="283">
        <v>1</v>
      </c>
      <c r="B31" s="275">
        <v>93172324</v>
      </c>
      <c r="C31" s="275" t="s">
        <v>17</v>
      </c>
      <c r="D31" s="276" t="s">
        <v>1222</v>
      </c>
      <c r="E31" s="237" t="s">
        <v>2633</v>
      </c>
      <c r="F31" s="284" t="s">
        <v>2846</v>
      </c>
      <c r="G31" s="1205" t="s">
        <v>2774</v>
      </c>
      <c r="H31" s="2" t="s">
        <v>2847</v>
      </c>
      <c r="I31" s="449" t="s">
        <v>24</v>
      </c>
      <c r="J31" s="3" t="s">
        <v>2838</v>
      </c>
      <c r="K31" s="617" t="s">
        <v>2848</v>
      </c>
      <c r="L31" s="25">
        <v>44655</v>
      </c>
      <c r="O31" s="10" t="s">
        <v>69</v>
      </c>
      <c r="P31" s="10" t="s">
        <v>496</v>
      </c>
      <c r="T31" s="165"/>
      <c r="V31" s="240"/>
      <c r="W31" s="1075"/>
      <c r="X31" s="1065"/>
      <c r="Y31" s="1046"/>
      <c r="Z31" s="1047"/>
      <c r="AA31" s="1047"/>
      <c r="AB31" s="1065"/>
      <c r="AC31" s="1044"/>
      <c r="AD31" s="1068"/>
      <c r="AE31" s="1082"/>
      <c r="AF31" s="1080"/>
      <c r="AG31" s="1068"/>
      <c r="AH31" s="1073"/>
      <c r="AI31" s="1047"/>
      <c r="AJ31" s="1047"/>
      <c r="AK31" s="1047"/>
      <c r="AL31" s="165"/>
      <c r="AN31" s="165"/>
      <c r="AO31" s="165"/>
      <c r="AP31" s="165"/>
      <c r="AQ31" s="165"/>
    </row>
    <row r="32" spans="1:47" ht="15" customHeight="1">
      <c r="A32" s="591">
        <v>1</v>
      </c>
      <c r="B32" s="488">
        <v>83130670</v>
      </c>
      <c r="C32" s="488" t="s">
        <v>40</v>
      </c>
      <c r="D32" s="592" t="s">
        <v>84</v>
      </c>
      <c r="E32" s="110" t="s">
        <v>395</v>
      </c>
      <c r="F32" s="613" t="s">
        <v>2891</v>
      </c>
      <c r="G32" s="155" t="s">
        <v>2892</v>
      </c>
      <c r="H32" s="2" t="s">
        <v>2893</v>
      </c>
      <c r="I32" s="449" t="s">
        <v>83</v>
      </c>
      <c r="J32" s="3" t="s">
        <v>2894</v>
      </c>
      <c r="K32" s="5" t="s">
        <v>2895</v>
      </c>
      <c r="L32" s="25">
        <v>44656</v>
      </c>
      <c r="O32" s="34" t="s">
        <v>910</v>
      </c>
      <c r="P32" s="34"/>
      <c r="S32" s="165"/>
      <c r="T32" s="165"/>
      <c r="W32" s="1075"/>
      <c r="X32" s="1065"/>
      <c r="Y32" s="1046"/>
      <c r="Z32" s="1047"/>
      <c r="AA32" s="1047"/>
      <c r="AB32" s="1065"/>
      <c r="AC32" s="1044"/>
      <c r="AD32" s="1068"/>
      <c r="AE32" s="1082"/>
      <c r="AF32" s="1080"/>
      <c r="AG32" s="1068"/>
      <c r="AH32" s="1073"/>
      <c r="AI32" s="1047"/>
      <c r="AJ32" s="1047"/>
      <c r="AK32" s="1047"/>
      <c r="AL32" s="165"/>
      <c r="AN32" s="165"/>
      <c r="AO32" s="165"/>
      <c r="AP32" s="165"/>
      <c r="AQ32" s="165"/>
    </row>
    <row r="33" spans="1:43" ht="15" customHeight="1">
      <c r="A33" s="610">
        <v>1</v>
      </c>
      <c r="B33" s="275">
        <v>83340300</v>
      </c>
      <c r="C33" s="275" t="s">
        <v>40</v>
      </c>
      <c r="D33" s="275" t="s">
        <v>168</v>
      </c>
      <c r="E33" s="858" t="s">
        <v>169</v>
      </c>
      <c r="F33" s="220" t="s">
        <v>2981</v>
      </c>
      <c r="G33" s="1205" t="s">
        <v>2982</v>
      </c>
      <c r="H33" s="2" t="s">
        <v>2983</v>
      </c>
      <c r="I33" s="1205" t="s">
        <v>419</v>
      </c>
      <c r="J33" s="1393" t="s">
        <v>2967</v>
      </c>
      <c r="K33" s="1205" t="s">
        <v>2984</v>
      </c>
      <c r="L33" s="25">
        <v>44660</v>
      </c>
      <c r="O33" s="10" t="s">
        <v>69</v>
      </c>
      <c r="S33" s="165"/>
      <c r="T33" s="165"/>
      <c r="W33" s="1045"/>
      <c r="X33" s="464"/>
      <c r="Y33" s="1046"/>
      <c r="Z33" s="464"/>
      <c r="AA33" s="1047"/>
      <c r="AB33" s="1065"/>
      <c r="AC33" s="1047"/>
      <c r="AD33" s="1047"/>
      <c r="AE33" s="1083"/>
      <c r="AF33" s="1084"/>
      <c r="AG33" s="1047"/>
      <c r="AH33" s="1073"/>
      <c r="AI33" s="1047"/>
      <c r="AJ33" s="1047"/>
      <c r="AK33" s="1047"/>
      <c r="AL33" s="165"/>
      <c r="AN33" s="165"/>
      <c r="AO33" s="165"/>
      <c r="AP33" s="165"/>
      <c r="AQ33" s="165"/>
    </row>
    <row r="34" spans="1:43" ht="15" customHeight="1" thickBot="1">
      <c r="A34" s="122">
        <v>1</v>
      </c>
      <c r="B34" s="110">
        <v>83140636</v>
      </c>
      <c r="C34" s="650" t="s">
        <v>40</v>
      </c>
      <c r="D34" s="650" t="s">
        <v>968</v>
      </c>
      <c r="E34" s="650" t="s">
        <v>169</v>
      </c>
      <c r="F34" s="1392" t="s">
        <v>2981</v>
      </c>
      <c r="G34" s="1205" t="s">
        <v>2982</v>
      </c>
      <c r="H34" s="2" t="s">
        <v>2983</v>
      </c>
      <c r="I34" s="1205" t="s">
        <v>419</v>
      </c>
      <c r="J34" s="1393" t="s">
        <v>2967</v>
      </c>
      <c r="K34" s="1205" t="s">
        <v>2984</v>
      </c>
      <c r="L34" s="25">
        <v>44660</v>
      </c>
      <c r="O34" s="10" t="s">
        <v>69</v>
      </c>
      <c r="S34" s="165"/>
      <c r="T34" s="165"/>
      <c r="W34" s="1045"/>
      <c r="X34" s="464"/>
      <c r="Y34" s="1046"/>
      <c r="Z34" s="1047"/>
      <c r="AA34" s="1047"/>
      <c r="AB34" s="1065"/>
      <c r="AC34" s="1047"/>
      <c r="AD34" s="1047"/>
      <c r="AE34" s="1083"/>
      <c r="AF34" s="1047"/>
      <c r="AG34" s="1047"/>
      <c r="AH34" s="1073"/>
      <c r="AI34" s="1047"/>
      <c r="AJ34" s="1047"/>
      <c r="AK34" s="1047"/>
      <c r="AL34" s="165"/>
      <c r="AM34" s="165"/>
      <c r="AN34" s="165"/>
      <c r="AO34" s="165"/>
      <c r="AP34" s="165"/>
    </row>
    <row r="35" spans="1:43" ht="15" customHeight="1">
      <c r="A35" s="1298">
        <v>1</v>
      </c>
      <c r="B35" s="1299">
        <v>81480080</v>
      </c>
      <c r="C35" s="1299" t="s">
        <v>39</v>
      </c>
      <c r="D35" s="1299" t="s">
        <v>215</v>
      </c>
      <c r="E35" s="1300" t="s">
        <v>216</v>
      </c>
      <c r="F35" s="89" t="s">
        <v>2985</v>
      </c>
      <c r="G35" s="1205" t="s">
        <v>2987</v>
      </c>
      <c r="H35" s="2" t="s">
        <v>2988</v>
      </c>
      <c r="I35" s="449" t="s">
        <v>83</v>
      </c>
      <c r="J35" s="90" t="s">
        <v>2989</v>
      </c>
      <c r="K35" s="91" t="s">
        <v>2990</v>
      </c>
      <c r="L35" s="25">
        <v>44660</v>
      </c>
      <c r="O35" s="10" t="s">
        <v>69</v>
      </c>
      <c r="V35" s="1074"/>
      <c r="W35" s="1075"/>
      <c r="X35" s="1065"/>
      <c r="Y35" s="1046"/>
      <c r="Z35" s="1047"/>
      <c r="AA35" s="1047"/>
      <c r="AB35" s="1065"/>
      <c r="AC35" s="1044"/>
      <c r="AD35" s="1068"/>
      <c r="AE35" s="1079"/>
      <c r="AF35" s="1080"/>
      <c r="AG35" s="1068"/>
      <c r="AH35" s="1073"/>
      <c r="AI35" s="1047"/>
      <c r="AJ35" s="1047"/>
      <c r="AK35" s="1047"/>
      <c r="AL35" s="165"/>
      <c r="AM35" s="165"/>
      <c r="AN35" s="165"/>
      <c r="AO35" s="165"/>
      <c r="AP35" s="165"/>
    </row>
    <row r="36" spans="1:43" ht="15" customHeight="1" thickBot="1">
      <c r="A36" s="122">
        <v>1</v>
      </c>
      <c r="B36" s="650">
        <v>81483051</v>
      </c>
      <c r="C36" s="650" t="s">
        <v>39</v>
      </c>
      <c r="D36" s="650" t="s">
        <v>2986</v>
      </c>
      <c r="E36" s="159" t="s">
        <v>216</v>
      </c>
      <c r="F36" s="220" t="s">
        <v>2985</v>
      </c>
      <c r="G36" s="1205" t="s">
        <v>2987</v>
      </c>
      <c r="H36" s="2" t="s">
        <v>2988</v>
      </c>
      <c r="I36" s="449" t="s">
        <v>83</v>
      </c>
      <c r="J36" s="90" t="s">
        <v>2989</v>
      </c>
      <c r="K36" s="91" t="s">
        <v>2990</v>
      </c>
      <c r="L36" s="25">
        <v>44660</v>
      </c>
      <c r="O36" s="10" t="s">
        <v>69</v>
      </c>
      <c r="V36" s="1074"/>
      <c r="W36" s="1075"/>
      <c r="X36" s="1065"/>
      <c r="Y36" s="1046"/>
      <c r="Z36" s="1047"/>
      <c r="AA36" s="1047"/>
      <c r="AB36" s="1065"/>
      <c r="AC36" s="1081"/>
      <c r="AD36" s="1068"/>
      <c r="AE36" s="1079"/>
      <c r="AF36" s="1080"/>
      <c r="AG36" s="1068"/>
      <c r="AH36" s="1073"/>
      <c r="AI36" s="1047"/>
      <c r="AJ36" s="1047"/>
      <c r="AK36" s="1047"/>
      <c r="AL36" s="165"/>
      <c r="AM36" s="165"/>
      <c r="AN36" s="165"/>
      <c r="AO36" s="165"/>
      <c r="AP36" s="165"/>
    </row>
    <row r="37" spans="1:43" ht="15" customHeight="1">
      <c r="A37" s="1298">
        <v>1</v>
      </c>
      <c r="B37" s="1299">
        <v>81298074</v>
      </c>
      <c r="C37" s="1299" t="s">
        <v>38</v>
      </c>
      <c r="D37" s="1299" t="s">
        <v>2668</v>
      </c>
      <c r="E37" s="1300" t="s">
        <v>1145</v>
      </c>
      <c r="F37" s="89" t="s">
        <v>2991</v>
      </c>
      <c r="G37" s="1205" t="s">
        <v>2992</v>
      </c>
      <c r="H37" s="2" t="s">
        <v>2993</v>
      </c>
      <c r="I37" s="449" t="s">
        <v>24</v>
      </c>
      <c r="J37" s="90" t="s">
        <v>2282</v>
      </c>
      <c r="K37" s="91" t="s">
        <v>2994</v>
      </c>
      <c r="L37" s="25">
        <v>44662</v>
      </c>
      <c r="O37" s="10" t="s">
        <v>69</v>
      </c>
      <c r="V37" s="1074"/>
      <c r="W37" s="1075"/>
      <c r="X37" s="1065"/>
      <c r="Y37" s="1046"/>
      <c r="Z37" s="1047"/>
      <c r="AA37" s="1047"/>
      <c r="AB37" s="1065"/>
      <c r="AC37" s="1044"/>
      <c r="AD37" s="1068"/>
      <c r="AE37" s="1082"/>
      <c r="AF37" s="1080"/>
      <c r="AG37" s="1068"/>
      <c r="AH37" s="1073"/>
      <c r="AI37" s="1047"/>
      <c r="AJ37" s="1047"/>
      <c r="AK37" s="1047"/>
      <c r="AL37" s="165"/>
      <c r="AM37" s="165"/>
      <c r="AN37" s="165"/>
      <c r="AO37" s="165"/>
      <c r="AP37" s="165"/>
    </row>
    <row r="38" spans="1:43" ht="15" customHeight="1" thickBot="1">
      <c r="A38" s="610">
        <v>1</v>
      </c>
      <c r="B38" s="611">
        <v>93172390</v>
      </c>
      <c r="C38" s="611" t="s">
        <v>17</v>
      </c>
      <c r="D38" s="612" t="s">
        <v>471</v>
      </c>
      <c r="E38" s="609" t="s">
        <v>472</v>
      </c>
      <c r="F38" s="613" t="s">
        <v>3029</v>
      </c>
      <c r="G38" s="1205" t="s">
        <v>3027</v>
      </c>
      <c r="H38" s="2" t="s">
        <v>3026</v>
      </c>
      <c r="I38" s="449" t="s">
        <v>419</v>
      </c>
      <c r="J38" s="3" t="s">
        <v>3010</v>
      </c>
      <c r="K38" s="617" t="s">
        <v>3028</v>
      </c>
      <c r="L38" s="25">
        <v>44662</v>
      </c>
      <c r="O38" s="10" t="s">
        <v>69</v>
      </c>
      <c r="V38" s="1074"/>
      <c r="W38" s="1075"/>
      <c r="X38" s="1065"/>
      <c r="Y38" s="1046"/>
      <c r="Z38" s="1047"/>
      <c r="AA38" s="1047"/>
      <c r="AB38" s="1065"/>
      <c r="AC38" s="1044"/>
      <c r="AD38" s="1068"/>
      <c r="AE38" s="1082"/>
      <c r="AF38" s="1080"/>
      <c r="AG38" s="1068"/>
      <c r="AH38" s="1073"/>
      <c r="AI38" s="1047"/>
      <c r="AJ38" s="1047"/>
      <c r="AK38" s="1047"/>
      <c r="AL38" s="165"/>
      <c r="AM38" s="165"/>
      <c r="AN38" s="165"/>
      <c r="AO38" s="165"/>
      <c r="AP38" s="165"/>
    </row>
    <row r="39" spans="1:43" ht="15" customHeight="1">
      <c r="A39" s="304">
        <v>1</v>
      </c>
      <c r="B39" s="306">
        <v>81297024</v>
      </c>
      <c r="C39" s="306" t="s">
        <v>38</v>
      </c>
      <c r="D39" s="306" t="s">
        <v>626</v>
      </c>
      <c r="E39" s="307" t="s">
        <v>584</v>
      </c>
      <c r="F39" s="389" t="s">
        <v>3078</v>
      </c>
      <c r="G39" s="551" t="s">
        <v>3079</v>
      </c>
      <c r="H39" s="392" t="s">
        <v>3080</v>
      </c>
      <c r="I39" s="178" t="s">
        <v>24</v>
      </c>
      <c r="J39" s="660" t="s">
        <v>3062</v>
      </c>
      <c r="K39" s="661" t="s">
        <v>3081</v>
      </c>
      <c r="L39" s="310">
        <v>44664</v>
      </c>
      <c r="M39" s="178"/>
      <c r="N39" s="178"/>
      <c r="O39" s="311" t="s">
        <v>69</v>
      </c>
      <c r="P39" s="311" t="s">
        <v>3212</v>
      </c>
      <c r="Q39" s="178"/>
      <c r="T39" s="165"/>
      <c r="V39" s="1074"/>
      <c r="W39" s="1075"/>
      <c r="X39" s="1065"/>
      <c r="Y39" s="1046"/>
      <c r="Z39" s="1047"/>
      <c r="AA39" s="1047"/>
      <c r="AB39" s="1065"/>
      <c r="AC39" s="1044"/>
      <c r="AD39" s="1068"/>
      <c r="AE39" s="1082"/>
      <c r="AF39" s="1080"/>
      <c r="AG39" s="1068"/>
      <c r="AH39" s="1073"/>
      <c r="AI39" s="1047"/>
      <c r="AJ39" s="1047"/>
      <c r="AK39" s="1047"/>
      <c r="AL39" s="165"/>
      <c r="AM39" s="165"/>
      <c r="AN39" s="165"/>
      <c r="AO39" s="165"/>
      <c r="AP39" s="165"/>
    </row>
    <row r="40" spans="1:43" ht="15" customHeight="1">
      <c r="A40" s="393">
        <v>1</v>
      </c>
      <c r="B40" s="337">
        <v>83340602</v>
      </c>
      <c r="C40" s="337" t="s">
        <v>38</v>
      </c>
      <c r="D40" s="337" t="s">
        <v>195</v>
      </c>
      <c r="E40" s="337" t="s">
        <v>1439</v>
      </c>
      <c r="F40" s="394" t="s">
        <v>3082</v>
      </c>
      <c r="G40" s="551" t="s">
        <v>3083</v>
      </c>
      <c r="H40" s="392" t="s">
        <v>3084</v>
      </c>
      <c r="I40" s="178" t="s">
        <v>83</v>
      </c>
      <c r="J40" s="660" t="s">
        <v>3085</v>
      </c>
      <c r="K40" s="661" t="s">
        <v>3086</v>
      </c>
      <c r="L40" s="310">
        <v>44664</v>
      </c>
      <c r="M40" s="178"/>
      <c r="N40" s="178"/>
      <c r="O40" s="311" t="s">
        <v>69</v>
      </c>
      <c r="P40" s="311" t="s">
        <v>3212</v>
      </c>
      <c r="Q40" s="311" t="s">
        <v>3794</v>
      </c>
      <c r="V40" s="1074"/>
      <c r="W40" s="1045"/>
      <c r="X40" s="464"/>
      <c r="Y40" s="1046"/>
      <c r="Z40" s="464"/>
      <c r="AA40" s="1047"/>
      <c r="AB40" s="1065"/>
      <c r="AC40" s="1047"/>
      <c r="AD40" s="1047"/>
      <c r="AE40" s="1083"/>
      <c r="AF40" s="1084"/>
      <c r="AG40" s="1047"/>
      <c r="AH40" s="1073"/>
      <c r="AI40" s="1047"/>
      <c r="AJ40" s="1047"/>
      <c r="AK40" s="1047"/>
      <c r="AL40" s="165"/>
      <c r="AM40" s="165"/>
      <c r="AN40" s="165"/>
      <c r="AO40" s="165"/>
      <c r="AP40" s="165"/>
    </row>
    <row r="41" spans="1:43" ht="15" customHeight="1">
      <c r="A41" s="610">
        <v>1</v>
      </c>
      <c r="B41" s="611">
        <v>93172390</v>
      </c>
      <c r="C41" s="611" t="s">
        <v>17</v>
      </c>
      <c r="D41" s="612" t="s">
        <v>471</v>
      </c>
      <c r="E41" s="609" t="s">
        <v>2633</v>
      </c>
      <c r="F41" s="613" t="s">
        <v>3087</v>
      </c>
      <c r="G41" s="1205" t="s">
        <v>3088</v>
      </c>
      <c r="H41" s="2" t="s">
        <v>3089</v>
      </c>
      <c r="I41" s="449" t="s">
        <v>83</v>
      </c>
      <c r="J41" s="3" t="s">
        <v>3090</v>
      </c>
      <c r="K41" s="617" t="s">
        <v>3091</v>
      </c>
      <c r="L41" s="25">
        <v>44664</v>
      </c>
      <c r="O41" s="10" t="s">
        <v>69</v>
      </c>
      <c r="V41" s="1074"/>
      <c r="W41" s="1045"/>
      <c r="X41" s="464"/>
      <c r="Y41" s="1046"/>
      <c r="Z41" s="1047"/>
      <c r="AA41" s="1047"/>
      <c r="AB41" s="1065"/>
      <c r="AC41" s="1047"/>
      <c r="AD41" s="1047"/>
      <c r="AE41" s="1083"/>
      <c r="AF41" s="1047"/>
      <c r="AG41" s="1047"/>
      <c r="AH41" s="1073"/>
      <c r="AI41" s="1047"/>
      <c r="AJ41" s="1047"/>
      <c r="AK41" s="1047"/>
      <c r="AL41" s="165"/>
      <c r="AM41" s="165"/>
      <c r="AN41" s="165"/>
      <c r="AO41" s="165"/>
      <c r="AP41" s="165"/>
    </row>
    <row r="42" spans="1:43" ht="15" customHeight="1">
      <c r="A42" s="179">
        <v>1</v>
      </c>
      <c r="B42" s="180">
        <v>83130681</v>
      </c>
      <c r="C42" s="180" t="s">
        <v>40</v>
      </c>
      <c r="D42" s="181" t="s">
        <v>3356</v>
      </c>
      <c r="E42" s="181" t="s">
        <v>3146</v>
      </c>
      <c r="F42" s="314" t="s">
        <v>3147</v>
      </c>
      <c r="G42" s="551" t="s">
        <v>3148</v>
      </c>
      <c r="H42" s="887" t="s">
        <v>3149</v>
      </c>
      <c r="I42" s="178" t="s">
        <v>24</v>
      </c>
      <c r="J42" s="371" t="s">
        <v>2135</v>
      </c>
      <c r="K42" s="371" t="s">
        <v>3150</v>
      </c>
      <c r="L42" s="310">
        <v>44670</v>
      </c>
      <c r="M42" s="178"/>
      <c r="N42" s="178"/>
      <c r="O42" s="311" t="s">
        <v>69</v>
      </c>
      <c r="P42" s="311" t="s">
        <v>3212</v>
      </c>
      <c r="Q42" s="178"/>
      <c r="S42" s="165"/>
      <c r="T42" s="165"/>
      <c r="V42" s="1074"/>
      <c r="W42" s="1045"/>
      <c r="X42" s="1047"/>
      <c r="Y42" s="1046"/>
      <c r="Z42" s="1047"/>
      <c r="AA42" s="1047"/>
      <c r="AB42" s="1065"/>
      <c r="AC42" s="1047"/>
      <c r="AD42" s="1068"/>
      <c r="AE42" s="1083"/>
      <c r="AF42" s="1047"/>
      <c r="AG42" s="1047"/>
      <c r="AH42" s="1073"/>
      <c r="AI42" s="1047"/>
      <c r="AJ42" s="1047"/>
      <c r="AK42" s="1047"/>
      <c r="AL42" s="165"/>
      <c r="AM42" s="165"/>
      <c r="AN42" s="165"/>
      <c r="AO42" s="165"/>
      <c r="AP42" s="165"/>
    </row>
    <row r="43" spans="1:43" ht="15" customHeight="1">
      <c r="A43" s="179">
        <v>1</v>
      </c>
      <c r="B43" s="180">
        <v>83130681</v>
      </c>
      <c r="C43" s="180" t="s">
        <v>40</v>
      </c>
      <c r="D43" s="181" t="s">
        <v>3356</v>
      </c>
      <c r="E43" s="181" t="s">
        <v>3146</v>
      </c>
      <c r="F43" s="314" t="s">
        <v>3151</v>
      </c>
      <c r="G43" s="551" t="s">
        <v>3154</v>
      </c>
      <c r="H43" s="887" t="s">
        <v>3152</v>
      </c>
      <c r="I43" s="178" t="s">
        <v>24</v>
      </c>
      <c r="J43" s="371" t="s">
        <v>1916</v>
      </c>
      <c r="K43" s="371" t="s">
        <v>3153</v>
      </c>
      <c r="L43" s="310">
        <v>44670</v>
      </c>
      <c r="M43" s="178"/>
      <c r="N43" s="178"/>
      <c r="O43" s="311" t="s">
        <v>69</v>
      </c>
      <c r="P43" s="311" t="s">
        <v>3212</v>
      </c>
      <c r="Q43" s="178"/>
      <c r="S43" s="165"/>
      <c r="T43" s="165"/>
      <c r="V43" s="1043"/>
      <c r="W43" s="1043"/>
      <c r="X43" s="1043"/>
      <c r="Y43" s="1049"/>
      <c r="Z43" s="1049"/>
      <c r="AA43" s="1085"/>
      <c r="AB43" s="1065"/>
      <c r="AC43" s="1049"/>
      <c r="AD43" s="1043"/>
      <c r="AE43" s="1086"/>
      <c r="AF43" s="712"/>
      <c r="AG43" s="1047"/>
      <c r="AH43" s="1047"/>
      <c r="AI43" s="1047"/>
      <c r="AJ43" s="1047"/>
      <c r="AK43" s="1047"/>
      <c r="AL43" s="165"/>
      <c r="AM43" s="165"/>
      <c r="AN43" s="165"/>
      <c r="AO43" s="165"/>
      <c r="AP43" s="165"/>
    </row>
    <row r="44" spans="1:43" ht="15" customHeight="1">
      <c r="A44" s="610">
        <v>1</v>
      </c>
      <c r="B44" s="611">
        <v>93172390</v>
      </c>
      <c r="C44" s="611" t="s">
        <v>17</v>
      </c>
      <c r="D44" s="612" t="s">
        <v>471</v>
      </c>
      <c r="E44" s="609" t="s">
        <v>2633</v>
      </c>
      <c r="F44" s="613" t="s">
        <v>3207</v>
      </c>
      <c r="G44" s="1205" t="s">
        <v>3208</v>
      </c>
      <c r="H44" s="2" t="s">
        <v>3209</v>
      </c>
      <c r="I44" s="449" t="s">
        <v>24</v>
      </c>
      <c r="J44" s="558" t="s">
        <v>3210</v>
      </c>
      <c r="K44" s="617" t="s">
        <v>3211</v>
      </c>
      <c r="L44" s="25">
        <v>44671</v>
      </c>
      <c r="O44" s="10" t="s">
        <v>69</v>
      </c>
      <c r="S44" s="165"/>
      <c r="T44" s="165"/>
      <c r="V44" s="165"/>
      <c r="W44" s="165"/>
      <c r="X44" s="165"/>
      <c r="Y44" s="165"/>
      <c r="Z44" s="165"/>
      <c r="AA44" s="165"/>
      <c r="AB44" s="165"/>
      <c r="AC44" s="165"/>
      <c r="AD44" s="165"/>
      <c r="AE44" s="165"/>
      <c r="AF44" s="165"/>
      <c r="AG44" s="165"/>
      <c r="AH44" s="165"/>
      <c r="AI44" s="165"/>
      <c r="AJ44" s="165"/>
      <c r="AK44" s="165"/>
      <c r="AL44" s="165"/>
      <c r="AM44" s="165"/>
      <c r="AN44" s="165"/>
      <c r="AO44" s="165"/>
      <c r="AP44" s="165"/>
    </row>
    <row r="45" spans="1:43" ht="15" customHeight="1">
      <c r="A45" s="610">
        <v>1</v>
      </c>
      <c r="B45" s="611">
        <v>93172324</v>
      </c>
      <c r="C45" s="611" t="s">
        <v>17</v>
      </c>
      <c r="D45" s="612" t="s">
        <v>1222</v>
      </c>
      <c r="E45" s="609" t="s">
        <v>2633</v>
      </c>
      <c r="F45" s="613" t="s">
        <v>3207</v>
      </c>
      <c r="G45" s="1205" t="s">
        <v>3208</v>
      </c>
      <c r="H45" s="2" t="s">
        <v>3209</v>
      </c>
      <c r="I45" s="449" t="s">
        <v>24</v>
      </c>
      <c r="J45" s="558" t="s">
        <v>3210</v>
      </c>
      <c r="K45" s="617" t="s">
        <v>3211</v>
      </c>
      <c r="L45" s="25">
        <v>44671</v>
      </c>
      <c r="O45" s="10" t="s">
        <v>69</v>
      </c>
      <c r="S45" s="165"/>
      <c r="T45" s="165"/>
      <c r="V45" s="1074"/>
      <c r="W45" s="165"/>
      <c r="X45" s="165"/>
      <c r="Y45" s="165"/>
      <c r="Z45" s="165"/>
      <c r="AA45" s="165"/>
      <c r="AB45" s="1065"/>
      <c r="AC45" s="1047"/>
      <c r="AD45" s="165"/>
      <c r="AE45" s="165"/>
      <c r="AF45" s="165"/>
      <c r="AG45" s="165"/>
      <c r="AH45" s="165"/>
      <c r="AI45" s="165"/>
      <c r="AJ45" s="165"/>
      <c r="AK45" s="165"/>
      <c r="AL45" s="165"/>
      <c r="AM45" s="165"/>
      <c r="AN45" s="165"/>
      <c r="AO45" s="165"/>
      <c r="AP45" s="165"/>
    </row>
    <row r="46" spans="1:43" ht="15" customHeight="1">
      <c r="A46" s="205">
        <v>1</v>
      </c>
      <c r="B46" s="275">
        <v>93172390</v>
      </c>
      <c r="C46" s="275" t="s">
        <v>17</v>
      </c>
      <c r="D46" s="276" t="s">
        <v>548</v>
      </c>
      <c r="E46" s="609" t="s">
        <v>472</v>
      </c>
      <c r="F46" s="613" t="s">
        <v>3241</v>
      </c>
      <c r="G46" s="1205" t="s">
        <v>3245</v>
      </c>
      <c r="H46" s="2" t="s">
        <v>3242</v>
      </c>
      <c r="I46" s="449" t="s">
        <v>24</v>
      </c>
      <c r="J46" s="3" t="s">
        <v>3224</v>
      </c>
      <c r="K46" s="617" t="s">
        <v>3244</v>
      </c>
      <c r="L46" s="25">
        <v>44672</v>
      </c>
      <c r="O46" s="10" t="s">
        <v>69</v>
      </c>
      <c r="S46" s="165"/>
      <c r="T46" s="165"/>
      <c r="V46" s="1074"/>
      <c r="W46" s="165"/>
      <c r="X46" s="165"/>
      <c r="Y46" s="165"/>
      <c r="Z46" s="165"/>
      <c r="AA46" s="165"/>
      <c r="AB46" s="1065"/>
      <c r="AC46" s="165"/>
      <c r="AD46" s="165"/>
      <c r="AE46" s="165"/>
      <c r="AF46" s="165"/>
      <c r="AG46" s="165"/>
      <c r="AH46" s="165"/>
      <c r="AI46" s="165"/>
      <c r="AJ46" s="165"/>
      <c r="AK46" s="165"/>
      <c r="AL46" s="165"/>
      <c r="AM46" s="165"/>
      <c r="AN46" s="165"/>
      <c r="AO46" s="165"/>
      <c r="AP46" s="165"/>
    </row>
    <row r="47" spans="1:43" ht="15" customHeight="1">
      <c r="A47" s="312">
        <v>1</v>
      </c>
      <c r="B47" s="180">
        <v>83130601</v>
      </c>
      <c r="C47" s="180" t="s">
        <v>17</v>
      </c>
      <c r="D47" s="881" t="s">
        <v>3355</v>
      </c>
      <c r="E47" s="313" t="s">
        <v>151</v>
      </c>
      <c r="F47" s="375" t="s">
        <v>3246</v>
      </c>
      <c r="G47" s="551" t="s">
        <v>3247</v>
      </c>
      <c r="H47" s="392" t="s">
        <v>3242</v>
      </c>
      <c r="I47" s="178" t="s">
        <v>24</v>
      </c>
      <c r="J47" s="330" t="s">
        <v>3224</v>
      </c>
      <c r="K47" s="331" t="s">
        <v>3243</v>
      </c>
      <c r="L47" s="310">
        <v>44672</v>
      </c>
      <c r="M47" s="178"/>
      <c r="N47" s="178"/>
      <c r="O47" s="311" t="s">
        <v>69</v>
      </c>
      <c r="P47" s="311" t="s">
        <v>3212</v>
      </c>
      <c r="Q47" s="178"/>
      <c r="V47" s="1074"/>
      <c r="W47" s="165"/>
      <c r="X47" s="165"/>
      <c r="Y47" s="165"/>
      <c r="Z47" s="165"/>
      <c r="AA47" s="165"/>
      <c r="AB47" s="1065"/>
      <c r="AC47" s="165"/>
      <c r="AD47" s="165"/>
      <c r="AE47" s="165"/>
      <c r="AF47" s="165"/>
      <c r="AG47" s="165"/>
      <c r="AH47" s="165"/>
      <c r="AI47" s="165"/>
      <c r="AJ47" s="165"/>
      <c r="AK47" s="165"/>
      <c r="AL47" s="165"/>
      <c r="AM47" s="165"/>
      <c r="AN47" s="165"/>
      <c r="AO47" s="165"/>
      <c r="AP47" s="165"/>
    </row>
    <row r="48" spans="1:43">
      <c r="A48" s="383">
        <v>1</v>
      </c>
      <c r="B48" s="181">
        <v>81587003</v>
      </c>
      <c r="C48" s="181" t="s">
        <v>17</v>
      </c>
      <c r="D48" s="181" t="s">
        <v>2556</v>
      </c>
      <c r="E48" s="384" t="s">
        <v>288</v>
      </c>
      <c r="F48" s="385" t="s">
        <v>3297</v>
      </c>
      <c r="G48" s="551" t="s">
        <v>3298</v>
      </c>
      <c r="H48" s="386" t="s">
        <v>3299</v>
      </c>
      <c r="I48" s="178" t="s">
        <v>83</v>
      </c>
      <c r="J48" s="330" t="s">
        <v>3300</v>
      </c>
      <c r="K48" s="387" t="s">
        <v>3301</v>
      </c>
      <c r="L48" s="310">
        <v>44675</v>
      </c>
      <c r="M48" s="178"/>
      <c r="N48" s="178"/>
      <c r="O48" s="311" t="s">
        <v>69</v>
      </c>
      <c r="P48" s="311" t="s">
        <v>3212</v>
      </c>
      <c r="Q48" s="178"/>
      <c r="V48" s="165"/>
      <c r="W48" s="165"/>
      <c r="X48" s="165"/>
      <c r="Y48" s="165"/>
      <c r="Z48" s="165"/>
      <c r="AA48" s="165"/>
      <c r="AB48" s="165"/>
      <c r="AC48" s="165"/>
      <c r="AD48" s="165"/>
      <c r="AE48" s="165"/>
      <c r="AF48" s="165"/>
      <c r="AG48" s="165"/>
      <c r="AH48" s="165"/>
      <c r="AI48" s="165"/>
      <c r="AJ48" s="165"/>
      <c r="AK48" s="165"/>
      <c r="AL48" s="165"/>
      <c r="AM48" s="165"/>
      <c r="AN48" s="165"/>
      <c r="AO48" s="165"/>
      <c r="AP48" s="165"/>
    </row>
    <row r="49" spans="1:43">
      <c r="A49" s="122">
        <v>1</v>
      </c>
      <c r="B49" s="650">
        <v>81214285</v>
      </c>
      <c r="C49" s="650" t="s">
        <v>38</v>
      </c>
      <c r="D49" s="650" t="s">
        <v>3303</v>
      </c>
      <c r="E49" s="650" t="s">
        <v>117</v>
      </c>
      <c r="F49" s="220" t="s">
        <v>3304</v>
      </c>
      <c r="G49" s="1205" t="s">
        <v>3305</v>
      </c>
      <c r="H49" s="2" t="s">
        <v>3306</v>
      </c>
      <c r="I49" s="449" t="s">
        <v>83</v>
      </c>
      <c r="J49" s="124" t="s">
        <v>3307</v>
      </c>
      <c r="K49" s="84" t="s">
        <v>3308</v>
      </c>
      <c r="L49" s="25">
        <v>44676</v>
      </c>
      <c r="O49" s="10" t="s">
        <v>69</v>
      </c>
      <c r="U49" s="165"/>
      <c r="V49" s="165"/>
      <c r="W49" s="165"/>
      <c r="X49" s="165"/>
      <c r="Y49" s="165"/>
      <c r="Z49" s="165"/>
      <c r="AA49" s="165"/>
      <c r="AB49" s="165"/>
      <c r="AC49" s="165"/>
      <c r="AD49" s="165"/>
      <c r="AE49" s="165"/>
      <c r="AF49" s="165"/>
      <c r="AG49" s="165"/>
      <c r="AH49" s="165"/>
      <c r="AI49" s="165"/>
      <c r="AJ49" s="165"/>
      <c r="AK49" s="165"/>
      <c r="AL49" s="165"/>
      <c r="AM49" s="165"/>
      <c r="AN49" s="165"/>
      <c r="AO49" s="165"/>
      <c r="AP49" s="165"/>
    </row>
    <row r="50" spans="1:43">
      <c r="A50" s="591">
        <v>1</v>
      </c>
      <c r="B50" s="650">
        <v>89130005</v>
      </c>
      <c r="C50" s="650" t="s">
        <v>39</v>
      </c>
      <c r="D50" s="298" t="s">
        <v>140</v>
      </c>
      <c r="E50" s="110" t="s">
        <v>3327</v>
      </c>
      <c r="F50" s="613" t="s">
        <v>3328</v>
      </c>
      <c r="G50" s="1205" t="s">
        <v>3331</v>
      </c>
      <c r="H50" s="2" t="s">
        <v>3329</v>
      </c>
      <c r="I50" s="449" t="s">
        <v>24</v>
      </c>
      <c r="J50" s="3" t="s">
        <v>3314</v>
      </c>
      <c r="K50" s="5" t="s">
        <v>3330</v>
      </c>
      <c r="L50" s="25">
        <v>44676</v>
      </c>
      <c r="O50" s="10" t="s">
        <v>69</v>
      </c>
      <c r="U50" s="165"/>
      <c r="V50" s="165"/>
      <c r="W50" s="165"/>
      <c r="X50" s="165"/>
      <c r="Y50" s="165"/>
      <c r="Z50" s="165"/>
      <c r="AA50" s="165"/>
      <c r="AB50" s="165"/>
      <c r="AC50" s="165"/>
      <c r="AD50" s="165"/>
      <c r="AE50" s="165"/>
      <c r="AF50" s="165"/>
      <c r="AG50" s="165"/>
      <c r="AH50" s="165"/>
      <c r="AI50" s="165"/>
      <c r="AJ50" s="165"/>
      <c r="AK50" s="165"/>
      <c r="AL50" s="165"/>
      <c r="AM50" s="165"/>
      <c r="AN50" s="165"/>
      <c r="AO50" s="165"/>
      <c r="AP50" s="165"/>
    </row>
    <row r="51" spans="1:43" ht="15.75" thickBot="1">
      <c r="A51" s="449">
        <v>1</v>
      </c>
      <c r="B51" s="449">
        <v>81298074</v>
      </c>
      <c r="C51" s="449" t="s">
        <v>38</v>
      </c>
      <c r="D51" s="449" t="s">
        <v>3357</v>
      </c>
      <c r="E51" s="1019" t="s">
        <v>132</v>
      </c>
      <c r="F51" s="449">
        <v>520005277</v>
      </c>
      <c r="H51" s="2" t="s">
        <v>3358</v>
      </c>
      <c r="I51" s="449" t="s">
        <v>419</v>
      </c>
      <c r="J51" s="1393" t="s">
        <v>609</v>
      </c>
      <c r="L51" s="25">
        <v>44890</v>
      </c>
      <c r="O51" s="10" t="s">
        <v>69</v>
      </c>
      <c r="P51" s="10" t="s">
        <v>3212</v>
      </c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</row>
    <row r="52" spans="1:43">
      <c r="A52" s="1298">
        <v>2</v>
      </c>
      <c r="B52" s="253">
        <v>89720018</v>
      </c>
      <c r="C52" s="1299" t="s">
        <v>487</v>
      </c>
      <c r="D52" s="1300" t="s">
        <v>3480</v>
      </c>
      <c r="E52" s="1300" t="s">
        <v>488</v>
      </c>
      <c r="F52" s="254" t="s">
        <v>3481</v>
      </c>
      <c r="G52" s="1205" t="s">
        <v>3384</v>
      </c>
      <c r="H52" s="2" t="s">
        <v>3484</v>
      </c>
      <c r="I52" s="449" t="s">
        <v>83</v>
      </c>
      <c r="J52" s="1393" t="s">
        <v>3482</v>
      </c>
      <c r="K52" s="449" t="s">
        <v>3483</v>
      </c>
      <c r="L52" s="25">
        <v>44685</v>
      </c>
      <c r="O52" s="10" t="s">
        <v>69</v>
      </c>
      <c r="P52" s="10" t="s">
        <v>3485</v>
      </c>
      <c r="S52" s="165"/>
      <c r="T52" s="165"/>
      <c r="U52" s="165"/>
      <c r="V52" s="1074"/>
      <c r="W52" s="1075"/>
      <c r="X52" s="1065"/>
      <c r="Y52" s="1046"/>
      <c r="Z52" s="1047"/>
      <c r="AA52" s="1047"/>
      <c r="AB52" s="1065"/>
      <c r="AC52" s="1044"/>
      <c r="AD52" s="1068"/>
      <c r="AE52" s="1079"/>
      <c r="AF52" s="1080"/>
      <c r="AG52" s="1068"/>
      <c r="AH52" s="1073"/>
      <c r="AI52" s="1047"/>
      <c r="AJ52" s="1047"/>
      <c r="AK52" s="1047"/>
      <c r="AL52" s="165"/>
      <c r="AM52" s="165"/>
      <c r="AN52" s="165"/>
      <c r="AO52" s="165"/>
      <c r="AP52" s="165"/>
    </row>
    <row r="53" spans="1:43">
      <c r="A53" s="487">
        <v>1</v>
      </c>
      <c r="B53" s="488" t="s">
        <v>38</v>
      </c>
      <c r="C53" s="488">
        <v>60803250</v>
      </c>
      <c r="D53" s="488" t="s">
        <v>157</v>
      </c>
      <c r="E53" s="488" t="s">
        <v>886</v>
      </c>
      <c r="F53" s="489" t="s">
        <v>3486</v>
      </c>
      <c r="G53" s="1205" t="s">
        <v>3487</v>
      </c>
      <c r="H53" s="486" t="s">
        <v>3488</v>
      </c>
      <c r="I53" s="214" t="s">
        <v>24</v>
      </c>
      <c r="J53" s="3" t="s">
        <v>3456</v>
      </c>
      <c r="K53" s="557" t="s">
        <v>3489</v>
      </c>
      <c r="L53" s="25">
        <v>44655</v>
      </c>
      <c r="O53" s="10" t="s">
        <v>69</v>
      </c>
      <c r="S53" s="165"/>
      <c r="T53" s="165"/>
      <c r="U53" s="165"/>
      <c r="V53" s="1074"/>
      <c r="W53" s="1075"/>
      <c r="X53" s="1047"/>
      <c r="Y53" s="1046"/>
      <c r="Z53" s="1047"/>
      <c r="AA53" s="1047"/>
      <c r="AB53" s="1065"/>
      <c r="AC53" s="1044"/>
      <c r="AD53" s="1068"/>
      <c r="AE53" s="1079"/>
      <c r="AF53" s="1080"/>
      <c r="AG53" s="1068"/>
      <c r="AH53" s="1073"/>
      <c r="AI53" s="1047"/>
      <c r="AJ53" s="1047"/>
      <c r="AK53" s="1047"/>
      <c r="AL53" s="165"/>
      <c r="AM53" s="165"/>
      <c r="AN53" s="165"/>
      <c r="AO53" s="165"/>
      <c r="AP53" s="165"/>
    </row>
    <row r="54" spans="1:43">
      <c r="S54" s="165"/>
      <c r="T54" s="165"/>
      <c r="U54" s="165"/>
      <c r="V54" s="165"/>
      <c r="W54" s="1074"/>
      <c r="X54" s="1045"/>
      <c r="Y54" s="464"/>
      <c r="Z54" s="1046"/>
      <c r="AA54" s="464"/>
      <c r="AB54" s="1047"/>
      <c r="AC54" s="1065"/>
      <c r="AD54" s="1047"/>
      <c r="AE54" s="1047"/>
      <c r="AF54" s="1083"/>
      <c r="AG54" s="1084"/>
      <c r="AH54" s="1047"/>
      <c r="AI54" s="1073"/>
      <c r="AJ54" s="1047"/>
      <c r="AK54" s="1047"/>
      <c r="AL54" s="1047"/>
      <c r="AM54" s="165"/>
      <c r="AN54" s="165"/>
      <c r="AO54" s="165"/>
      <c r="AP54" s="165"/>
      <c r="AQ54" s="165"/>
    </row>
    <row r="55" spans="1:43">
      <c r="S55" s="165"/>
      <c r="T55" s="165"/>
      <c r="U55" s="165"/>
      <c r="V55" s="165"/>
      <c r="W55" s="1074"/>
      <c r="X55" s="1045"/>
      <c r="Y55" s="464"/>
      <c r="Z55" s="1046"/>
      <c r="AA55" s="1047"/>
      <c r="AB55" s="1047"/>
      <c r="AC55" s="1065"/>
      <c r="AD55" s="1047"/>
      <c r="AE55" s="1047"/>
      <c r="AF55" s="1083"/>
      <c r="AG55" s="1047"/>
      <c r="AH55" s="1047"/>
      <c r="AI55" s="1073"/>
      <c r="AJ55" s="1047"/>
      <c r="AK55" s="1047"/>
      <c r="AL55" s="1047"/>
      <c r="AM55" s="165"/>
      <c r="AN55" s="165"/>
      <c r="AO55" s="165"/>
      <c r="AP55" s="165"/>
      <c r="AQ55" s="165"/>
    </row>
    <row r="56" spans="1:43">
      <c r="S56" s="165"/>
      <c r="T56" s="165"/>
      <c r="U56" s="165"/>
      <c r="V56" s="165"/>
      <c r="W56" s="1074"/>
      <c r="X56" s="1045"/>
      <c r="Y56" s="1047"/>
      <c r="Z56" s="1046"/>
      <c r="AA56" s="1047"/>
      <c r="AB56" s="1047"/>
      <c r="AC56" s="1065"/>
      <c r="AD56" s="1047"/>
      <c r="AE56" s="1068"/>
      <c r="AF56" s="1083"/>
      <c r="AG56" s="1047"/>
      <c r="AH56" s="1047"/>
      <c r="AI56" s="1073"/>
      <c r="AJ56" s="1047"/>
      <c r="AK56" s="1047"/>
      <c r="AL56" s="1047"/>
      <c r="AM56" s="165"/>
      <c r="AN56" s="165"/>
      <c r="AO56" s="165"/>
      <c r="AP56" s="165"/>
      <c r="AQ56" s="165"/>
    </row>
    <row r="57" spans="1:43">
      <c r="S57" s="165"/>
      <c r="T57" s="165"/>
      <c r="U57" s="165"/>
      <c r="V57" s="165"/>
      <c r="W57" s="1043"/>
      <c r="X57" s="1043"/>
      <c r="Y57" s="1043"/>
      <c r="Z57" s="1049"/>
      <c r="AA57" s="1049"/>
      <c r="AB57" s="1085"/>
      <c r="AC57" s="1065"/>
      <c r="AD57" s="1049"/>
      <c r="AE57" s="1043"/>
      <c r="AF57" s="1086"/>
      <c r="AG57" s="712"/>
      <c r="AH57" s="1047"/>
      <c r="AI57" s="1047"/>
      <c r="AJ57" s="1047"/>
      <c r="AK57" s="1047"/>
      <c r="AL57" s="1047"/>
      <c r="AM57" s="165"/>
      <c r="AN57" s="165"/>
      <c r="AO57" s="165"/>
      <c r="AP57" s="165"/>
      <c r="AQ57" s="165"/>
    </row>
    <row r="58" spans="1:43"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</row>
    <row r="59" spans="1:43">
      <c r="S59" s="165"/>
      <c r="T59" s="165"/>
      <c r="U59" s="165"/>
      <c r="V59" s="165"/>
      <c r="W59" s="1074"/>
      <c r="X59" s="165"/>
      <c r="Y59" s="165"/>
      <c r="Z59" s="165"/>
      <c r="AA59" s="165"/>
      <c r="AB59" s="165"/>
      <c r="AC59" s="1065"/>
      <c r="AD59" s="1047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</row>
    <row r="60" spans="1:43">
      <c r="S60" s="165"/>
      <c r="T60" s="165"/>
      <c r="U60" s="165"/>
      <c r="V60" s="165"/>
      <c r="W60" s="1074"/>
      <c r="X60" s="165"/>
      <c r="Y60" s="165"/>
      <c r="Z60" s="165"/>
      <c r="AA60" s="165"/>
      <c r="AB60" s="165"/>
      <c r="AC60" s="10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</row>
    <row r="61" spans="1:43">
      <c r="S61" s="165"/>
      <c r="T61" s="165"/>
      <c r="U61" s="165"/>
      <c r="V61" s="165"/>
      <c r="W61" s="1074"/>
      <c r="X61" s="165"/>
      <c r="Y61" s="165"/>
      <c r="Z61" s="165"/>
      <c r="AA61" s="165"/>
      <c r="AB61" s="165"/>
      <c r="AC61" s="10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</row>
    <row r="62" spans="1:43"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</row>
    <row r="63" spans="1:43"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</row>
    <row r="64" spans="1:43">
      <c r="S64" s="165"/>
      <c r="T64" s="165"/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L64" s="165"/>
      <c r="AM64" s="165"/>
      <c r="AN64" s="165"/>
      <c r="AO64" s="165"/>
      <c r="AP64" s="165"/>
      <c r="AQ64" s="165"/>
    </row>
    <row r="65" spans="19:43"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</row>
    <row r="66" spans="19:43">
      <c r="S66" s="165"/>
      <c r="T66" s="165"/>
      <c r="U66" s="165"/>
      <c r="V66" s="165"/>
      <c r="W66" s="1074"/>
      <c r="X66" s="1075"/>
      <c r="Y66" s="1065"/>
      <c r="Z66" s="1046"/>
      <c r="AA66" s="1047"/>
      <c r="AB66" s="1047"/>
      <c r="AC66" s="1065"/>
      <c r="AD66" s="1044"/>
      <c r="AE66" s="1068"/>
      <c r="AF66" s="1079"/>
      <c r="AG66" s="1080"/>
      <c r="AH66" s="1068"/>
      <c r="AI66" s="1073"/>
      <c r="AJ66" s="1047"/>
      <c r="AK66" s="1047"/>
      <c r="AL66" s="1047"/>
      <c r="AM66" s="165"/>
      <c r="AN66" s="165"/>
      <c r="AO66" s="165"/>
      <c r="AP66" s="165"/>
      <c r="AQ66" s="165"/>
    </row>
    <row r="67" spans="19:43">
      <c r="S67" s="165"/>
      <c r="T67" s="165"/>
      <c r="U67" s="165"/>
      <c r="V67" s="165"/>
      <c r="W67" s="1074"/>
      <c r="X67" s="1075"/>
      <c r="Y67" s="1047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S68" s="165"/>
      <c r="T68" s="165"/>
      <c r="U68" s="165"/>
      <c r="V68" s="165"/>
      <c r="W68" s="1074"/>
      <c r="X68" s="1075"/>
      <c r="Y68" s="1065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81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47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65"/>
      <c r="Z71" s="1046"/>
      <c r="AA71" s="1047"/>
      <c r="AB71" s="1047"/>
      <c r="AC71" s="1065"/>
      <c r="AD71" s="1044"/>
      <c r="AE71" s="1068"/>
      <c r="AF71" s="1082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S72" s="165"/>
      <c r="T72" s="165"/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S73" s="165"/>
      <c r="T73" s="165"/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S74" s="165"/>
      <c r="T74" s="165"/>
      <c r="U74" s="165"/>
      <c r="V74" s="165"/>
      <c r="W74" s="1074"/>
      <c r="X74" s="1075"/>
      <c r="Y74" s="1047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65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45"/>
      <c r="Y78" s="464"/>
      <c r="Z78" s="1046"/>
      <c r="AA78" s="464"/>
      <c r="AB78" s="1047"/>
      <c r="AC78" s="1065"/>
      <c r="AD78" s="1047"/>
      <c r="AE78" s="1047"/>
      <c r="AF78" s="1083"/>
      <c r="AG78" s="1084"/>
      <c r="AH78" s="1047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1047"/>
      <c r="AB79" s="1047"/>
      <c r="AC79" s="1065"/>
      <c r="AD79" s="1047"/>
      <c r="AE79" s="1047"/>
      <c r="AF79" s="1083"/>
      <c r="AG79" s="1047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1047"/>
      <c r="Z80" s="1046"/>
      <c r="AA80" s="1047"/>
      <c r="AB80" s="1047"/>
      <c r="AC80" s="1065"/>
      <c r="AD80" s="1047"/>
      <c r="AE80" s="1068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43"/>
      <c r="X81" s="1043"/>
      <c r="Y81" s="1043"/>
      <c r="Z81" s="1049"/>
      <c r="AA81" s="1049"/>
      <c r="AB81" s="1085"/>
      <c r="AC81" s="1065"/>
      <c r="AD81" s="1049"/>
      <c r="AE81" s="1043"/>
      <c r="AF81" s="1086"/>
      <c r="AG81" s="712"/>
      <c r="AH81" s="1047"/>
      <c r="AI81" s="1047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65"/>
      <c r="X82" s="165"/>
      <c r="Y82" s="165"/>
      <c r="Z82" s="165"/>
      <c r="AA82" s="165"/>
      <c r="AB82" s="165"/>
      <c r="AC82" s="165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074"/>
      <c r="X83" s="165"/>
      <c r="Y83" s="165"/>
      <c r="Z83" s="165"/>
      <c r="AA83" s="165"/>
      <c r="AB83" s="165"/>
      <c r="AC83" s="1065"/>
      <c r="AD83" s="1047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3"/>
      <c r="X97" s="164"/>
      <c r="Y97" s="1087"/>
      <c r="Z97" s="164"/>
      <c r="AA97" s="1087"/>
      <c r="AB97" s="1087"/>
      <c r="AC97" s="1087"/>
      <c r="AD97" s="1087"/>
      <c r="AE97" s="1087"/>
      <c r="AF97" s="1088"/>
      <c r="AG97" s="1089"/>
      <c r="AH97" s="1087"/>
      <c r="AI97" s="1087"/>
      <c r="AJ97" s="1090"/>
      <c r="AK97" s="1087"/>
      <c r="AL97" s="1087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464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1091"/>
      <c r="X102" s="1092"/>
      <c r="Y102" s="1093"/>
      <c r="Z102" s="1094"/>
      <c r="AA102" s="1095"/>
      <c r="AB102" s="1095"/>
      <c r="AC102" s="1096"/>
      <c r="AD102" s="1096"/>
      <c r="AE102" s="1093"/>
      <c r="AF102" s="1097"/>
      <c r="AG102" s="1093"/>
      <c r="AH102" s="1096"/>
      <c r="AI102" s="1095"/>
      <c r="AJ102" s="1095"/>
      <c r="AK102" s="1095"/>
      <c r="AL102" s="109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8"/>
      <c r="X103" s="1066"/>
      <c r="Y103" s="1093"/>
      <c r="Z103" s="1067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5"/>
      <c r="AE110" s="1093"/>
      <c r="AF110" s="1097"/>
      <c r="AG110" s="1093"/>
      <c r="AH110" s="1095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464"/>
      <c r="W111" s="1098"/>
      <c r="X111" s="1066"/>
      <c r="Y111" s="1093"/>
      <c r="Z111" s="1067"/>
      <c r="AA111" s="1095"/>
      <c r="AB111" s="1095"/>
      <c r="AC111" s="1096"/>
      <c r="AD111" s="1096"/>
      <c r="AE111" s="1093"/>
      <c r="AF111" s="1099"/>
      <c r="AG111" s="1093"/>
      <c r="AH111" s="1096"/>
      <c r="AI111" s="1100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165"/>
      <c r="W112" s="1101"/>
      <c r="X112" s="1101"/>
      <c r="Y112" s="1093"/>
      <c r="Z112" s="1067"/>
      <c r="AA112" s="1095"/>
      <c r="AB112" s="1095"/>
      <c r="AC112" s="1096"/>
      <c r="AD112" s="1096"/>
      <c r="AE112" s="1093"/>
      <c r="AF112" s="1102"/>
      <c r="AG112" s="110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098"/>
      <c r="X113" s="1066"/>
      <c r="Y113" s="1093"/>
      <c r="Z113" s="1067"/>
      <c r="AA113" s="1095"/>
      <c r="AB113" s="1095"/>
      <c r="AC113" s="1096"/>
      <c r="AD113" s="1096"/>
      <c r="AE113" s="1093"/>
      <c r="AF113" s="1097"/>
      <c r="AG113" s="109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104"/>
      <c r="AB115" s="1104"/>
      <c r="AC115" s="1096"/>
      <c r="AD115" s="1096"/>
      <c r="AE115" s="1093"/>
      <c r="AF115" s="1099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95"/>
      <c r="Y116" s="1093"/>
      <c r="Z116" s="1067"/>
      <c r="AA116" s="1095"/>
      <c r="AB116" s="1095"/>
      <c r="AC116" s="1096"/>
      <c r="AD116" s="1095"/>
      <c r="AE116" s="1093"/>
      <c r="AF116" s="1099"/>
      <c r="AG116" s="1095"/>
      <c r="AH116" s="1095"/>
      <c r="AI116" s="1095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L117" s="16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6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464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464"/>
      <c r="Y122" s="165"/>
      <c r="Z122" s="165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464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1105"/>
      <c r="Y125" s="1106"/>
      <c r="Z125" s="464"/>
      <c r="AA125" s="1107"/>
      <c r="AB125" s="1108"/>
      <c r="AC125" s="464"/>
      <c r="AD125" s="464"/>
      <c r="AE125" s="464"/>
      <c r="AF125" s="464"/>
      <c r="AG125" s="464"/>
      <c r="AH125" s="464"/>
      <c r="AI125" s="464"/>
      <c r="AJ125" s="1109"/>
      <c r="AK125" s="1109"/>
      <c r="AL125" s="464"/>
      <c r="AM125" s="464"/>
      <c r="AN125" s="464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464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L129" s="165"/>
      <c r="AM129" s="165"/>
      <c r="AN129" s="165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1043"/>
      <c r="Y130" s="1043"/>
      <c r="Z130" s="1043"/>
      <c r="AA130" s="1043"/>
      <c r="AB130" s="1043"/>
      <c r="AC130" s="1110"/>
      <c r="AD130" s="1043"/>
      <c r="AE130" s="1043"/>
      <c r="AF130" s="1043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111"/>
      <c r="Y131" s="1112"/>
      <c r="Z131" s="1043"/>
      <c r="AA131" s="1113"/>
      <c r="AB131" s="1114"/>
      <c r="AC131" s="1040"/>
      <c r="AD131" s="1043"/>
      <c r="AE131" s="1114"/>
      <c r="AF131" s="712"/>
      <c r="AG131" s="1115"/>
      <c r="AH131" s="1040"/>
      <c r="AI131" s="712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6"/>
      <c r="Z132" s="1043"/>
      <c r="AA132" s="1062"/>
      <c r="AB132" s="1114"/>
      <c r="AC132" s="1040"/>
      <c r="AD132" s="712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1043"/>
      <c r="AE133" s="1114"/>
      <c r="AF133" s="712"/>
      <c r="AG133" s="1086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464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1043"/>
      <c r="Y136" s="1043"/>
      <c r="Z136" s="1043"/>
      <c r="AA136" s="712"/>
      <c r="AB136" s="1114"/>
      <c r="AC136" s="712"/>
      <c r="AD136" s="712"/>
      <c r="AE136" s="1114"/>
      <c r="AF136" s="712"/>
      <c r="AG136" s="1115"/>
      <c r="AH136" s="712"/>
      <c r="AI136" s="712"/>
      <c r="AJ136" s="1117"/>
      <c r="AK136" s="1117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1042"/>
      <c r="AB137" s="1049"/>
      <c r="AC137" s="1085"/>
      <c r="AD137" s="1043"/>
      <c r="AE137" s="1049"/>
      <c r="AF137" s="1043"/>
      <c r="AG137" s="1086"/>
      <c r="AH137" s="712"/>
      <c r="AI137" s="165"/>
      <c r="AJ137" s="165"/>
      <c r="AK137" s="165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111"/>
      <c r="Y138" s="1116"/>
      <c r="Z138" s="1043"/>
      <c r="AA138" s="1062"/>
      <c r="AB138" s="1114"/>
      <c r="AC138" s="1040"/>
      <c r="AD138" s="712"/>
      <c r="AE138" s="1114"/>
      <c r="AF138" s="712"/>
      <c r="AG138" s="1115"/>
      <c r="AH138" s="1040"/>
      <c r="AI138" s="712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1043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712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464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43"/>
      <c r="Y143" s="443"/>
      <c r="Z143" s="443"/>
      <c r="AA143" s="443"/>
      <c r="AB143" s="1043"/>
      <c r="AC143" s="1043"/>
      <c r="AD143" s="1043"/>
      <c r="AE143" s="1043"/>
      <c r="AF143" s="1043"/>
      <c r="AG143" s="1048"/>
      <c r="AH143" s="1049"/>
      <c r="AI143" s="443"/>
      <c r="AJ143" s="1050"/>
      <c r="AK143" s="443"/>
      <c r="AL143" s="443"/>
      <c r="AM143" s="443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443"/>
      <c r="AD144" s="443"/>
      <c r="AE144" s="1043"/>
      <c r="AF144" s="1043"/>
      <c r="AG144" s="1118"/>
      <c r="AH144" s="111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443"/>
      <c r="Y147" s="165"/>
      <c r="Z147" s="165"/>
      <c r="AA147" s="165"/>
      <c r="AB147" s="165"/>
      <c r="AC147" s="165"/>
      <c r="AD147" s="165"/>
      <c r="AE147" s="165"/>
      <c r="AF147" s="1120"/>
      <c r="AG147" s="1052"/>
      <c r="AH147" s="165"/>
      <c r="AI147" s="165"/>
      <c r="AJ147" s="1064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043"/>
      <c r="X150" s="1043"/>
      <c r="Y150" s="1043"/>
      <c r="Z150" s="1043"/>
      <c r="AA150" s="1043"/>
      <c r="AB150" s="1110"/>
      <c r="AC150" s="1043"/>
      <c r="AD150" s="1043"/>
      <c r="AE150" s="1043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111"/>
      <c r="X151" s="1112"/>
      <c r="Y151" s="1043"/>
      <c r="Z151" s="1113"/>
      <c r="AA151" s="1114"/>
      <c r="AB151" s="1040"/>
      <c r="AC151" s="1043"/>
      <c r="AD151" s="1114"/>
      <c r="AE151" s="712"/>
      <c r="AF151" s="1115"/>
      <c r="AG151" s="1040"/>
      <c r="AH151" s="712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6"/>
      <c r="Y152" s="1043"/>
      <c r="Z152" s="1062"/>
      <c r="AA152" s="1114"/>
      <c r="AB152" s="1040"/>
      <c r="AC152" s="712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1043"/>
      <c r="AD153" s="1114"/>
      <c r="AE153" s="712"/>
      <c r="AF153" s="1086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464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1043"/>
      <c r="X156" s="1043"/>
      <c r="Y156" s="1043"/>
      <c r="Z156" s="712"/>
      <c r="AA156" s="1114"/>
      <c r="AB156" s="712"/>
      <c r="AC156" s="712"/>
      <c r="AD156" s="1114"/>
      <c r="AE156" s="712"/>
      <c r="AF156" s="1115"/>
      <c r="AG156" s="712"/>
      <c r="AH156" s="712"/>
      <c r="AI156" s="1117"/>
      <c r="AJ156" s="1117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1042"/>
      <c r="AA157" s="1049"/>
      <c r="AB157" s="1085"/>
      <c r="AC157" s="1043"/>
      <c r="AD157" s="1049"/>
      <c r="AE157" s="1043"/>
      <c r="AF157" s="1086"/>
      <c r="AG157" s="712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111"/>
      <c r="X158" s="1116"/>
      <c r="Y158" s="1043"/>
      <c r="Z158" s="1062"/>
      <c r="AA158" s="1114"/>
      <c r="AB158" s="1040"/>
      <c r="AC158" s="712"/>
      <c r="AD158" s="1114"/>
      <c r="AE158" s="712"/>
      <c r="AF158" s="1115"/>
      <c r="AG158" s="1040"/>
      <c r="AH158" s="712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1043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712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65"/>
      <c r="AE161" s="165"/>
      <c r="AF161" s="165"/>
      <c r="AG161" s="165"/>
      <c r="AH161" s="165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464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43"/>
      <c r="X163" s="443"/>
      <c r="Y163" s="443"/>
      <c r="Z163" s="443"/>
      <c r="AA163" s="1043"/>
      <c r="AB163" s="1043"/>
      <c r="AC163" s="1043"/>
      <c r="AD163" s="1043"/>
      <c r="AE163" s="1043"/>
      <c r="AF163" s="1048"/>
      <c r="AG163" s="1049"/>
      <c r="AH163" s="443"/>
      <c r="AI163" s="1050"/>
      <c r="AJ163" s="443"/>
      <c r="AK163" s="443"/>
      <c r="AL163" s="443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443"/>
      <c r="AC164" s="443"/>
      <c r="AD164" s="1043"/>
      <c r="AE164" s="1043"/>
      <c r="AF164" s="1118"/>
      <c r="AG164" s="111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65"/>
      <c r="AE165" s="165"/>
      <c r="AF165" s="165"/>
      <c r="AG165" s="165"/>
      <c r="AH165" s="165"/>
      <c r="AI165" s="165"/>
      <c r="AJ165" s="165"/>
      <c r="AK165" s="165"/>
      <c r="AL165" s="165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443"/>
      <c r="X167" s="165"/>
      <c r="Y167" s="165"/>
      <c r="Z167" s="165"/>
      <c r="AA167" s="165"/>
      <c r="AB167" s="165"/>
      <c r="AC167" s="165"/>
      <c r="AD167" s="165"/>
      <c r="AE167" s="1120"/>
      <c r="AF167" s="1052"/>
      <c r="AG167" s="165"/>
      <c r="AH167" s="165"/>
      <c r="AI167" s="1064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65"/>
      <c r="AE169" s="165"/>
      <c r="AF169" s="165"/>
      <c r="AG169" s="165"/>
      <c r="AH169" s="165"/>
      <c r="AI169" s="165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</sheetData>
  <mergeCells count="4">
    <mergeCell ref="A2:F2"/>
    <mergeCell ref="W2:AB2"/>
    <mergeCell ref="A3:F3"/>
    <mergeCell ref="W3:AB3"/>
  </mergeCells>
  <phoneticPr fontId="11" type="noConversion"/>
  <pageMargins left="0.33" right="0.61" top="0.22" bottom="0.16" header="0.16" footer="0.12"/>
  <pageSetup paperSize="9" orientation="landscape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7E971-D0F5-4772-9C62-BDCD8AD6E912}">
  <sheetPr>
    <tabColor rgb="FF00B050"/>
  </sheetPr>
  <dimension ref="A1:AU180"/>
  <sheetViews>
    <sheetView topLeftCell="D9" zoomScale="80" zoomScaleNormal="80" workbookViewId="0">
      <selection activeCell="L22" sqref="L22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38" width="11.42578125" style="449"/>
    <col min="39" max="39" width="27.85546875" style="449" bestFit="1" customWidth="1"/>
    <col min="40" max="16384" width="11.42578125" style="449"/>
  </cols>
  <sheetData>
    <row r="1" spans="1:44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4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4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4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4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4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4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44686</v>
      </c>
      <c r="AA7" s="420" t="s">
        <v>7</v>
      </c>
      <c r="AB7" s="425"/>
      <c r="AC7" s="58"/>
      <c r="AD7" s="58"/>
      <c r="AE7" s="58"/>
      <c r="AF7" s="58"/>
    </row>
    <row r="8" spans="1:44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3534</v>
      </c>
      <c r="AA8" s="420"/>
      <c r="AB8" s="429"/>
      <c r="AC8" s="58"/>
      <c r="AD8" s="58"/>
      <c r="AE8" s="58"/>
      <c r="AF8" s="58"/>
    </row>
    <row r="9" spans="1:44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4">
      <c r="A10" s="275">
        <v>1</v>
      </c>
      <c r="B10" s="275">
        <v>93162407</v>
      </c>
      <c r="C10" s="275" t="s">
        <v>17</v>
      </c>
      <c r="D10" s="275" t="s">
        <v>450</v>
      </c>
      <c r="E10" s="159" t="s">
        <v>210</v>
      </c>
      <c r="F10" s="275" t="s">
        <v>451</v>
      </c>
      <c r="G10" s="680">
        <v>381</v>
      </c>
      <c r="H10" s="1216" t="s">
        <v>452</v>
      </c>
      <c r="I10" s="680" t="s">
        <v>83</v>
      </c>
      <c r="J10" s="1219" t="s">
        <v>453</v>
      </c>
      <c r="K10" s="1220" t="s">
        <v>454</v>
      </c>
      <c r="L10" s="1221">
        <v>44466</v>
      </c>
      <c r="M10" s="1221">
        <v>44466</v>
      </c>
      <c r="N10" s="680"/>
      <c r="O10" s="449" t="s">
        <v>455</v>
      </c>
      <c r="V10" s="240" t="s">
        <v>71</v>
      </c>
      <c r="W10" s="398">
        <v>1</v>
      </c>
      <c r="X10" s="1519">
        <v>83310400</v>
      </c>
      <c r="Y10" s="1262" t="s">
        <v>40</v>
      </c>
      <c r="Z10" s="664" t="s">
        <v>2322</v>
      </c>
      <c r="AA10" s="1262" t="s">
        <v>169</v>
      </c>
      <c r="AB10" s="664"/>
      <c r="AC10" s="664" t="s">
        <v>3534</v>
      </c>
      <c r="AD10" s="664" t="s">
        <v>2323</v>
      </c>
      <c r="AE10" s="129" t="s">
        <v>24</v>
      </c>
      <c r="AF10" s="1259" t="s">
        <v>2273</v>
      </c>
      <c r="AG10" s="1276" t="s">
        <v>2324</v>
      </c>
      <c r="AH10" s="1262">
        <v>1009</v>
      </c>
      <c r="AI10" s="664"/>
      <c r="AJ10" s="397"/>
      <c r="AK10" s="397"/>
      <c r="AL10" s="397"/>
      <c r="AM10" s="10" t="s">
        <v>3775</v>
      </c>
      <c r="AR10" s="165"/>
    </row>
    <row r="11" spans="1:44">
      <c r="A11" s="1213">
        <v>1</v>
      </c>
      <c r="B11" s="1213">
        <v>81598299</v>
      </c>
      <c r="C11" s="275" t="s">
        <v>564</v>
      </c>
      <c r="D11" s="1213" t="s">
        <v>704</v>
      </c>
      <c r="E11" s="1213" t="s">
        <v>78</v>
      </c>
      <c r="F11" s="1214" t="s">
        <v>705</v>
      </c>
      <c r="G11" s="680">
        <v>414</v>
      </c>
      <c r="H11" s="1216" t="s">
        <v>79</v>
      </c>
      <c r="I11" s="669" t="s">
        <v>706</v>
      </c>
      <c r="J11" s="1217" t="s">
        <v>707</v>
      </c>
      <c r="K11" s="680"/>
      <c r="L11" s="1221">
        <v>44525</v>
      </c>
      <c r="M11" s="680"/>
      <c r="N11" s="680"/>
      <c r="O11" s="10" t="s">
        <v>496</v>
      </c>
      <c r="P11" s="449" t="s">
        <v>496</v>
      </c>
      <c r="V11" s="165" t="s">
        <v>71</v>
      </c>
      <c r="W11" s="397">
        <v>1</v>
      </c>
      <c r="X11" s="397">
        <v>83130679</v>
      </c>
      <c r="Y11" s="397" t="s">
        <v>863</v>
      </c>
      <c r="Z11" s="397" t="s">
        <v>84</v>
      </c>
      <c r="AA11" s="1262" t="s">
        <v>169</v>
      </c>
      <c r="AB11" s="397"/>
      <c r="AC11" s="397" t="s">
        <v>3534</v>
      </c>
      <c r="AD11" s="664" t="s">
        <v>2323</v>
      </c>
      <c r="AE11" s="129" t="s">
        <v>24</v>
      </c>
      <c r="AF11" s="1259" t="s">
        <v>2273</v>
      </c>
      <c r="AG11" s="1276" t="s">
        <v>2324</v>
      </c>
      <c r="AH11" s="1262">
        <v>1009</v>
      </c>
      <c r="AI11" s="397"/>
      <c r="AJ11" s="397"/>
      <c r="AK11" s="397"/>
      <c r="AL11" s="397"/>
      <c r="AM11" s="10" t="s">
        <v>3775</v>
      </c>
    </row>
    <row r="12" spans="1:44" ht="15.75" customHeight="1">
      <c r="A12" s="275">
        <v>1</v>
      </c>
      <c r="B12" s="275">
        <v>82409602</v>
      </c>
      <c r="C12" s="275" t="s">
        <v>40</v>
      </c>
      <c r="D12" s="275" t="s">
        <v>817</v>
      </c>
      <c r="E12" s="275" t="s">
        <v>818</v>
      </c>
      <c r="F12" s="201" t="s">
        <v>819</v>
      </c>
      <c r="G12" s="669">
        <v>428</v>
      </c>
      <c r="H12" s="1216" t="s">
        <v>820</v>
      </c>
      <c r="I12" s="669" t="s">
        <v>83</v>
      </c>
      <c r="J12" s="1217" t="s">
        <v>821</v>
      </c>
      <c r="K12" s="1218" t="s">
        <v>822</v>
      </c>
      <c r="L12" s="1221">
        <v>44531</v>
      </c>
      <c r="M12" s="680"/>
      <c r="N12" s="680"/>
      <c r="O12" s="10" t="s">
        <v>496</v>
      </c>
      <c r="P12" s="449" t="s">
        <v>496</v>
      </c>
      <c r="V12" s="165"/>
      <c r="W12" s="397">
        <v>1</v>
      </c>
      <c r="X12" s="397">
        <v>83140501</v>
      </c>
      <c r="Y12" s="397" t="s">
        <v>40</v>
      </c>
      <c r="Z12" s="397" t="s">
        <v>512</v>
      </c>
      <c r="AA12" s="397" t="s">
        <v>270</v>
      </c>
      <c r="AB12" s="397"/>
      <c r="AC12" s="397" t="s">
        <v>3534</v>
      </c>
      <c r="AD12" s="397" t="s">
        <v>3503</v>
      </c>
      <c r="AE12" s="397" t="s">
        <v>24</v>
      </c>
      <c r="AF12" s="1280" t="s">
        <v>3462</v>
      </c>
      <c r="AG12" s="397" t="s">
        <v>3504</v>
      </c>
      <c r="AH12" s="397">
        <v>10128</v>
      </c>
      <c r="AI12" s="397"/>
      <c r="AJ12" s="397"/>
      <c r="AK12" s="397"/>
      <c r="AL12" s="397"/>
      <c r="AM12" s="165"/>
      <c r="AP12" s="165"/>
      <c r="AQ12" s="165"/>
      <c r="AR12" s="165"/>
    </row>
    <row r="13" spans="1:44" ht="15" customHeight="1">
      <c r="A13" s="275">
        <v>1</v>
      </c>
      <c r="B13" s="275">
        <v>81722067</v>
      </c>
      <c r="C13" s="275" t="s">
        <v>17</v>
      </c>
      <c r="D13" s="275" t="s">
        <v>1026</v>
      </c>
      <c r="E13" s="159" t="s">
        <v>812</v>
      </c>
      <c r="F13" s="201" t="s">
        <v>1027</v>
      </c>
      <c r="G13" s="664">
        <v>455</v>
      </c>
      <c r="H13" s="1216" t="s">
        <v>1028</v>
      </c>
      <c r="I13" s="129" t="s">
        <v>83</v>
      </c>
      <c r="J13" s="1217" t="s">
        <v>1029</v>
      </c>
      <c r="K13" s="1220" t="s">
        <v>1030</v>
      </c>
      <c r="L13" s="1221">
        <v>44549</v>
      </c>
      <c r="M13" s="680"/>
      <c r="N13" s="680"/>
      <c r="O13" s="75" t="s">
        <v>1043</v>
      </c>
      <c r="P13" s="449" t="s">
        <v>496</v>
      </c>
      <c r="V13" s="165"/>
      <c r="W13" s="397">
        <v>1</v>
      </c>
      <c r="X13" s="397">
        <v>83140304</v>
      </c>
      <c r="Y13" s="397" t="s">
        <v>40</v>
      </c>
      <c r="Z13" s="397" t="s">
        <v>3502</v>
      </c>
      <c r="AA13" s="397" t="s">
        <v>270</v>
      </c>
      <c r="AB13" s="397"/>
      <c r="AC13" s="397" t="s">
        <v>3534</v>
      </c>
      <c r="AD13" s="397" t="s">
        <v>3503</v>
      </c>
      <c r="AE13" s="397" t="s">
        <v>24</v>
      </c>
      <c r="AF13" s="1280" t="s">
        <v>3462</v>
      </c>
      <c r="AG13" s="397" t="s">
        <v>3504</v>
      </c>
      <c r="AH13" s="397">
        <v>10128</v>
      </c>
      <c r="AI13" s="397"/>
      <c r="AJ13" s="397"/>
      <c r="AK13" s="397"/>
      <c r="AL13" s="397"/>
      <c r="AR13" s="165"/>
    </row>
    <row r="14" spans="1:44" ht="15" customHeight="1">
      <c r="A14" s="159">
        <v>1</v>
      </c>
      <c r="B14" s="159">
        <v>93172200</v>
      </c>
      <c r="C14" s="159" t="s">
        <v>17</v>
      </c>
      <c r="D14" s="159" t="s">
        <v>1158</v>
      </c>
      <c r="E14" s="159" t="s">
        <v>578</v>
      </c>
      <c r="F14" s="1225" t="s">
        <v>1221</v>
      </c>
      <c r="G14" s="217" t="s">
        <v>1223</v>
      </c>
      <c r="H14" s="1216" t="s">
        <v>1224</v>
      </c>
      <c r="I14" s="217" t="s">
        <v>83</v>
      </c>
      <c r="J14" s="1217" t="s">
        <v>1225</v>
      </c>
      <c r="K14" s="1218" t="s">
        <v>1226</v>
      </c>
      <c r="L14" s="1221">
        <v>44573</v>
      </c>
      <c r="M14" s="680"/>
      <c r="N14" s="680"/>
      <c r="O14" s="57" t="s">
        <v>496</v>
      </c>
      <c r="P14" s="10"/>
      <c r="U14" s="165"/>
      <c r="V14" s="165" t="s">
        <v>71</v>
      </c>
      <c r="W14" s="397">
        <v>2</v>
      </c>
      <c r="X14" s="397">
        <v>81214023</v>
      </c>
      <c r="Y14" s="397" t="s">
        <v>38</v>
      </c>
      <c r="Z14" s="397" t="s">
        <v>72</v>
      </c>
      <c r="AA14" s="397" t="s">
        <v>3505</v>
      </c>
      <c r="AB14" s="397"/>
      <c r="AC14" s="397" t="s">
        <v>3534</v>
      </c>
      <c r="AD14" s="397" t="s">
        <v>3506</v>
      </c>
      <c r="AE14" s="397" t="s">
        <v>24</v>
      </c>
      <c r="AF14" s="1280" t="s">
        <v>3467</v>
      </c>
      <c r="AG14" s="397" t="s">
        <v>3507</v>
      </c>
      <c r="AH14" s="397">
        <v>10127</v>
      </c>
      <c r="AI14" s="397"/>
      <c r="AJ14" s="397"/>
      <c r="AK14" s="397"/>
      <c r="AL14" s="397"/>
      <c r="AM14" s="10" t="s">
        <v>3775</v>
      </c>
      <c r="AR14" s="165"/>
    </row>
    <row r="15" spans="1:44" ht="15" customHeight="1" thickBot="1">
      <c r="A15" s="275">
        <v>1</v>
      </c>
      <c r="B15" s="1215">
        <v>81722067</v>
      </c>
      <c r="C15" s="275" t="s">
        <v>254</v>
      </c>
      <c r="D15" s="159" t="s">
        <v>1026</v>
      </c>
      <c r="E15" s="159" t="s">
        <v>1927</v>
      </c>
      <c r="F15" s="201" t="s">
        <v>1928</v>
      </c>
      <c r="G15" s="680" t="s">
        <v>1892</v>
      </c>
      <c r="H15" s="1216" t="s">
        <v>1929</v>
      </c>
      <c r="I15" s="680" t="s">
        <v>419</v>
      </c>
      <c r="J15" s="1217" t="s">
        <v>587</v>
      </c>
      <c r="K15" s="1218" t="s">
        <v>1930</v>
      </c>
      <c r="L15" s="1221">
        <v>44609</v>
      </c>
      <c r="M15" s="680"/>
      <c r="N15" s="680"/>
      <c r="O15" s="57" t="s">
        <v>69</v>
      </c>
      <c r="P15" s="449" t="s">
        <v>496</v>
      </c>
      <c r="U15" s="165"/>
      <c r="V15" s="165" t="s">
        <v>71</v>
      </c>
      <c r="W15" s="397">
        <v>1</v>
      </c>
      <c r="X15" s="397">
        <v>83130681</v>
      </c>
      <c r="Y15" s="397" t="s">
        <v>40</v>
      </c>
      <c r="Z15" s="397" t="s">
        <v>84</v>
      </c>
      <c r="AA15" s="397" t="s">
        <v>2248</v>
      </c>
      <c r="AB15" s="397"/>
      <c r="AC15" s="397" t="s">
        <v>3534</v>
      </c>
      <c r="AD15" s="397" t="s">
        <v>3532</v>
      </c>
      <c r="AE15" s="397" t="s">
        <v>24</v>
      </c>
      <c r="AF15" s="1280" t="s">
        <v>3531</v>
      </c>
      <c r="AG15" s="397" t="s">
        <v>3533</v>
      </c>
      <c r="AH15" s="397"/>
      <c r="AI15" s="397"/>
      <c r="AJ15" s="397"/>
      <c r="AK15" s="397"/>
      <c r="AL15" s="397"/>
      <c r="AM15" s="10" t="s">
        <v>3775</v>
      </c>
      <c r="AR15" s="165"/>
    </row>
    <row r="16" spans="1:44" ht="15" customHeight="1">
      <c r="A16" s="1298">
        <v>1</v>
      </c>
      <c r="B16" s="1299">
        <v>81672510</v>
      </c>
      <c r="C16" s="1299" t="s">
        <v>122</v>
      </c>
      <c r="D16" s="1299" t="s">
        <v>123</v>
      </c>
      <c r="E16" s="1300" t="s">
        <v>124</v>
      </c>
      <c r="F16" s="89" t="s">
        <v>2126</v>
      </c>
      <c r="G16" s="854" t="s">
        <v>2128</v>
      </c>
      <c r="H16" s="2" t="s">
        <v>2129</v>
      </c>
      <c r="I16" s="754" t="s">
        <v>126</v>
      </c>
      <c r="J16" s="90" t="s">
        <v>2130</v>
      </c>
      <c r="K16" s="91" t="s">
        <v>2131</v>
      </c>
      <c r="L16" s="25">
        <v>44622</v>
      </c>
      <c r="O16" s="57" t="s">
        <v>69</v>
      </c>
      <c r="P16" s="449" t="s">
        <v>496</v>
      </c>
      <c r="U16" s="165"/>
      <c r="V16" s="240"/>
      <c r="W16" s="397">
        <v>1</v>
      </c>
      <c r="X16" s="397">
        <v>81590074</v>
      </c>
      <c r="Y16" s="402" t="s">
        <v>17</v>
      </c>
      <c r="Z16" s="397" t="s">
        <v>474</v>
      </c>
      <c r="AA16" s="397" t="s">
        <v>3339</v>
      </c>
      <c r="AB16" s="397"/>
      <c r="AC16" s="397"/>
      <c r="AD16" s="668" t="s">
        <v>3340</v>
      </c>
      <c r="AE16" s="669" t="s">
        <v>24</v>
      </c>
      <c r="AF16" s="1475" t="s">
        <v>3138</v>
      </c>
      <c r="AG16" s="397" t="s">
        <v>3341</v>
      </c>
      <c r="AH16" s="669">
        <v>1089</v>
      </c>
      <c r="AI16" s="400">
        <v>44676</v>
      </c>
      <c r="AJ16" s="397"/>
      <c r="AK16" s="397"/>
      <c r="AL16" s="398"/>
      <c r="AR16" s="165"/>
    </row>
    <row r="17" spans="1:47" ht="15" customHeight="1">
      <c r="A17" s="122">
        <v>1</v>
      </c>
      <c r="B17" s="650">
        <v>81672511</v>
      </c>
      <c r="C17" s="650" t="s">
        <v>122</v>
      </c>
      <c r="D17" s="650" t="s">
        <v>2127</v>
      </c>
      <c r="E17" s="159" t="s">
        <v>124</v>
      </c>
      <c r="F17" s="220" t="s">
        <v>2126</v>
      </c>
      <c r="G17" s="899" t="s">
        <v>2128</v>
      </c>
      <c r="H17" s="2" t="s">
        <v>2129</v>
      </c>
      <c r="I17" s="754" t="s">
        <v>126</v>
      </c>
      <c r="J17" s="90" t="s">
        <v>2130</v>
      </c>
      <c r="K17" s="91" t="s">
        <v>2131</v>
      </c>
      <c r="L17" s="25">
        <v>44622</v>
      </c>
      <c r="O17" s="57" t="s">
        <v>69</v>
      </c>
      <c r="P17" s="449" t="s">
        <v>496</v>
      </c>
      <c r="U17" s="165"/>
      <c r="V17" s="240"/>
      <c r="W17" s="398">
        <v>1</v>
      </c>
      <c r="X17" s="397">
        <v>81590070</v>
      </c>
      <c r="Y17" s="397" t="s">
        <v>17</v>
      </c>
      <c r="Z17" s="397" t="s">
        <v>1158</v>
      </c>
      <c r="AA17" s="397" t="s">
        <v>3339</v>
      </c>
      <c r="AB17" s="397"/>
      <c r="AC17" s="397"/>
      <c r="AD17" s="668" t="s">
        <v>3340</v>
      </c>
      <c r="AE17" s="669" t="s">
        <v>24</v>
      </c>
      <c r="AF17" s="1475" t="s">
        <v>3138</v>
      </c>
      <c r="AG17" s="397" t="s">
        <v>3341</v>
      </c>
      <c r="AH17" s="669">
        <v>1089</v>
      </c>
      <c r="AI17" s="400">
        <v>44676</v>
      </c>
      <c r="AJ17" s="397"/>
      <c r="AK17" s="397"/>
      <c r="AL17" s="398"/>
      <c r="AN17" s="165"/>
      <c r="AO17" s="165"/>
      <c r="AP17" s="165"/>
      <c r="AQ17" s="165"/>
      <c r="AR17" s="165"/>
    </row>
    <row r="18" spans="1:47" ht="15" customHeight="1">
      <c r="A18" s="122">
        <v>1</v>
      </c>
      <c r="B18" s="650">
        <v>89120023</v>
      </c>
      <c r="C18" s="650" t="s">
        <v>39</v>
      </c>
      <c r="D18" s="650" t="s">
        <v>718</v>
      </c>
      <c r="E18" s="650" t="s">
        <v>2183</v>
      </c>
      <c r="F18" s="220" t="s">
        <v>2184</v>
      </c>
      <c r="G18" s="899" t="s">
        <v>2185</v>
      </c>
      <c r="H18" s="2" t="s">
        <v>2186</v>
      </c>
      <c r="I18" s="754" t="s">
        <v>83</v>
      </c>
      <c r="J18" s="124" t="s">
        <v>2187</v>
      </c>
      <c r="K18" s="84" t="s">
        <v>2188</v>
      </c>
      <c r="L18" s="25">
        <v>44624</v>
      </c>
      <c r="O18" s="464" t="s">
        <v>1043</v>
      </c>
      <c r="P18" s="449" t="s">
        <v>496</v>
      </c>
      <c r="U18" s="165"/>
      <c r="V18" s="240" t="s">
        <v>71</v>
      </c>
      <c r="W18" s="403">
        <v>6</v>
      </c>
      <c r="X18" s="403">
        <v>61867020</v>
      </c>
      <c r="Y18" s="403" t="s">
        <v>3567</v>
      </c>
      <c r="Z18" s="403" t="s">
        <v>636</v>
      </c>
      <c r="AE18" s="639" t="s">
        <v>706</v>
      </c>
      <c r="AM18" s="10" t="s">
        <v>3775</v>
      </c>
      <c r="AR18" s="165"/>
    </row>
    <row r="19" spans="1:47" ht="15" customHeight="1">
      <c r="A19" s="205">
        <v>1</v>
      </c>
      <c r="B19" s="206">
        <v>93172200</v>
      </c>
      <c r="C19" s="275" t="s">
        <v>17</v>
      </c>
      <c r="D19" s="276" t="s">
        <v>1158</v>
      </c>
      <c r="E19" s="208" t="s">
        <v>472</v>
      </c>
      <c r="F19" s="209" t="s">
        <v>2189</v>
      </c>
      <c r="G19" s="449" t="s">
        <v>2190</v>
      </c>
      <c r="H19" s="2" t="s">
        <v>2191</v>
      </c>
      <c r="I19" s="754" t="s">
        <v>419</v>
      </c>
      <c r="J19" s="3" t="s">
        <v>2162</v>
      </c>
      <c r="K19" s="617" t="s">
        <v>2192</v>
      </c>
      <c r="L19" s="25">
        <v>44624</v>
      </c>
      <c r="O19" s="464" t="s">
        <v>1043</v>
      </c>
      <c r="P19" s="449" t="s">
        <v>496</v>
      </c>
      <c r="U19" s="165"/>
      <c r="V19" s="240" t="s">
        <v>988</v>
      </c>
      <c r="W19" s="403">
        <v>1</v>
      </c>
      <c r="X19" s="403">
        <v>81214181</v>
      </c>
      <c r="Y19" s="403" t="s">
        <v>3568</v>
      </c>
      <c r="Z19" s="403" t="s">
        <v>2668</v>
      </c>
      <c r="AA19" s="404" t="s">
        <v>584</v>
      </c>
      <c r="AE19" s="754" t="s">
        <v>83</v>
      </c>
      <c r="AM19" s="10" t="s">
        <v>3775</v>
      </c>
      <c r="AR19" s="165"/>
    </row>
    <row r="20" spans="1:47" ht="15" customHeight="1">
      <c r="A20" s="205">
        <v>1</v>
      </c>
      <c r="B20" s="275">
        <v>93172390</v>
      </c>
      <c r="C20" s="275" t="s">
        <v>17</v>
      </c>
      <c r="D20" s="276" t="s">
        <v>548</v>
      </c>
      <c r="E20" s="609" t="s">
        <v>472</v>
      </c>
      <c r="F20" s="613" t="s">
        <v>2189</v>
      </c>
      <c r="G20" s="449" t="s">
        <v>2190</v>
      </c>
      <c r="H20" s="2" t="s">
        <v>2191</v>
      </c>
      <c r="I20" s="754" t="s">
        <v>419</v>
      </c>
      <c r="J20" s="3" t="s">
        <v>2162</v>
      </c>
      <c r="K20" s="617" t="s">
        <v>2192</v>
      </c>
      <c r="L20" s="25">
        <v>44624</v>
      </c>
      <c r="O20" s="464" t="s">
        <v>1043</v>
      </c>
      <c r="P20" s="449" t="s">
        <v>496</v>
      </c>
      <c r="U20" s="165"/>
      <c r="V20" s="240"/>
      <c r="W20" s="478" t="s">
        <v>3310</v>
      </c>
      <c r="AR20" s="165"/>
    </row>
    <row r="21" spans="1:47" ht="15" customHeight="1" thickBot="1">
      <c r="A21" s="610">
        <v>1</v>
      </c>
      <c r="B21" s="611">
        <v>93172390</v>
      </c>
      <c r="C21" s="611" t="s">
        <v>17</v>
      </c>
      <c r="D21" s="612" t="s">
        <v>471</v>
      </c>
      <c r="E21" s="609" t="s">
        <v>472</v>
      </c>
      <c r="F21" s="613" t="s">
        <v>2193</v>
      </c>
      <c r="G21" s="449" t="s">
        <v>2196</v>
      </c>
      <c r="H21" s="2" t="s">
        <v>2194</v>
      </c>
      <c r="I21" s="754" t="s">
        <v>419</v>
      </c>
      <c r="J21" s="3" t="s">
        <v>2167</v>
      </c>
      <c r="K21" s="617" t="s">
        <v>2195</v>
      </c>
      <c r="L21" s="25">
        <v>44624</v>
      </c>
      <c r="O21" s="464" t="s">
        <v>1043</v>
      </c>
      <c r="P21" s="449" t="s">
        <v>496</v>
      </c>
      <c r="U21" s="165"/>
      <c r="V21" s="240"/>
      <c r="AR21" s="165"/>
    </row>
    <row r="22" spans="1:47" ht="15" customHeight="1" thickBot="1">
      <c r="A22" s="1298">
        <v>1</v>
      </c>
      <c r="B22" s="1299">
        <v>81672313</v>
      </c>
      <c r="C22" s="1299" t="s">
        <v>122</v>
      </c>
      <c r="D22" s="1300" t="s">
        <v>2240</v>
      </c>
      <c r="E22" s="1300" t="s">
        <v>600</v>
      </c>
      <c r="F22" s="89" t="s">
        <v>2241</v>
      </c>
      <c r="G22" s="449" t="s">
        <v>2242</v>
      </c>
      <c r="H22" s="2" t="s">
        <v>2243</v>
      </c>
      <c r="I22" s="754" t="s">
        <v>126</v>
      </c>
      <c r="J22" s="3" t="s">
        <v>2244</v>
      </c>
      <c r="K22" s="5" t="s">
        <v>2245</v>
      </c>
      <c r="L22" s="25">
        <v>44627</v>
      </c>
      <c r="O22" s="464" t="s">
        <v>1043</v>
      </c>
      <c r="P22" s="449" t="s">
        <v>496</v>
      </c>
      <c r="U22" s="165"/>
      <c r="V22" s="240"/>
      <c r="AM22" s="165"/>
      <c r="AN22" s="165"/>
      <c r="AO22" s="165"/>
      <c r="AP22" s="165"/>
      <c r="AQ22" s="165"/>
      <c r="AR22" s="165"/>
    </row>
    <row r="23" spans="1:47" ht="15" customHeight="1">
      <c r="A23" s="1298">
        <v>1</v>
      </c>
      <c r="B23" s="1299">
        <v>81214249</v>
      </c>
      <c r="C23" s="1299" t="s">
        <v>38</v>
      </c>
      <c r="D23" s="1299" t="s">
        <v>59</v>
      </c>
      <c r="E23" s="1300" t="s">
        <v>584</v>
      </c>
      <c r="F23" s="89" t="s">
        <v>2384</v>
      </c>
      <c r="G23" s="854" t="s">
        <v>2385</v>
      </c>
      <c r="H23" s="2" t="s">
        <v>2386</v>
      </c>
      <c r="I23" s="754" t="s">
        <v>419</v>
      </c>
      <c r="J23" s="124" t="s">
        <v>2313</v>
      </c>
      <c r="K23" s="84" t="s">
        <v>2387</v>
      </c>
      <c r="L23" s="25">
        <v>44634</v>
      </c>
      <c r="O23" s="464" t="s">
        <v>1043</v>
      </c>
      <c r="P23" s="449" t="s">
        <v>496</v>
      </c>
      <c r="R23" s="58"/>
      <c r="U23" s="165"/>
      <c r="V23" s="240"/>
      <c r="AR23" s="165"/>
    </row>
    <row r="24" spans="1:47" ht="15" customHeight="1">
      <c r="A24" s="610">
        <v>1</v>
      </c>
      <c r="B24" s="611">
        <v>93172390</v>
      </c>
      <c r="C24" s="611" t="s">
        <v>17</v>
      </c>
      <c r="D24" s="612" t="s">
        <v>471</v>
      </c>
      <c r="E24" s="609" t="s">
        <v>472</v>
      </c>
      <c r="F24" s="613" t="s">
        <v>2562</v>
      </c>
      <c r="G24" s="449" t="s">
        <v>2564</v>
      </c>
      <c r="H24" s="2" t="s">
        <v>2565</v>
      </c>
      <c r="I24" s="449" t="s">
        <v>24</v>
      </c>
      <c r="J24" s="3" t="s">
        <v>2543</v>
      </c>
      <c r="K24" s="617" t="s">
        <v>2566</v>
      </c>
      <c r="L24" s="25">
        <v>44641</v>
      </c>
      <c r="O24" s="10" t="s">
        <v>69</v>
      </c>
      <c r="P24" s="10" t="s">
        <v>69</v>
      </c>
      <c r="U24" s="165"/>
      <c r="V24" s="240"/>
      <c r="AR24" s="165"/>
    </row>
    <row r="25" spans="1:47" ht="15" customHeight="1">
      <c r="A25" s="610">
        <v>1</v>
      </c>
      <c r="B25" s="611">
        <v>93172390</v>
      </c>
      <c r="C25" s="611" t="s">
        <v>17</v>
      </c>
      <c r="D25" s="612" t="s">
        <v>471</v>
      </c>
      <c r="E25" s="609" t="s">
        <v>2633</v>
      </c>
      <c r="F25" s="613" t="s">
        <v>2634</v>
      </c>
      <c r="G25" s="240" t="s">
        <v>2638</v>
      </c>
      <c r="H25" s="2" t="s">
        <v>2636</v>
      </c>
      <c r="I25" s="449" t="s">
        <v>24</v>
      </c>
      <c r="J25" s="3" t="s">
        <v>2620</v>
      </c>
      <c r="K25" s="617" t="s">
        <v>2637</v>
      </c>
      <c r="L25" s="25">
        <v>44643</v>
      </c>
      <c r="O25" s="10" t="s">
        <v>69</v>
      </c>
      <c r="P25" s="10" t="s">
        <v>69</v>
      </c>
      <c r="S25" s="58"/>
      <c r="U25" s="165"/>
      <c r="V25" s="240"/>
      <c r="AR25" s="165"/>
    </row>
    <row r="26" spans="1:47" ht="15" customHeight="1" thickBot="1">
      <c r="A26" s="283">
        <v>1</v>
      </c>
      <c r="B26" s="275">
        <v>81590074</v>
      </c>
      <c r="C26" s="275" t="s">
        <v>17</v>
      </c>
      <c r="D26" s="276" t="s">
        <v>2635</v>
      </c>
      <c r="E26" s="237" t="s">
        <v>2633</v>
      </c>
      <c r="F26" s="284" t="s">
        <v>2634</v>
      </c>
      <c r="G26" s="240" t="s">
        <v>2638</v>
      </c>
      <c r="H26" s="2" t="s">
        <v>2636</v>
      </c>
      <c r="I26" s="449" t="s">
        <v>24</v>
      </c>
      <c r="J26" s="3" t="s">
        <v>2620</v>
      </c>
      <c r="K26" s="617" t="s">
        <v>2637</v>
      </c>
      <c r="L26" s="25">
        <v>44643</v>
      </c>
      <c r="O26" s="10" t="s">
        <v>69</v>
      </c>
      <c r="P26" s="10" t="s">
        <v>69</v>
      </c>
      <c r="U26" s="165"/>
      <c r="V26" s="240"/>
      <c r="AM26" s="165"/>
      <c r="AN26" s="165"/>
      <c r="AO26" s="165"/>
      <c r="AP26" s="165"/>
      <c r="AQ26" s="165"/>
      <c r="AR26" s="165"/>
    </row>
    <row r="27" spans="1:47" ht="15" customHeight="1">
      <c r="A27" s="1298">
        <v>1</v>
      </c>
      <c r="B27" s="1299">
        <v>81672487</v>
      </c>
      <c r="C27" s="1299" t="s">
        <v>122</v>
      </c>
      <c r="D27" s="1299" t="s">
        <v>1353</v>
      </c>
      <c r="E27" s="1300" t="s">
        <v>124</v>
      </c>
      <c r="F27" s="1343" t="s">
        <v>2746</v>
      </c>
      <c r="G27" s="854" t="s">
        <v>2749</v>
      </c>
      <c r="H27" s="2" t="s">
        <v>402</v>
      </c>
      <c r="I27" s="449" t="s">
        <v>83</v>
      </c>
      <c r="J27" s="90" t="s">
        <v>403</v>
      </c>
      <c r="K27" s="91" t="s">
        <v>404</v>
      </c>
      <c r="L27" s="25">
        <v>44649</v>
      </c>
      <c r="O27" s="10" t="s">
        <v>69</v>
      </c>
      <c r="P27" s="10" t="s">
        <v>69</v>
      </c>
      <c r="S27" s="165"/>
      <c r="U27" s="165"/>
      <c r="AO27" s="165"/>
      <c r="AP27" s="165"/>
      <c r="AQ27" s="165"/>
      <c r="AR27" s="165"/>
      <c r="AS27" s="1080"/>
      <c r="AT27" s="1068"/>
      <c r="AU27" s="1073"/>
    </row>
    <row r="28" spans="1:47" ht="15" customHeight="1">
      <c r="A28" s="122">
        <v>1</v>
      </c>
      <c r="B28" s="650">
        <v>81672496</v>
      </c>
      <c r="C28" s="650" t="s">
        <v>122</v>
      </c>
      <c r="D28" s="650" t="s">
        <v>2747</v>
      </c>
      <c r="E28" s="159" t="s">
        <v>124</v>
      </c>
      <c r="F28" s="1344" t="s">
        <v>2746</v>
      </c>
      <c r="G28" s="854" t="s">
        <v>2749</v>
      </c>
      <c r="H28" s="2" t="s">
        <v>402</v>
      </c>
      <c r="I28" s="449" t="s">
        <v>83</v>
      </c>
      <c r="J28" s="90" t="s">
        <v>403</v>
      </c>
      <c r="K28" s="91" t="s">
        <v>404</v>
      </c>
      <c r="L28" s="25">
        <v>44649</v>
      </c>
      <c r="O28" s="10" t="s">
        <v>69</v>
      </c>
      <c r="P28" s="10" t="s">
        <v>69</v>
      </c>
      <c r="AO28" s="165"/>
      <c r="AP28" s="165"/>
      <c r="AQ28" s="165"/>
      <c r="AR28" s="165"/>
    </row>
    <row r="29" spans="1:47" ht="15" customHeight="1">
      <c r="A29" s="122">
        <v>1</v>
      </c>
      <c r="B29" s="110">
        <v>81672494</v>
      </c>
      <c r="C29" s="650" t="s">
        <v>122</v>
      </c>
      <c r="D29" s="650" t="s">
        <v>2748</v>
      </c>
      <c r="E29" s="650" t="s">
        <v>124</v>
      </c>
      <c r="F29" s="1345" t="s">
        <v>2746</v>
      </c>
      <c r="G29" s="854" t="s">
        <v>2749</v>
      </c>
      <c r="H29" s="2" t="s">
        <v>402</v>
      </c>
      <c r="I29" s="449" t="s">
        <v>83</v>
      </c>
      <c r="J29" s="90" t="s">
        <v>403</v>
      </c>
      <c r="K29" s="91" t="s">
        <v>404</v>
      </c>
      <c r="L29" s="25">
        <v>44649</v>
      </c>
      <c r="O29" s="10" t="s">
        <v>69</v>
      </c>
      <c r="P29" s="10" t="s">
        <v>69</v>
      </c>
      <c r="S29" s="326"/>
      <c r="T29" s="35" t="s">
        <v>3685</v>
      </c>
      <c r="U29" s="35"/>
      <c r="V29" s="326"/>
      <c r="W29" s="35"/>
      <c r="X29" s="35"/>
      <c r="Y29" s="35"/>
      <c r="AN29" s="165"/>
      <c r="AO29" s="165"/>
      <c r="AP29" s="165"/>
      <c r="AQ29" s="165"/>
      <c r="AR29" s="1079"/>
    </row>
    <row r="30" spans="1:47" ht="15" customHeight="1">
      <c r="A30" s="610">
        <v>1</v>
      </c>
      <c r="B30" s="611">
        <v>93172390</v>
      </c>
      <c r="C30" s="611" t="s">
        <v>17</v>
      </c>
      <c r="D30" s="612" t="s">
        <v>471</v>
      </c>
      <c r="E30" s="609" t="s">
        <v>2633</v>
      </c>
      <c r="F30" s="613" t="s">
        <v>2846</v>
      </c>
      <c r="G30" s="1205" t="s">
        <v>2774</v>
      </c>
      <c r="H30" s="2" t="s">
        <v>2847</v>
      </c>
      <c r="I30" s="449" t="s">
        <v>24</v>
      </c>
      <c r="J30" s="3" t="s">
        <v>2838</v>
      </c>
      <c r="K30" s="617" t="s">
        <v>2848</v>
      </c>
      <c r="L30" s="25">
        <v>44655</v>
      </c>
      <c r="O30" s="10" t="s">
        <v>69</v>
      </c>
      <c r="P30" s="10" t="s">
        <v>496</v>
      </c>
      <c r="S30" s="35"/>
      <c r="T30" s="326" t="s">
        <v>2836</v>
      </c>
      <c r="U30" s="35"/>
      <c r="V30" s="35"/>
      <c r="W30" s="35"/>
      <c r="X30" s="35"/>
      <c r="Y30" s="35"/>
      <c r="AO30" s="165"/>
      <c r="AP30" s="165"/>
      <c r="AQ30" s="165"/>
      <c r="AR30" s="165"/>
    </row>
    <row r="31" spans="1:47" ht="15" customHeight="1">
      <c r="A31" s="283">
        <v>1</v>
      </c>
      <c r="B31" s="275">
        <v>93172324</v>
      </c>
      <c r="C31" s="275" t="s">
        <v>17</v>
      </c>
      <c r="D31" s="276" t="s">
        <v>1222</v>
      </c>
      <c r="E31" s="237" t="s">
        <v>2633</v>
      </c>
      <c r="F31" s="284" t="s">
        <v>2846</v>
      </c>
      <c r="G31" s="1205" t="s">
        <v>2774</v>
      </c>
      <c r="H31" s="2" t="s">
        <v>2847</v>
      </c>
      <c r="I31" s="449" t="s">
        <v>24</v>
      </c>
      <c r="J31" s="3" t="s">
        <v>2838</v>
      </c>
      <c r="K31" s="617" t="s">
        <v>2848</v>
      </c>
      <c r="L31" s="25">
        <v>44655</v>
      </c>
      <c r="O31" s="10" t="s">
        <v>69</v>
      </c>
      <c r="P31" s="10" t="s">
        <v>496</v>
      </c>
      <c r="T31" s="165"/>
      <c r="V31" s="240"/>
      <c r="W31" s="240"/>
      <c r="AN31" s="165"/>
      <c r="AO31" s="165"/>
      <c r="AP31" s="165"/>
      <c r="AQ31" s="165"/>
    </row>
    <row r="32" spans="1:47" ht="15" customHeight="1">
      <c r="A32" s="591">
        <v>1</v>
      </c>
      <c r="B32" s="488">
        <v>83130670</v>
      </c>
      <c r="C32" s="488" t="s">
        <v>40</v>
      </c>
      <c r="D32" s="592" t="s">
        <v>84</v>
      </c>
      <c r="E32" s="110" t="s">
        <v>395</v>
      </c>
      <c r="F32" s="613" t="s">
        <v>2891</v>
      </c>
      <c r="G32" s="155" t="s">
        <v>2892</v>
      </c>
      <c r="H32" s="2" t="s">
        <v>2893</v>
      </c>
      <c r="I32" s="449" t="s">
        <v>83</v>
      </c>
      <c r="J32" s="3" t="s">
        <v>2894</v>
      </c>
      <c r="K32" s="5" t="s">
        <v>2895</v>
      </c>
      <c r="L32" s="25">
        <v>44656</v>
      </c>
      <c r="O32" s="34" t="s">
        <v>910</v>
      </c>
      <c r="P32" s="34"/>
      <c r="S32" s="165"/>
      <c r="T32" s="165"/>
      <c r="Z32" s="25"/>
      <c r="AN32" s="165"/>
      <c r="AO32" s="165"/>
      <c r="AP32" s="165"/>
      <c r="AQ32" s="165"/>
    </row>
    <row r="33" spans="1:43" ht="15" customHeight="1">
      <c r="A33" s="179">
        <v>1</v>
      </c>
      <c r="B33" s="180">
        <v>83340300</v>
      </c>
      <c r="C33" s="180" t="s">
        <v>40</v>
      </c>
      <c r="D33" s="180" t="s">
        <v>168</v>
      </c>
      <c r="E33" s="888" t="s">
        <v>169</v>
      </c>
      <c r="F33" s="394" t="s">
        <v>2981</v>
      </c>
      <c r="G33" s="551" t="s">
        <v>2982</v>
      </c>
      <c r="H33" s="392" t="s">
        <v>2983</v>
      </c>
      <c r="I33" s="551" t="s">
        <v>419</v>
      </c>
      <c r="J33" s="1526" t="s">
        <v>2967</v>
      </c>
      <c r="K33" s="551" t="s">
        <v>2984</v>
      </c>
      <c r="L33" s="310">
        <v>44660</v>
      </c>
      <c r="M33" s="178"/>
      <c r="N33" s="178"/>
      <c r="O33" s="311" t="s">
        <v>69</v>
      </c>
      <c r="P33" s="178"/>
      <c r="Q33" s="311" t="s">
        <v>3212</v>
      </c>
      <c r="S33" s="165"/>
      <c r="T33" s="165"/>
      <c r="AN33" s="165"/>
      <c r="AO33" s="165"/>
      <c r="AP33" s="165"/>
      <c r="AQ33" s="165"/>
    </row>
    <row r="34" spans="1:43" ht="15" customHeight="1" thickBot="1">
      <c r="A34" s="393">
        <v>1</v>
      </c>
      <c r="B34" s="659">
        <v>83140636</v>
      </c>
      <c r="C34" s="337" t="s">
        <v>40</v>
      </c>
      <c r="D34" s="337" t="s">
        <v>968</v>
      </c>
      <c r="E34" s="337" t="s">
        <v>169</v>
      </c>
      <c r="F34" s="1527" t="s">
        <v>2981</v>
      </c>
      <c r="G34" s="551" t="s">
        <v>2982</v>
      </c>
      <c r="H34" s="392" t="s">
        <v>2983</v>
      </c>
      <c r="I34" s="551" t="s">
        <v>419</v>
      </c>
      <c r="J34" s="1526" t="s">
        <v>2967</v>
      </c>
      <c r="K34" s="551" t="s">
        <v>2984</v>
      </c>
      <c r="L34" s="310">
        <v>44660</v>
      </c>
      <c r="M34" s="178"/>
      <c r="N34" s="178"/>
      <c r="O34" s="311" t="s">
        <v>69</v>
      </c>
      <c r="P34" s="178"/>
      <c r="Q34" s="311" t="s">
        <v>3212</v>
      </c>
      <c r="S34" s="165"/>
      <c r="T34" s="165"/>
      <c r="AM34" s="165"/>
      <c r="AN34" s="165"/>
      <c r="AO34" s="165"/>
      <c r="AP34" s="165"/>
    </row>
    <row r="35" spans="1:43" ht="15" customHeight="1">
      <c r="A35" s="304">
        <v>1</v>
      </c>
      <c r="B35" s="306">
        <v>81480080</v>
      </c>
      <c r="C35" s="306" t="s">
        <v>39</v>
      </c>
      <c r="D35" s="306" t="s">
        <v>215</v>
      </c>
      <c r="E35" s="307" t="s">
        <v>216</v>
      </c>
      <c r="F35" s="549" t="s">
        <v>2985</v>
      </c>
      <c r="G35" s="551" t="s">
        <v>2987</v>
      </c>
      <c r="H35" s="392" t="s">
        <v>2988</v>
      </c>
      <c r="I35" s="372" t="s">
        <v>83</v>
      </c>
      <c r="J35" s="883" t="s">
        <v>2989</v>
      </c>
      <c r="K35" s="391" t="s">
        <v>2990</v>
      </c>
      <c r="L35" s="1528">
        <v>44660</v>
      </c>
      <c r="M35" s="372"/>
      <c r="N35" s="372"/>
      <c r="O35" s="372" t="s">
        <v>69</v>
      </c>
      <c r="P35" s="372"/>
      <c r="Q35" s="311" t="s">
        <v>3212</v>
      </c>
      <c r="V35" s="1074"/>
      <c r="W35" s="1075"/>
      <c r="X35" s="1065"/>
      <c r="Y35" s="1046"/>
      <c r="Z35" s="1047"/>
      <c r="AA35" s="1047"/>
      <c r="AB35" s="1065"/>
      <c r="AC35" s="1044"/>
      <c r="AD35" s="1068"/>
      <c r="AE35" s="1079"/>
      <c r="AF35" s="1080"/>
      <c r="AG35" s="1068"/>
      <c r="AH35" s="1073"/>
      <c r="AI35" s="1047"/>
      <c r="AJ35" s="1047"/>
      <c r="AK35" s="1047"/>
      <c r="AL35" s="165"/>
      <c r="AM35" s="165"/>
      <c r="AN35" s="165"/>
      <c r="AO35" s="165"/>
      <c r="AP35" s="165"/>
    </row>
    <row r="36" spans="1:43" ht="15" customHeight="1" thickBot="1">
      <c r="A36" s="393">
        <v>1</v>
      </c>
      <c r="B36" s="337">
        <v>81483051</v>
      </c>
      <c r="C36" s="337" t="s">
        <v>39</v>
      </c>
      <c r="D36" s="337" t="s">
        <v>2986</v>
      </c>
      <c r="E36" s="181" t="s">
        <v>216</v>
      </c>
      <c r="F36" s="394" t="s">
        <v>2985</v>
      </c>
      <c r="G36" s="551" t="s">
        <v>2987</v>
      </c>
      <c r="H36" s="392" t="s">
        <v>2988</v>
      </c>
      <c r="I36" s="372" t="s">
        <v>83</v>
      </c>
      <c r="J36" s="883" t="s">
        <v>2989</v>
      </c>
      <c r="K36" s="391" t="s">
        <v>2990</v>
      </c>
      <c r="L36" s="1528">
        <v>44660</v>
      </c>
      <c r="M36" s="372"/>
      <c r="N36" s="372"/>
      <c r="O36" s="372" t="s">
        <v>69</v>
      </c>
      <c r="P36" s="372"/>
      <c r="Q36" s="311" t="s">
        <v>3682</v>
      </c>
      <c r="V36" s="1074"/>
      <c r="W36" s="1075"/>
      <c r="X36" s="1065"/>
      <c r="Y36" s="1046"/>
      <c r="Z36" s="1047"/>
      <c r="AA36" s="1047"/>
      <c r="AB36" s="1065"/>
      <c r="AC36" s="1081"/>
      <c r="AD36" s="1068"/>
      <c r="AE36" s="1079"/>
      <c r="AF36" s="1080"/>
      <c r="AG36" s="1068"/>
      <c r="AH36" s="1073"/>
      <c r="AI36" s="1047"/>
      <c r="AJ36" s="1047"/>
      <c r="AK36" s="1047"/>
      <c r="AL36" s="165"/>
      <c r="AM36" s="165"/>
      <c r="AN36" s="165"/>
      <c r="AO36" s="165"/>
      <c r="AP36" s="165"/>
    </row>
    <row r="37" spans="1:43" ht="15" customHeight="1">
      <c r="A37" s="304">
        <v>1</v>
      </c>
      <c r="B37" s="306">
        <v>81298074</v>
      </c>
      <c r="C37" s="306" t="s">
        <v>38</v>
      </c>
      <c r="D37" s="306" t="s">
        <v>2668</v>
      </c>
      <c r="E37" s="307" t="s">
        <v>1145</v>
      </c>
      <c r="F37" s="549" t="s">
        <v>2991</v>
      </c>
      <c r="G37" s="551" t="s">
        <v>2992</v>
      </c>
      <c r="H37" s="392" t="s">
        <v>2993</v>
      </c>
      <c r="I37" s="372" t="s">
        <v>24</v>
      </c>
      <c r="J37" s="883" t="s">
        <v>2282</v>
      </c>
      <c r="K37" s="391" t="s">
        <v>2994</v>
      </c>
      <c r="L37" s="1528">
        <v>44662</v>
      </c>
      <c r="M37" s="372"/>
      <c r="N37" s="372"/>
      <c r="O37" s="372" t="s">
        <v>69</v>
      </c>
      <c r="P37" s="372"/>
      <c r="Q37" s="311" t="s">
        <v>3682</v>
      </c>
      <c r="V37" s="1074"/>
      <c r="W37" s="1075"/>
      <c r="X37" s="1065"/>
      <c r="Y37" s="1046"/>
      <c r="Z37" s="1047"/>
      <c r="AA37" s="1047"/>
      <c r="AB37" s="1065"/>
      <c r="AC37" s="1044"/>
      <c r="AD37" s="1068"/>
      <c r="AE37" s="1082"/>
      <c r="AF37" s="1080"/>
      <c r="AG37" s="1068"/>
      <c r="AH37" s="1073"/>
      <c r="AI37" s="1047"/>
      <c r="AJ37" s="1047"/>
      <c r="AK37" s="1047"/>
      <c r="AL37" s="165"/>
      <c r="AM37" s="165"/>
      <c r="AN37" s="165"/>
      <c r="AO37" s="165"/>
      <c r="AP37" s="165"/>
    </row>
    <row r="38" spans="1:43" ht="15" customHeight="1">
      <c r="A38" s="610">
        <v>1</v>
      </c>
      <c r="B38" s="611">
        <v>93172390</v>
      </c>
      <c r="C38" s="611" t="s">
        <v>17</v>
      </c>
      <c r="D38" s="612" t="s">
        <v>471</v>
      </c>
      <c r="E38" s="609" t="s">
        <v>472</v>
      </c>
      <c r="F38" s="613" t="s">
        <v>3029</v>
      </c>
      <c r="G38" s="1205" t="s">
        <v>3027</v>
      </c>
      <c r="H38" s="2" t="s">
        <v>3026</v>
      </c>
      <c r="I38" s="449" t="s">
        <v>419</v>
      </c>
      <c r="J38" s="3" t="s">
        <v>3010</v>
      </c>
      <c r="K38" s="617" t="s">
        <v>3028</v>
      </c>
      <c r="L38" s="25">
        <v>44662</v>
      </c>
      <c r="O38" s="10" t="s">
        <v>69</v>
      </c>
      <c r="V38" s="1074"/>
      <c r="W38" s="1075"/>
      <c r="X38" s="1065"/>
      <c r="Y38" s="1046"/>
      <c r="Z38" s="1047"/>
      <c r="AA38" s="1047"/>
      <c r="AB38" s="1065"/>
      <c r="AC38" s="1044"/>
      <c r="AD38" s="1068"/>
      <c r="AE38" s="1082"/>
      <c r="AF38" s="1080"/>
      <c r="AG38" s="1068"/>
      <c r="AH38" s="1073"/>
      <c r="AI38" s="1047"/>
      <c r="AJ38" s="1047"/>
      <c r="AK38" s="1047"/>
      <c r="AL38" s="165"/>
      <c r="AM38" s="165"/>
      <c r="AN38" s="165"/>
      <c r="AO38" s="165"/>
      <c r="AP38" s="165"/>
    </row>
    <row r="39" spans="1:43" ht="15" customHeight="1">
      <c r="A39" s="610">
        <v>1</v>
      </c>
      <c r="B39" s="611">
        <v>93172390</v>
      </c>
      <c r="C39" s="611" t="s">
        <v>17</v>
      </c>
      <c r="D39" s="612" t="s">
        <v>471</v>
      </c>
      <c r="E39" s="609" t="s">
        <v>2633</v>
      </c>
      <c r="F39" s="613" t="s">
        <v>3087</v>
      </c>
      <c r="G39" s="1205" t="s">
        <v>3088</v>
      </c>
      <c r="H39" s="2" t="s">
        <v>3089</v>
      </c>
      <c r="I39" s="449" t="s">
        <v>83</v>
      </c>
      <c r="J39" s="3" t="s">
        <v>3090</v>
      </c>
      <c r="K39" s="617" t="s">
        <v>3091</v>
      </c>
      <c r="L39" s="25">
        <v>44664</v>
      </c>
      <c r="O39" s="10" t="s">
        <v>69</v>
      </c>
      <c r="S39" s="165"/>
      <c r="T39" s="165"/>
      <c r="V39" s="1074"/>
      <c r="W39" s="1075"/>
      <c r="X39" s="1065"/>
      <c r="Y39" s="1046"/>
      <c r="Z39" s="1047"/>
      <c r="AA39" s="1047"/>
      <c r="AB39" s="1065"/>
      <c r="AC39" s="1044"/>
      <c r="AD39" s="1068"/>
      <c r="AE39" s="1082"/>
      <c r="AF39" s="1080"/>
      <c r="AG39" s="1068"/>
      <c r="AH39" s="1073"/>
      <c r="AI39" s="1047"/>
      <c r="AJ39" s="1047"/>
      <c r="AK39" s="1047"/>
      <c r="AL39" s="165"/>
      <c r="AM39" s="165"/>
      <c r="AN39" s="165"/>
      <c r="AO39" s="165"/>
      <c r="AP39" s="165"/>
    </row>
    <row r="40" spans="1:43" ht="15" customHeight="1">
      <c r="A40" s="610">
        <v>1</v>
      </c>
      <c r="B40" s="611">
        <v>93172390</v>
      </c>
      <c r="C40" s="611" t="s">
        <v>17</v>
      </c>
      <c r="D40" s="612" t="s">
        <v>471</v>
      </c>
      <c r="E40" s="609" t="s">
        <v>2633</v>
      </c>
      <c r="F40" s="613" t="s">
        <v>3207</v>
      </c>
      <c r="G40" s="1205" t="s">
        <v>3208</v>
      </c>
      <c r="H40" s="2" t="s">
        <v>3209</v>
      </c>
      <c r="I40" s="449" t="s">
        <v>24</v>
      </c>
      <c r="J40" s="558" t="s">
        <v>3210</v>
      </c>
      <c r="K40" s="617" t="s">
        <v>3211</v>
      </c>
      <c r="L40" s="25">
        <v>44671</v>
      </c>
      <c r="O40" s="10" t="s">
        <v>69</v>
      </c>
      <c r="S40" s="165"/>
      <c r="T40" s="165"/>
      <c r="V40" s="1074"/>
      <c r="W40" s="1045"/>
      <c r="X40" s="464"/>
      <c r="Y40" s="1046"/>
      <c r="Z40" s="464"/>
      <c r="AA40" s="1047"/>
      <c r="AB40" s="1065"/>
      <c r="AC40" s="1047"/>
      <c r="AD40" s="1047"/>
      <c r="AE40" s="1083"/>
      <c r="AF40" s="1084"/>
      <c r="AG40" s="1047"/>
      <c r="AH40" s="1073"/>
      <c r="AI40" s="1047"/>
      <c r="AJ40" s="1047"/>
      <c r="AK40" s="1047"/>
      <c r="AL40" s="165"/>
      <c r="AM40" s="165"/>
      <c r="AN40" s="165"/>
      <c r="AO40" s="165"/>
      <c r="AP40" s="165"/>
    </row>
    <row r="41" spans="1:43" ht="15" customHeight="1">
      <c r="A41" s="610">
        <v>1</v>
      </c>
      <c r="B41" s="611">
        <v>93172324</v>
      </c>
      <c r="C41" s="611" t="s">
        <v>17</v>
      </c>
      <c r="D41" s="612" t="s">
        <v>1222</v>
      </c>
      <c r="E41" s="609" t="s">
        <v>2633</v>
      </c>
      <c r="F41" s="613" t="s">
        <v>3207</v>
      </c>
      <c r="G41" s="1205" t="s">
        <v>3208</v>
      </c>
      <c r="H41" s="2" t="s">
        <v>3209</v>
      </c>
      <c r="I41" s="449" t="s">
        <v>24</v>
      </c>
      <c r="J41" s="558" t="s">
        <v>3210</v>
      </c>
      <c r="K41" s="617" t="s">
        <v>3211</v>
      </c>
      <c r="L41" s="25">
        <v>44671</v>
      </c>
      <c r="O41" s="10" t="s">
        <v>69</v>
      </c>
      <c r="V41" s="1074"/>
      <c r="W41" s="1045"/>
      <c r="X41" s="464"/>
      <c r="Y41" s="1046"/>
      <c r="Z41" s="1047"/>
      <c r="AA41" s="1047"/>
      <c r="AB41" s="1065"/>
      <c r="AC41" s="1047"/>
      <c r="AD41" s="1047"/>
      <c r="AE41" s="1083"/>
      <c r="AF41" s="1047"/>
      <c r="AG41" s="1047"/>
      <c r="AH41" s="1073"/>
      <c r="AI41" s="1047"/>
      <c r="AJ41" s="1047"/>
      <c r="AK41" s="1047"/>
      <c r="AL41" s="165"/>
      <c r="AM41" s="165"/>
      <c r="AN41" s="165"/>
      <c r="AO41" s="165"/>
      <c r="AP41" s="165"/>
    </row>
    <row r="42" spans="1:43" ht="15" customHeight="1">
      <c r="A42" s="205">
        <v>1</v>
      </c>
      <c r="B42" s="275">
        <v>93172390</v>
      </c>
      <c r="C42" s="275" t="s">
        <v>17</v>
      </c>
      <c r="D42" s="276" t="s">
        <v>548</v>
      </c>
      <c r="E42" s="609" t="s">
        <v>472</v>
      </c>
      <c r="F42" s="613" t="s">
        <v>3241</v>
      </c>
      <c r="G42" s="1205" t="s">
        <v>3245</v>
      </c>
      <c r="H42" s="2" t="s">
        <v>3242</v>
      </c>
      <c r="I42" s="449" t="s">
        <v>24</v>
      </c>
      <c r="J42" s="3" t="s">
        <v>3224</v>
      </c>
      <c r="K42" s="617" t="s">
        <v>3244</v>
      </c>
      <c r="L42" s="25">
        <v>44672</v>
      </c>
      <c r="O42" s="10" t="s">
        <v>69</v>
      </c>
      <c r="S42" s="165"/>
      <c r="T42" s="165"/>
      <c r="V42" s="1074"/>
      <c r="W42" s="1045"/>
      <c r="X42" s="1047"/>
      <c r="Y42" s="1046"/>
      <c r="Z42" s="1047"/>
      <c r="AA42" s="1047"/>
      <c r="AB42" s="1065"/>
      <c r="AC42" s="1047"/>
      <c r="AD42" s="1068"/>
      <c r="AE42" s="1083"/>
      <c r="AF42" s="1047"/>
      <c r="AG42" s="1047"/>
      <c r="AH42" s="1073"/>
      <c r="AI42" s="1047"/>
      <c r="AJ42" s="1047"/>
      <c r="AK42" s="1047"/>
      <c r="AL42" s="165"/>
      <c r="AM42" s="165"/>
      <c r="AN42" s="165"/>
      <c r="AO42" s="165"/>
      <c r="AP42" s="165"/>
    </row>
    <row r="43" spans="1:43" ht="15" customHeight="1">
      <c r="A43" s="122">
        <v>1</v>
      </c>
      <c r="B43" s="650">
        <v>81214285</v>
      </c>
      <c r="C43" s="650" t="s">
        <v>38</v>
      </c>
      <c r="D43" s="650" t="s">
        <v>3303</v>
      </c>
      <c r="E43" s="650" t="s">
        <v>117</v>
      </c>
      <c r="F43" s="220" t="s">
        <v>3304</v>
      </c>
      <c r="G43" s="1205" t="s">
        <v>3305</v>
      </c>
      <c r="H43" s="2" t="s">
        <v>3306</v>
      </c>
      <c r="I43" s="449" t="s">
        <v>83</v>
      </c>
      <c r="J43" s="124" t="s">
        <v>3307</v>
      </c>
      <c r="K43" s="84" t="s">
        <v>3308</v>
      </c>
      <c r="L43" s="25">
        <v>44676</v>
      </c>
      <c r="O43" s="10" t="s">
        <v>69</v>
      </c>
      <c r="S43" s="165"/>
      <c r="T43" s="165"/>
      <c r="V43" s="1043"/>
      <c r="W43" s="1043"/>
      <c r="X43" s="1043"/>
      <c r="Y43" s="1049"/>
      <c r="Z43" s="1049"/>
      <c r="AA43" s="1085"/>
      <c r="AB43" s="1065"/>
      <c r="AC43" s="1049"/>
      <c r="AD43" s="1043"/>
      <c r="AE43" s="1086"/>
      <c r="AF43" s="712"/>
      <c r="AG43" s="1047"/>
      <c r="AH43" s="1047"/>
      <c r="AI43" s="1047"/>
      <c r="AJ43" s="1047"/>
      <c r="AK43" s="1047"/>
      <c r="AL43" s="165"/>
      <c r="AM43" s="165"/>
      <c r="AN43" s="165"/>
      <c r="AO43" s="165"/>
      <c r="AP43" s="165"/>
    </row>
    <row r="44" spans="1:43" ht="15" customHeight="1">
      <c r="A44" s="591">
        <v>1</v>
      </c>
      <c r="B44" s="650">
        <v>89130005</v>
      </c>
      <c r="C44" s="650" t="s">
        <v>39</v>
      </c>
      <c r="D44" s="298" t="s">
        <v>140</v>
      </c>
      <c r="E44" s="110" t="s">
        <v>3327</v>
      </c>
      <c r="F44" s="613" t="s">
        <v>3328</v>
      </c>
      <c r="G44" s="1205" t="s">
        <v>3331</v>
      </c>
      <c r="H44" s="2" t="s">
        <v>3329</v>
      </c>
      <c r="I44" s="449" t="s">
        <v>24</v>
      </c>
      <c r="J44" s="3" t="s">
        <v>3314</v>
      </c>
      <c r="K44" s="5" t="s">
        <v>3330</v>
      </c>
      <c r="L44" s="25">
        <v>44676</v>
      </c>
      <c r="O44" s="10" t="s">
        <v>69</v>
      </c>
      <c r="S44" s="165"/>
      <c r="T44" s="165"/>
      <c r="V44" s="1074"/>
      <c r="W44" s="165"/>
      <c r="X44" s="165"/>
      <c r="Y44" s="165"/>
      <c r="Z44" s="165"/>
      <c r="AA44" s="165"/>
      <c r="AB44" s="165"/>
      <c r="AC44" s="165"/>
      <c r="AD44" s="165"/>
      <c r="AE44" s="165"/>
      <c r="AF44" s="165"/>
      <c r="AG44" s="165"/>
      <c r="AH44" s="165"/>
      <c r="AI44" s="165"/>
      <c r="AJ44" s="165"/>
      <c r="AK44" s="165"/>
      <c r="AL44" s="165"/>
      <c r="AM44" s="165"/>
      <c r="AN44" s="165"/>
      <c r="AO44" s="165"/>
      <c r="AP44" s="165"/>
    </row>
    <row r="45" spans="1:43" ht="15" customHeight="1" thickBot="1">
      <c r="A45" s="487">
        <v>1</v>
      </c>
      <c r="B45" s="488" t="s">
        <v>38</v>
      </c>
      <c r="C45" s="488">
        <v>60803250</v>
      </c>
      <c r="D45" s="488" t="s">
        <v>157</v>
      </c>
      <c r="E45" s="488" t="s">
        <v>886</v>
      </c>
      <c r="F45" s="489" t="s">
        <v>3486</v>
      </c>
      <c r="G45" s="1205" t="s">
        <v>3487</v>
      </c>
      <c r="H45" s="486" t="s">
        <v>3488</v>
      </c>
      <c r="I45" s="214" t="s">
        <v>24</v>
      </c>
      <c r="J45" s="3" t="s">
        <v>3456</v>
      </c>
      <c r="K45" s="557" t="s">
        <v>3489</v>
      </c>
      <c r="L45" s="25">
        <v>44655</v>
      </c>
      <c r="O45" s="10" t="s">
        <v>69</v>
      </c>
      <c r="S45" s="165"/>
      <c r="T45" s="165"/>
      <c r="V45" s="1074"/>
      <c r="W45" s="165"/>
      <c r="X45" s="165"/>
      <c r="Y45" s="165"/>
      <c r="Z45" s="165"/>
      <c r="AA45" s="165"/>
      <c r="AB45" s="1065"/>
      <c r="AC45" s="1047"/>
      <c r="AD45" s="165"/>
      <c r="AE45" s="165"/>
      <c r="AF45" s="165"/>
      <c r="AG45" s="165"/>
      <c r="AH45" s="165"/>
      <c r="AI45" s="165"/>
      <c r="AJ45" s="165"/>
      <c r="AK45" s="165"/>
      <c r="AL45" s="165"/>
      <c r="AM45" s="165"/>
      <c r="AN45" s="165"/>
      <c r="AO45" s="165"/>
      <c r="AP45" s="165"/>
    </row>
    <row r="46" spans="1:43" ht="15" customHeight="1">
      <c r="A46" s="1298">
        <v>1</v>
      </c>
      <c r="B46" s="1299">
        <v>81672531</v>
      </c>
      <c r="C46" s="1299" t="s">
        <v>122</v>
      </c>
      <c r="D46" s="1299" t="s">
        <v>3524</v>
      </c>
      <c r="E46" s="1300" t="s">
        <v>628</v>
      </c>
      <c r="F46" s="89" t="s">
        <v>3525</v>
      </c>
      <c r="G46" s="1205" t="s">
        <v>3523</v>
      </c>
      <c r="H46" s="2" t="s">
        <v>3526</v>
      </c>
      <c r="I46" s="449" t="s">
        <v>1715</v>
      </c>
      <c r="J46" s="90" t="s">
        <v>3527</v>
      </c>
      <c r="K46" s="91" t="s">
        <v>3528</v>
      </c>
      <c r="L46" s="25">
        <v>44685</v>
      </c>
      <c r="O46" s="10" t="s">
        <v>69</v>
      </c>
      <c r="S46" s="165"/>
      <c r="T46" s="165"/>
      <c r="V46" s="1074"/>
      <c r="W46" s="165"/>
      <c r="X46" s="165"/>
      <c r="Y46" s="165"/>
      <c r="Z46" s="165"/>
      <c r="AA46" s="165"/>
      <c r="AB46" s="1065"/>
      <c r="AC46" s="165"/>
      <c r="AD46" s="165"/>
      <c r="AE46" s="165"/>
      <c r="AF46" s="165"/>
      <c r="AG46" s="165"/>
      <c r="AH46" s="165"/>
      <c r="AI46" s="165"/>
      <c r="AJ46" s="165"/>
      <c r="AK46" s="165"/>
      <c r="AL46" s="165"/>
      <c r="AM46" s="165"/>
      <c r="AN46" s="165"/>
      <c r="AO46" s="165"/>
      <c r="AP46" s="165"/>
    </row>
    <row r="47" spans="1:43" ht="15" customHeight="1">
      <c r="A47" s="122">
        <v>1</v>
      </c>
      <c r="B47" s="650">
        <v>81672546</v>
      </c>
      <c r="C47" s="650" t="s">
        <v>122</v>
      </c>
      <c r="D47" s="650" t="s">
        <v>227</v>
      </c>
      <c r="E47" s="159" t="s">
        <v>628</v>
      </c>
      <c r="F47" s="1518" t="s">
        <v>3525</v>
      </c>
      <c r="G47" s="1205" t="s">
        <v>3523</v>
      </c>
      <c r="H47" s="2" t="s">
        <v>3526</v>
      </c>
      <c r="I47" s="449" t="s">
        <v>1715</v>
      </c>
      <c r="J47" s="90" t="s">
        <v>3527</v>
      </c>
      <c r="K47" s="91" t="s">
        <v>3528</v>
      </c>
      <c r="L47" s="25">
        <v>44685</v>
      </c>
      <c r="O47" s="10" t="s">
        <v>69</v>
      </c>
      <c r="S47" s="165"/>
      <c r="T47" s="165"/>
      <c r="V47" s="1074"/>
      <c r="W47" s="165"/>
      <c r="X47" s="165"/>
      <c r="Y47" s="165"/>
      <c r="Z47" s="165"/>
      <c r="AA47" s="165"/>
      <c r="AB47" s="1065"/>
      <c r="AC47" s="165"/>
      <c r="AD47" s="165"/>
      <c r="AE47" s="165"/>
      <c r="AF47" s="165"/>
      <c r="AG47" s="165"/>
      <c r="AH47" s="165"/>
      <c r="AI47" s="165"/>
      <c r="AJ47" s="165"/>
      <c r="AK47" s="165"/>
      <c r="AL47" s="165"/>
      <c r="AM47" s="165"/>
      <c r="AN47" s="165"/>
      <c r="AO47" s="165"/>
      <c r="AP47" s="165"/>
    </row>
    <row r="48" spans="1:43" ht="15.75" thickBot="1">
      <c r="A48" s="122">
        <v>1</v>
      </c>
      <c r="B48" s="650">
        <v>81672523</v>
      </c>
      <c r="C48" s="650" t="s">
        <v>122</v>
      </c>
      <c r="D48" s="650" t="s">
        <v>3529</v>
      </c>
      <c r="E48" s="159" t="s">
        <v>124</v>
      </c>
      <c r="F48" s="1344" t="s">
        <v>2746</v>
      </c>
      <c r="G48" s="1205" t="s">
        <v>3530</v>
      </c>
      <c r="H48" s="2" t="s">
        <v>402</v>
      </c>
      <c r="I48" s="449" t="s">
        <v>83</v>
      </c>
      <c r="J48" s="90" t="s">
        <v>403</v>
      </c>
      <c r="K48" s="91" t="s">
        <v>404</v>
      </c>
      <c r="L48" s="25">
        <v>44685</v>
      </c>
      <c r="O48" s="10" t="s">
        <v>496</v>
      </c>
      <c r="S48" s="165"/>
      <c r="T48" s="165"/>
      <c r="V48" s="165"/>
      <c r="W48" s="165"/>
      <c r="X48" s="165"/>
      <c r="Y48" s="165"/>
      <c r="Z48" s="165"/>
      <c r="AA48" s="165"/>
      <c r="AB48" s="165"/>
      <c r="AC48" s="165"/>
      <c r="AD48" s="165"/>
      <c r="AE48" s="165"/>
      <c r="AF48" s="165"/>
      <c r="AG48" s="165"/>
      <c r="AH48" s="165"/>
      <c r="AI48" s="165"/>
      <c r="AJ48" s="165"/>
      <c r="AK48" s="165"/>
      <c r="AL48" s="165"/>
      <c r="AM48" s="165"/>
      <c r="AN48" s="165"/>
      <c r="AO48" s="165"/>
      <c r="AP48" s="165"/>
    </row>
    <row r="49" spans="1:43">
      <c r="A49" s="304">
        <v>1</v>
      </c>
      <c r="B49" s="306">
        <v>60803234</v>
      </c>
      <c r="C49" s="306" t="s">
        <v>38</v>
      </c>
      <c r="D49" s="306" t="s">
        <v>157</v>
      </c>
      <c r="E49" s="307" t="s">
        <v>504</v>
      </c>
      <c r="F49" s="389" t="s">
        <v>3683</v>
      </c>
      <c r="G49" s="551" t="s">
        <v>3684</v>
      </c>
      <c r="H49" s="392" t="s">
        <v>2988</v>
      </c>
      <c r="I49" s="178" t="s">
        <v>83</v>
      </c>
      <c r="J49" s="883" t="s">
        <v>2989</v>
      </c>
      <c r="K49" s="391" t="s">
        <v>2990</v>
      </c>
      <c r="L49" s="310">
        <v>44660</v>
      </c>
      <c r="M49" s="178"/>
      <c r="N49" s="178"/>
      <c r="O49" s="311" t="s">
        <v>496</v>
      </c>
      <c r="P49" s="178"/>
      <c r="Q49" s="311" t="s">
        <v>3212</v>
      </c>
      <c r="R49" s="449" t="s">
        <v>910</v>
      </c>
      <c r="U49" s="165"/>
      <c r="V49" s="165"/>
      <c r="W49" s="165"/>
      <c r="X49" s="165"/>
      <c r="Y49" s="165"/>
      <c r="Z49" s="165"/>
      <c r="AA49" s="165"/>
      <c r="AB49" s="165"/>
      <c r="AC49" s="165"/>
      <c r="AD49" s="165"/>
      <c r="AE49" s="165"/>
      <c r="AF49" s="165"/>
      <c r="AG49" s="165"/>
      <c r="AH49" s="165"/>
      <c r="AI49" s="165"/>
      <c r="AJ49" s="165"/>
      <c r="AK49" s="165"/>
      <c r="AL49" s="165"/>
      <c r="AM49" s="165"/>
      <c r="AN49" s="165"/>
      <c r="AO49" s="165"/>
      <c r="AP49" s="165"/>
    </row>
    <row r="50" spans="1:43">
      <c r="U50" s="165"/>
      <c r="V50" s="165"/>
      <c r="W50" s="165"/>
      <c r="X50" s="165"/>
      <c r="Y50" s="165"/>
      <c r="Z50" s="165"/>
      <c r="AA50" s="165"/>
      <c r="AB50" s="165"/>
      <c r="AC50" s="165"/>
      <c r="AD50" s="165"/>
      <c r="AE50" s="165"/>
      <c r="AF50" s="165"/>
      <c r="AG50" s="165"/>
      <c r="AH50" s="165"/>
      <c r="AI50" s="165"/>
      <c r="AJ50" s="165"/>
      <c r="AK50" s="165"/>
      <c r="AL50" s="165"/>
      <c r="AM50" s="165"/>
      <c r="AN50" s="165"/>
      <c r="AO50" s="165"/>
      <c r="AP50" s="165"/>
    </row>
    <row r="51" spans="1:43"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</row>
    <row r="52" spans="1:43">
      <c r="S52" s="165"/>
      <c r="T52" s="165"/>
      <c r="U52" s="165"/>
      <c r="V52" s="1074"/>
      <c r="W52" s="1075"/>
      <c r="X52" s="1065"/>
      <c r="Y52" s="1046"/>
      <c r="Z52" s="1047"/>
      <c r="AA52" s="1047"/>
      <c r="AB52" s="1065"/>
      <c r="AC52" s="1044"/>
      <c r="AD52" s="1068"/>
      <c r="AE52" s="1079"/>
      <c r="AF52" s="1080"/>
      <c r="AG52" s="1068"/>
      <c r="AH52" s="1073"/>
      <c r="AI52" s="1047"/>
      <c r="AJ52" s="1047"/>
      <c r="AK52" s="1047"/>
      <c r="AL52" s="165"/>
      <c r="AM52" s="165"/>
      <c r="AN52" s="165"/>
      <c r="AO52" s="165"/>
      <c r="AP52" s="165"/>
    </row>
    <row r="53" spans="1:43">
      <c r="S53" s="165"/>
      <c r="T53" s="165"/>
      <c r="U53" s="165"/>
      <c r="V53" s="1074"/>
      <c r="W53" s="1075"/>
      <c r="X53" s="1047"/>
      <c r="Y53" s="1046"/>
      <c r="Z53" s="1047"/>
      <c r="AA53" s="1047"/>
      <c r="AB53" s="1065"/>
      <c r="AC53" s="1044"/>
      <c r="AD53" s="1068"/>
      <c r="AE53" s="1079"/>
      <c r="AF53" s="1080"/>
      <c r="AG53" s="1068"/>
      <c r="AH53" s="1073"/>
      <c r="AI53" s="1047"/>
      <c r="AJ53" s="1047"/>
      <c r="AK53" s="1047"/>
      <c r="AL53" s="165"/>
      <c r="AM53" s="165"/>
      <c r="AN53" s="165"/>
      <c r="AO53" s="165"/>
      <c r="AP53" s="165"/>
    </row>
    <row r="54" spans="1:43">
      <c r="S54" s="165"/>
      <c r="T54" s="165"/>
      <c r="U54" s="165"/>
      <c r="V54" s="165"/>
      <c r="W54" s="1074"/>
      <c r="X54" s="1045"/>
      <c r="Y54" s="464"/>
      <c r="Z54" s="1046"/>
      <c r="AA54" s="464"/>
      <c r="AB54" s="1047"/>
      <c r="AC54" s="1065"/>
      <c r="AD54" s="1047"/>
      <c r="AE54" s="1047"/>
      <c r="AF54" s="1083"/>
      <c r="AG54" s="1084"/>
      <c r="AH54" s="1047"/>
      <c r="AI54" s="1073"/>
      <c r="AJ54" s="1047"/>
      <c r="AK54" s="1047"/>
      <c r="AL54" s="1047"/>
      <c r="AM54" s="165"/>
      <c r="AN54" s="165"/>
      <c r="AO54" s="165"/>
      <c r="AP54" s="165"/>
      <c r="AQ54" s="165"/>
    </row>
    <row r="55" spans="1:43">
      <c r="S55" s="165"/>
      <c r="T55" s="165"/>
      <c r="U55" s="165"/>
      <c r="V55" s="165"/>
      <c r="W55" s="1074"/>
      <c r="X55" s="1045"/>
      <c r="Y55" s="464"/>
      <c r="Z55" s="1046"/>
      <c r="AA55" s="1047"/>
      <c r="AB55" s="1047"/>
      <c r="AC55" s="1065"/>
      <c r="AD55" s="1047"/>
      <c r="AE55" s="1047"/>
      <c r="AF55" s="1083"/>
      <c r="AG55" s="1047"/>
      <c r="AH55" s="1047"/>
      <c r="AI55" s="1073"/>
      <c r="AJ55" s="1047"/>
      <c r="AK55" s="1047"/>
      <c r="AL55" s="1047"/>
      <c r="AM55" s="165"/>
      <c r="AN55" s="165"/>
      <c r="AO55" s="165"/>
      <c r="AP55" s="165"/>
      <c r="AQ55" s="165"/>
    </row>
    <row r="56" spans="1:43">
      <c r="S56" s="165"/>
      <c r="T56" s="165"/>
      <c r="U56" s="165"/>
      <c r="V56" s="165"/>
      <c r="W56" s="1074"/>
      <c r="X56" s="1045"/>
      <c r="Y56" s="1047"/>
      <c r="Z56" s="1046"/>
      <c r="AA56" s="1047"/>
      <c r="AB56" s="1047"/>
      <c r="AC56" s="1065"/>
      <c r="AD56" s="1047"/>
      <c r="AE56" s="1068"/>
      <c r="AF56" s="1083"/>
      <c r="AG56" s="1047"/>
      <c r="AH56" s="1047"/>
      <c r="AI56" s="1073"/>
      <c r="AJ56" s="1047"/>
      <c r="AK56" s="1047"/>
      <c r="AL56" s="1047"/>
      <c r="AM56" s="165"/>
      <c r="AN56" s="165"/>
      <c r="AO56" s="165"/>
      <c r="AP56" s="165"/>
      <c r="AQ56" s="165"/>
    </row>
    <row r="57" spans="1:43">
      <c r="S57" s="165"/>
      <c r="T57" s="165"/>
      <c r="U57" s="165"/>
      <c r="V57" s="165"/>
      <c r="W57" s="1043"/>
      <c r="X57" s="1043"/>
      <c r="Y57" s="1043"/>
      <c r="Z57" s="1049"/>
      <c r="AA57" s="1049"/>
      <c r="AB57" s="1085"/>
      <c r="AC57" s="1065"/>
      <c r="AD57" s="1049"/>
      <c r="AE57" s="1043"/>
      <c r="AF57" s="1086"/>
      <c r="AG57" s="712"/>
      <c r="AH57" s="1047"/>
      <c r="AI57" s="1047"/>
      <c r="AJ57" s="1047"/>
      <c r="AK57" s="1047"/>
      <c r="AL57" s="1047"/>
      <c r="AM57" s="165"/>
      <c r="AN57" s="165"/>
      <c r="AO57" s="165"/>
      <c r="AP57" s="165"/>
      <c r="AQ57" s="165"/>
    </row>
    <row r="58" spans="1:43"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</row>
    <row r="59" spans="1:43">
      <c r="S59" s="165"/>
      <c r="T59" s="165"/>
      <c r="U59" s="165"/>
      <c r="V59" s="165"/>
      <c r="W59" s="1074"/>
      <c r="X59" s="165"/>
      <c r="Y59" s="165"/>
      <c r="Z59" s="165"/>
      <c r="AA59" s="165"/>
      <c r="AB59" s="165"/>
      <c r="AC59" s="1065"/>
      <c r="AD59" s="1047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</row>
    <row r="60" spans="1:43">
      <c r="S60" s="165"/>
      <c r="T60" s="165"/>
      <c r="U60" s="165"/>
      <c r="V60" s="165"/>
      <c r="W60" s="1074"/>
      <c r="X60" s="165"/>
      <c r="Y60" s="165"/>
      <c r="Z60" s="165"/>
      <c r="AA60" s="165"/>
      <c r="AB60" s="165"/>
      <c r="AC60" s="10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</row>
    <row r="61" spans="1:43">
      <c r="S61" s="165"/>
      <c r="T61" s="165"/>
      <c r="U61" s="165"/>
      <c r="V61" s="165"/>
      <c r="W61" s="1074"/>
      <c r="X61" s="165"/>
      <c r="Y61" s="165"/>
      <c r="Z61" s="165"/>
      <c r="AA61" s="165"/>
      <c r="AB61" s="165"/>
      <c r="AC61" s="10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</row>
    <row r="62" spans="1:43"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</row>
    <row r="63" spans="1:43"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</row>
    <row r="64" spans="1:43">
      <c r="S64" s="165"/>
      <c r="T64" s="165"/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L64" s="165"/>
      <c r="AM64" s="165"/>
      <c r="AN64" s="165"/>
      <c r="AO64" s="165"/>
      <c r="AP64" s="165"/>
      <c r="AQ64" s="165"/>
    </row>
    <row r="65" spans="19:43"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</row>
    <row r="66" spans="19:43">
      <c r="S66" s="165"/>
      <c r="T66" s="165"/>
      <c r="U66" s="165"/>
      <c r="V66" s="165"/>
      <c r="W66" s="1074"/>
      <c r="X66" s="1075"/>
      <c r="Y66" s="1065"/>
      <c r="Z66" s="1046"/>
      <c r="AA66" s="1047"/>
      <c r="AB66" s="1047"/>
      <c r="AC66" s="1065"/>
      <c r="AD66" s="1044"/>
      <c r="AE66" s="1068"/>
      <c r="AF66" s="1079"/>
      <c r="AG66" s="1080"/>
      <c r="AH66" s="1068"/>
      <c r="AI66" s="1073"/>
      <c r="AJ66" s="1047"/>
      <c r="AK66" s="1047"/>
      <c r="AL66" s="1047"/>
      <c r="AM66" s="165"/>
      <c r="AN66" s="165"/>
      <c r="AO66" s="165"/>
      <c r="AP66" s="165"/>
      <c r="AQ66" s="165"/>
    </row>
    <row r="67" spans="19:43">
      <c r="S67" s="165"/>
      <c r="T67" s="165"/>
      <c r="U67" s="165"/>
      <c r="V67" s="165"/>
      <c r="W67" s="1074"/>
      <c r="X67" s="1075"/>
      <c r="Y67" s="1047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S68" s="165"/>
      <c r="T68" s="165"/>
      <c r="U68" s="165"/>
      <c r="V68" s="165"/>
      <c r="W68" s="1074"/>
      <c r="X68" s="1075"/>
      <c r="Y68" s="1065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81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47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65"/>
      <c r="Z71" s="1046"/>
      <c r="AA71" s="1047"/>
      <c r="AB71" s="1047"/>
      <c r="AC71" s="1065"/>
      <c r="AD71" s="1044"/>
      <c r="AE71" s="1068"/>
      <c r="AF71" s="1082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S72" s="165"/>
      <c r="T72" s="165"/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S73" s="165"/>
      <c r="T73" s="165"/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S74" s="165"/>
      <c r="T74" s="165"/>
      <c r="U74" s="165"/>
      <c r="V74" s="165"/>
      <c r="W74" s="1074"/>
      <c r="X74" s="1075"/>
      <c r="Y74" s="1047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65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45"/>
      <c r="Y78" s="464"/>
      <c r="Z78" s="1046"/>
      <c r="AA78" s="464"/>
      <c r="AB78" s="1047"/>
      <c r="AC78" s="1065"/>
      <c r="AD78" s="1047"/>
      <c r="AE78" s="1047"/>
      <c r="AF78" s="1083"/>
      <c r="AG78" s="1084"/>
      <c r="AH78" s="1047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1047"/>
      <c r="AB79" s="1047"/>
      <c r="AC79" s="1065"/>
      <c r="AD79" s="1047"/>
      <c r="AE79" s="1047"/>
      <c r="AF79" s="1083"/>
      <c r="AG79" s="1047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1047"/>
      <c r="Z80" s="1046"/>
      <c r="AA80" s="1047"/>
      <c r="AB80" s="1047"/>
      <c r="AC80" s="1065"/>
      <c r="AD80" s="1047"/>
      <c r="AE80" s="1068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43"/>
      <c r="X81" s="1043"/>
      <c r="Y81" s="1043"/>
      <c r="Z81" s="1049"/>
      <c r="AA81" s="1049"/>
      <c r="AB81" s="1085"/>
      <c r="AC81" s="1065"/>
      <c r="AD81" s="1049"/>
      <c r="AE81" s="1043"/>
      <c r="AF81" s="1086"/>
      <c r="AG81" s="712"/>
      <c r="AH81" s="1047"/>
      <c r="AI81" s="1047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65"/>
      <c r="X82" s="165"/>
      <c r="Y82" s="165"/>
      <c r="Z82" s="165"/>
      <c r="AA82" s="165"/>
      <c r="AB82" s="165"/>
      <c r="AC82" s="165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074"/>
      <c r="X83" s="165"/>
      <c r="Y83" s="165"/>
      <c r="Z83" s="165"/>
      <c r="AA83" s="165"/>
      <c r="AB83" s="165"/>
      <c r="AC83" s="1065"/>
      <c r="AD83" s="1047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3"/>
      <c r="X97" s="164"/>
      <c r="Y97" s="1087"/>
      <c r="Z97" s="164"/>
      <c r="AA97" s="1087"/>
      <c r="AB97" s="1087"/>
      <c r="AC97" s="1087"/>
      <c r="AD97" s="1087"/>
      <c r="AE97" s="1087"/>
      <c r="AF97" s="1088"/>
      <c r="AG97" s="1089"/>
      <c r="AH97" s="1087"/>
      <c r="AI97" s="1087"/>
      <c r="AJ97" s="1090"/>
      <c r="AK97" s="1087"/>
      <c r="AL97" s="1087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464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1091"/>
      <c r="X102" s="1092"/>
      <c r="Y102" s="1093"/>
      <c r="Z102" s="1094"/>
      <c r="AA102" s="1095"/>
      <c r="AB102" s="1095"/>
      <c r="AC102" s="1096"/>
      <c r="AD102" s="1096"/>
      <c r="AE102" s="1093"/>
      <c r="AF102" s="1097"/>
      <c r="AG102" s="1093"/>
      <c r="AH102" s="1096"/>
      <c r="AI102" s="1095"/>
      <c r="AJ102" s="1095"/>
      <c r="AK102" s="1095"/>
      <c r="AL102" s="109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8"/>
      <c r="X103" s="1066"/>
      <c r="Y103" s="1093"/>
      <c r="Z103" s="1067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5"/>
      <c r="AE110" s="1093"/>
      <c r="AF110" s="1097"/>
      <c r="AG110" s="1093"/>
      <c r="AH110" s="1095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464"/>
      <c r="W111" s="1098"/>
      <c r="X111" s="1066"/>
      <c r="Y111" s="1093"/>
      <c r="Z111" s="1067"/>
      <c r="AA111" s="1095"/>
      <c r="AB111" s="1095"/>
      <c r="AC111" s="1096"/>
      <c r="AD111" s="1096"/>
      <c r="AE111" s="1093"/>
      <c r="AF111" s="1099"/>
      <c r="AG111" s="1093"/>
      <c r="AH111" s="1096"/>
      <c r="AI111" s="1100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165"/>
      <c r="W112" s="1101"/>
      <c r="X112" s="1101"/>
      <c r="Y112" s="1093"/>
      <c r="Z112" s="1067"/>
      <c r="AA112" s="1095"/>
      <c r="AB112" s="1095"/>
      <c r="AC112" s="1096"/>
      <c r="AD112" s="1096"/>
      <c r="AE112" s="1093"/>
      <c r="AF112" s="1102"/>
      <c r="AG112" s="110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098"/>
      <c r="X113" s="1066"/>
      <c r="Y113" s="1093"/>
      <c r="Z113" s="1067"/>
      <c r="AA113" s="1095"/>
      <c r="AB113" s="1095"/>
      <c r="AC113" s="1096"/>
      <c r="AD113" s="1096"/>
      <c r="AE113" s="1093"/>
      <c r="AF113" s="1097"/>
      <c r="AG113" s="109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104"/>
      <c r="AB115" s="1104"/>
      <c r="AC115" s="1096"/>
      <c r="AD115" s="1096"/>
      <c r="AE115" s="1093"/>
      <c r="AF115" s="1099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95"/>
      <c r="Y116" s="1093"/>
      <c r="Z116" s="1067"/>
      <c r="AA116" s="1095"/>
      <c r="AB116" s="1095"/>
      <c r="AC116" s="1096"/>
      <c r="AD116" s="1095"/>
      <c r="AE116" s="1093"/>
      <c r="AF116" s="1099"/>
      <c r="AG116" s="1095"/>
      <c r="AH116" s="1095"/>
      <c r="AI116" s="1095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L117" s="16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6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464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464"/>
      <c r="Y122" s="165"/>
      <c r="Z122" s="165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464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1105"/>
      <c r="Y125" s="1106"/>
      <c r="Z125" s="464"/>
      <c r="AA125" s="1107"/>
      <c r="AB125" s="1108"/>
      <c r="AC125" s="464"/>
      <c r="AD125" s="464"/>
      <c r="AE125" s="464"/>
      <c r="AF125" s="464"/>
      <c r="AG125" s="464"/>
      <c r="AH125" s="464"/>
      <c r="AI125" s="464"/>
      <c r="AJ125" s="1109"/>
      <c r="AK125" s="1109"/>
      <c r="AL125" s="464"/>
      <c r="AM125" s="464"/>
      <c r="AN125" s="464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464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L129" s="165"/>
      <c r="AM129" s="165"/>
      <c r="AN129" s="165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1043"/>
      <c r="Y130" s="1043"/>
      <c r="Z130" s="1043"/>
      <c r="AA130" s="1043"/>
      <c r="AB130" s="1043"/>
      <c r="AC130" s="1110"/>
      <c r="AD130" s="1043"/>
      <c r="AE130" s="1043"/>
      <c r="AF130" s="1043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111"/>
      <c r="Y131" s="1112"/>
      <c r="Z131" s="1043"/>
      <c r="AA131" s="1113"/>
      <c r="AB131" s="1114"/>
      <c r="AC131" s="1040"/>
      <c r="AD131" s="1043"/>
      <c r="AE131" s="1114"/>
      <c r="AF131" s="712"/>
      <c r="AG131" s="1115"/>
      <c r="AH131" s="1040"/>
      <c r="AI131" s="712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6"/>
      <c r="Z132" s="1043"/>
      <c r="AA132" s="1062"/>
      <c r="AB132" s="1114"/>
      <c r="AC132" s="1040"/>
      <c r="AD132" s="712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1043"/>
      <c r="AE133" s="1114"/>
      <c r="AF133" s="712"/>
      <c r="AG133" s="1086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464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1043"/>
      <c r="Y136" s="1043"/>
      <c r="Z136" s="1043"/>
      <c r="AA136" s="712"/>
      <c r="AB136" s="1114"/>
      <c r="AC136" s="712"/>
      <c r="AD136" s="712"/>
      <c r="AE136" s="1114"/>
      <c r="AF136" s="712"/>
      <c r="AG136" s="1115"/>
      <c r="AH136" s="712"/>
      <c r="AI136" s="712"/>
      <c r="AJ136" s="1117"/>
      <c r="AK136" s="1117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1042"/>
      <c r="AB137" s="1049"/>
      <c r="AC137" s="1085"/>
      <c r="AD137" s="1043"/>
      <c r="AE137" s="1049"/>
      <c r="AF137" s="1043"/>
      <c r="AG137" s="1086"/>
      <c r="AH137" s="712"/>
      <c r="AI137" s="165"/>
      <c r="AJ137" s="165"/>
      <c r="AK137" s="165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111"/>
      <c r="Y138" s="1116"/>
      <c r="Z138" s="1043"/>
      <c r="AA138" s="1062"/>
      <c r="AB138" s="1114"/>
      <c r="AC138" s="1040"/>
      <c r="AD138" s="712"/>
      <c r="AE138" s="1114"/>
      <c r="AF138" s="712"/>
      <c r="AG138" s="1115"/>
      <c r="AH138" s="1040"/>
      <c r="AI138" s="712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1043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712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464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43"/>
      <c r="Y143" s="443"/>
      <c r="Z143" s="443"/>
      <c r="AA143" s="443"/>
      <c r="AB143" s="1043"/>
      <c r="AC143" s="1043"/>
      <c r="AD143" s="1043"/>
      <c r="AE143" s="1043"/>
      <c r="AF143" s="1043"/>
      <c r="AG143" s="1048"/>
      <c r="AH143" s="1049"/>
      <c r="AI143" s="443"/>
      <c r="AJ143" s="1050"/>
      <c r="AK143" s="443"/>
      <c r="AL143" s="443"/>
      <c r="AM143" s="443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443"/>
      <c r="AD144" s="443"/>
      <c r="AE144" s="1043"/>
      <c r="AF144" s="1043"/>
      <c r="AG144" s="1118"/>
      <c r="AH144" s="111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443"/>
      <c r="Y147" s="165"/>
      <c r="Z147" s="165"/>
      <c r="AA147" s="165"/>
      <c r="AB147" s="165"/>
      <c r="AC147" s="165"/>
      <c r="AD147" s="165"/>
      <c r="AE147" s="165"/>
      <c r="AF147" s="1120"/>
      <c r="AG147" s="1052"/>
      <c r="AH147" s="165"/>
      <c r="AI147" s="165"/>
      <c r="AJ147" s="1064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043"/>
      <c r="X150" s="1043"/>
      <c r="Y150" s="1043"/>
      <c r="Z150" s="1043"/>
      <c r="AA150" s="1043"/>
      <c r="AB150" s="1110"/>
      <c r="AC150" s="1043"/>
      <c r="AD150" s="1043"/>
      <c r="AE150" s="1043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111"/>
      <c r="X151" s="1112"/>
      <c r="Y151" s="1043"/>
      <c r="Z151" s="1113"/>
      <c r="AA151" s="1114"/>
      <c r="AB151" s="1040"/>
      <c r="AC151" s="1043"/>
      <c r="AD151" s="1114"/>
      <c r="AE151" s="712"/>
      <c r="AF151" s="1115"/>
      <c r="AG151" s="1040"/>
      <c r="AH151" s="712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6"/>
      <c r="Y152" s="1043"/>
      <c r="Z152" s="1062"/>
      <c r="AA152" s="1114"/>
      <c r="AB152" s="1040"/>
      <c r="AC152" s="712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1043"/>
      <c r="AD153" s="1114"/>
      <c r="AE153" s="712"/>
      <c r="AF153" s="1086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464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1043"/>
      <c r="X156" s="1043"/>
      <c r="Y156" s="1043"/>
      <c r="Z156" s="712"/>
      <c r="AA156" s="1114"/>
      <c r="AB156" s="712"/>
      <c r="AC156" s="712"/>
      <c r="AD156" s="1114"/>
      <c r="AE156" s="712"/>
      <c r="AF156" s="1115"/>
      <c r="AG156" s="712"/>
      <c r="AH156" s="712"/>
      <c r="AI156" s="1117"/>
      <c r="AJ156" s="1117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1042"/>
      <c r="AA157" s="1049"/>
      <c r="AB157" s="1085"/>
      <c r="AC157" s="1043"/>
      <c r="AD157" s="1049"/>
      <c r="AE157" s="1043"/>
      <c r="AF157" s="1086"/>
      <c r="AG157" s="712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111"/>
      <c r="X158" s="1116"/>
      <c r="Y158" s="1043"/>
      <c r="Z158" s="1062"/>
      <c r="AA158" s="1114"/>
      <c r="AB158" s="1040"/>
      <c r="AC158" s="712"/>
      <c r="AD158" s="1114"/>
      <c r="AE158" s="712"/>
      <c r="AF158" s="1115"/>
      <c r="AG158" s="1040"/>
      <c r="AH158" s="712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1043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712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65"/>
      <c r="AE161" s="165"/>
      <c r="AF161" s="165"/>
      <c r="AG161" s="165"/>
      <c r="AH161" s="165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464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43"/>
      <c r="X163" s="443"/>
      <c r="Y163" s="443"/>
      <c r="Z163" s="443"/>
      <c r="AA163" s="1043"/>
      <c r="AB163" s="1043"/>
      <c r="AC163" s="1043"/>
      <c r="AD163" s="1043"/>
      <c r="AE163" s="1043"/>
      <c r="AF163" s="1048"/>
      <c r="AG163" s="1049"/>
      <c r="AH163" s="443"/>
      <c r="AI163" s="1050"/>
      <c r="AJ163" s="443"/>
      <c r="AK163" s="443"/>
      <c r="AL163" s="443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443"/>
      <c r="AC164" s="443"/>
      <c r="AD164" s="1043"/>
      <c r="AE164" s="1043"/>
      <c r="AF164" s="1118"/>
      <c r="AG164" s="111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65"/>
      <c r="AE165" s="165"/>
      <c r="AF165" s="165"/>
      <c r="AG165" s="165"/>
      <c r="AH165" s="165"/>
      <c r="AI165" s="165"/>
      <c r="AJ165" s="165"/>
      <c r="AK165" s="165"/>
      <c r="AL165" s="165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443"/>
      <c r="X167" s="165"/>
      <c r="Y167" s="165"/>
      <c r="Z167" s="165"/>
      <c r="AA167" s="165"/>
      <c r="AB167" s="165"/>
      <c r="AC167" s="165"/>
      <c r="AD167" s="165"/>
      <c r="AE167" s="1120"/>
      <c r="AF167" s="1052"/>
      <c r="AG167" s="165"/>
      <c r="AH167" s="165"/>
      <c r="AI167" s="1064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65"/>
      <c r="AE169" s="165"/>
      <c r="AF169" s="165"/>
      <c r="AG169" s="165"/>
      <c r="AH169" s="165"/>
      <c r="AI169" s="165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</sheetData>
  <mergeCells count="4">
    <mergeCell ref="A2:F2"/>
    <mergeCell ref="W2:AB2"/>
    <mergeCell ref="A3:F3"/>
    <mergeCell ref="W3:AB3"/>
  </mergeCells>
  <pageMargins left="0.33" right="0.61" top="0.22" bottom="0.16" header="0.16" footer="0.12"/>
  <pageSetup paperSize="9" orientation="landscape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229F4-3702-4CDE-8E29-26E73A442C1C}">
  <sheetPr>
    <tabColor rgb="FF00B050"/>
  </sheetPr>
  <dimension ref="A1:AU180"/>
  <sheetViews>
    <sheetView topLeftCell="A9" zoomScale="80" zoomScaleNormal="80" workbookViewId="0">
      <selection activeCell="H22" sqref="H22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38" width="11.42578125" style="449"/>
    <col min="39" max="39" width="27.85546875" style="449" bestFit="1" customWidth="1"/>
    <col min="40" max="16384" width="11.42578125" style="449"/>
  </cols>
  <sheetData>
    <row r="1" spans="1:44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4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4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4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4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4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4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44691</v>
      </c>
      <c r="AA7" s="420" t="s">
        <v>7</v>
      </c>
      <c r="AB7" s="425"/>
      <c r="AC7" s="58"/>
      <c r="AD7" s="58"/>
      <c r="AE7" s="58"/>
      <c r="AF7" s="58"/>
    </row>
    <row r="8" spans="1:44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3651</v>
      </c>
      <c r="AA8" s="420"/>
      <c r="AB8" s="429"/>
      <c r="AC8" s="58"/>
      <c r="AD8" s="58"/>
      <c r="AE8" s="58"/>
      <c r="AF8" s="58"/>
    </row>
    <row r="9" spans="1:44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4">
      <c r="A10" s="275">
        <v>1</v>
      </c>
      <c r="B10" s="275">
        <v>93162407</v>
      </c>
      <c r="C10" s="275" t="s">
        <v>17</v>
      </c>
      <c r="D10" s="275" t="s">
        <v>450</v>
      </c>
      <c r="E10" s="159" t="s">
        <v>210</v>
      </c>
      <c r="F10" s="275" t="s">
        <v>451</v>
      </c>
      <c r="G10" s="680">
        <v>381</v>
      </c>
      <c r="H10" s="1216" t="s">
        <v>452</v>
      </c>
      <c r="I10" s="680" t="s">
        <v>83</v>
      </c>
      <c r="J10" s="1219" t="s">
        <v>453</v>
      </c>
      <c r="K10" s="1220" t="s">
        <v>454</v>
      </c>
      <c r="L10" s="1221">
        <v>44466</v>
      </c>
      <c r="M10" s="1221">
        <v>44466</v>
      </c>
      <c r="N10" s="680"/>
      <c r="O10" s="449" t="s">
        <v>455</v>
      </c>
      <c r="V10" s="240"/>
      <c r="W10" s="397">
        <v>1</v>
      </c>
      <c r="X10" s="397">
        <v>81026056</v>
      </c>
      <c r="Y10" s="397" t="s">
        <v>438</v>
      </c>
      <c r="Z10" s="397" t="s">
        <v>3597</v>
      </c>
      <c r="AA10" s="129" t="s">
        <v>3598</v>
      </c>
      <c r="AB10" s="397"/>
      <c r="AC10" s="397" t="s">
        <v>3651</v>
      </c>
      <c r="AD10" s="397" t="s">
        <v>3599</v>
      </c>
      <c r="AE10" s="397" t="s">
        <v>237</v>
      </c>
      <c r="AF10" s="1280" t="s">
        <v>3600</v>
      </c>
      <c r="AG10" s="397"/>
      <c r="AH10" s="397"/>
      <c r="AI10" s="397"/>
      <c r="AJ10" s="397"/>
      <c r="AK10" s="397"/>
      <c r="AL10" s="397"/>
      <c r="AR10" s="165"/>
    </row>
    <row r="11" spans="1:44">
      <c r="A11" s="1213">
        <v>1</v>
      </c>
      <c r="B11" s="1213">
        <v>81598299</v>
      </c>
      <c r="C11" s="275" t="s">
        <v>564</v>
      </c>
      <c r="D11" s="1213" t="s">
        <v>704</v>
      </c>
      <c r="E11" s="1213" t="s">
        <v>78</v>
      </c>
      <c r="F11" s="1214" t="s">
        <v>705</v>
      </c>
      <c r="G11" s="680">
        <v>414</v>
      </c>
      <c r="H11" s="1216" t="s">
        <v>79</v>
      </c>
      <c r="I11" s="669" t="s">
        <v>706</v>
      </c>
      <c r="J11" s="1217" t="s">
        <v>707</v>
      </c>
      <c r="K11" s="680"/>
      <c r="L11" s="1221">
        <v>44525</v>
      </c>
      <c r="M11" s="680"/>
      <c r="N11" s="680"/>
      <c r="O11" s="10" t="s">
        <v>496</v>
      </c>
      <c r="P11" s="449" t="s">
        <v>496</v>
      </c>
      <c r="V11" s="240" t="s">
        <v>71</v>
      </c>
      <c r="W11" s="397">
        <v>1</v>
      </c>
      <c r="X11" s="397">
        <v>89830933</v>
      </c>
      <c r="Y11" s="397" t="s">
        <v>17</v>
      </c>
      <c r="Z11" s="397" t="s">
        <v>3602</v>
      </c>
      <c r="AA11" s="129" t="s">
        <v>2633</v>
      </c>
      <c r="AB11" s="397"/>
      <c r="AC11" s="397" t="s">
        <v>3651</v>
      </c>
      <c r="AD11" s="397" t="s">
        <v>3601</v>
      </c>
      <c r="AE11" s="397" t="s">
        <v>24</v>
      </c>
      <c r="AF11" s="1280" t="s">
        <v>3603</v>
      </c>
      <c r="AG11" s="397"/>
      <c r="AH11" s="397"/>
      <c r="AI11" s="397"/>
      <c r="AJ11" s="397"/>
      <c r="AK11" s="397"/>
      <c r="AL11" s="397"/>
      <c r="AM11" s="464" t="s">
        <v>3778</v>
      </c>
    </row>
    <row r="12" spans="1:44" ht="15.75" customHeight="1">
      <c r="A12" s="275">
        <v>1</v>
      </c>
      <c r="B12" s="275">
        <v>82409602</v>
      </c>
      <c r="C12" s="275" t="s">
        <v>40</v>
      </c>
      <c r="D12" s="275" t="s">
        <v>817</v>
      </c>
      <c r="E12" s="275" t="s">
        <v>818</v>
      </c>
      <c r="F12" s="201" t="s">
        <v>819</v>
      </c>
      <c r="G12" s="669">
        <v>428</v>
      </c>
      <c r="H12" s="1216" t="s">
        <v>820</v>
      </c>
      <c r="I12" s="669" t="s">
        <v>83</v>
      </c>
      <c r="J12" s="1217" t="s">
        <v>821</v>
      </c>
      <c r="K12" s="1218" t="s">
        <v>822</v>
      </c>
      <c r="L12" s="1221">
        <v>44531</v>
      </c>
      <c r="M12" s="680"/>
      <c r="N12" s="680"/>
      <c r="O12" s="10" t="s">
        <v>496</v>
      </c>
      <c r="P12" s="449" t="s">
        <v>496</v>
      </c>
      <c r="V12" s="165" t="s">
        <v>71</v>
      </c>
      <c r="W12" s="397">
        <v>1</v>
      </c>
      <c r="X12" s="961" t="s">
        <v>3652</v>
      </c>
      <c r="Y12" s="397"/>
      <c r="Z12" s="397" t="s">
        <v>3605</v>
      </c>
      <c r="AA12" s="129" t="s">
        <v>3604</v>
      </c>
      <c r="AB12" s="397"/>
      <c r="AC12" s="397" t="s">
        <v>3651</v>
      </c>
      <c r="AD12" s="397" t="s">
        <v>3606</v>
      </c>
      <c r="AE12" s="397" t="s">
        <v>126</v>
      </c>
      <c r="AF12" s="1280" t="s">
        <v>3607</v>
      </c>
      <c r="AG12" s="397"/>
      <c r="AH12" s="397"/>
      <c r="AI12" s="397"/>
      <c r="AJ12" s="397"/>
      <c r="AK12" s="397"/>
      <c r="AL12" s="397"/>
      <c r="AM12" s="464" t="s">
        <v>3778</v>
      </c>
      <c r="AP12" s="165"/>
      <c r="AQ12" s="165"/>
      <c r="AR12" s="165"/>
    </row>
    <row r="13" spans="1:44" ht="15" customHeight="1">
      <c r="A13" s="275">
        <v>1</v>
      </c>
      <c r="B13" s="275">
        <v>81722067</v>
      </c>
      <c r="C13" s="275" t="s">
        <v>17</v>
      </c>
      <c r="D13" s="275" t="s">
        <v>1026</v>
      </c>
      <c r="E13" s="159" t="s">
        <v>812</v>
      </c>
      <c r="F13" s="201" t="s">
        <v>1027</v>
      </c>
      <c r="G13" s="664">
        <v>455</v>
      </c>
      <c r="H13" s="1216" t="s">
        <v>1028</v>
      </c>
      <c r="I13" s="129" t="s">
        <v>83</v>
      </c>
      <c r="J13" s="1217" t="s">
        <v>1029</v>
      </c>
      <c r="K13" s="1220" t="s">
        <v>1030</v>
      </c>
      <c r="L13" s="1221">
        <v>44549</v>
      </c>
      <c r="M13" s="680"/>
      <c r="N13" s="680"/>
      <c r="O13" s="75" t="s">
        <v>1043</v>
      </c>
      <c r="P13" s="449" t="s">
        <v>496</v>
      </c>
      <c r="V13" s="165"/>
      <c r="W13" s="402">
        <v>1</v>
      </c>
      <c r="X13" s="397">
        <v>81220004</v>
      </c>
      <c r="Y13" s="402" t="s">
        <v>38</v>
      </c>
      <c r="Z13" s="402" t="s">
        <v>3608</v>
      </c>
      <c r="AA13" s="129" t="s">
        <v>3611</v>
      </c>
      <c r="AB13" s="397"/>
      <c r="AC13" s="397" t="s">
        <v>3651</v>
      </c>
      <c r="AD13" s="402" t="s">
        <v>3612</v>
      </c>
      <c r="AE13" s="402" t="s">
        <v>24</v>
      </c>
      <c r="AF13" s="1474" t="s">
        <v>2999</v>
      </c>
      <c r="AG13" s="397" t="s">
        <v>3613</v>
      </c>
      <c r="AH13" s="397"/>
      <c r="AI13" s="397"/>
      <c r="AJ13" s="397"/>
      <c r="AK13" s="397"/>
      <c r="AL13" s="397"/>
      <c r="AR13" s="165"/>
    </row>
    <row r="14" spans="1:44" ht="15" customHeight="1">
      <c r="A14" s="159">
        <v>1</v>
      </c>
      <c r="B14" s="159">
        <v>93172200</v>
      </c>
      <c r="C14" s="159" t="s">
        <v>17</v>
      </c>
      <c r="D14" s="159" t="s">
        <v>1158</v>
      </c>
      <c r="E14" s="159" t="s">
        <v>578</v>
      </c>
      <c r="F14" s="1225" t="s">
        <v>1221</v>
      </c>
      <c r="G14" s="217" t="s">
        <v>1223</v>
      </c>
      <c r="H14" s="1216" t="s">
        <v>1224</v>
      </c>
      <c r="I14" s="217" t="s">
        <v>83</v>
      </c>
      <c r="J14" s="1217" t="s">
        <v>1225</v>
      </c>
      <c r="K14" s="1218" t="s">
        <v>1226</v>
      </c>
      <c r="L14" s="1221">
        <v>44573</v>
      </c>
      <c r="M14" s="680"/>
      <c r="N14" s="680"/>
      <c r="O14" s="57" t="s">
        <v>496</v>
      </c>
      <c r="P14" s="10"/>
      <c r="U14" s="165"/>
      <c r="V14" s="240"/>
      <c r="W14" s="402">
        <v>1</v>
      </c>
      <c r="X14" s="402">
        <v>81220003</v>
      </c>
      <c r="Y14" s="402" t="s">
        <v>38</v>
      </c>
      <c r="Z14" s="402" t="s">
        <v>3609</v>
      </c>
      <c r="AA14" s="129" t="s">
        <v>3611</v>
      </c>
      <c r="AB14" s="397"/>
      <c r="AC14" s="397" t="s">
        <v>3651</v>
      </c>
      <c r="AD14" s="402" t="s">
        <v>3612</v>
      </c>
      <c r="AE14" s="402" t="s">
        <v>24</v>
      </c>
      <c r="AF14" s="1474" t="s">
        <v>2999</v>
      </c>
      <c r="AG14" s="397" t="s">
        <v>3613</v>
      </c>
      <c r="AH14" s="397"/>
      <c r="AI14" s="397"/>
      <c r="AJ14" s="397"/>
      <c r="AK14" s="397"/>
      <c r="AL14" s="397"/>
      <c r="AR14" s="165"/>
    </row>
    <row r="15" spans="1:44" ht="15" customHeight="1" thickBot="1">
      <c r="A15" s="275">
        <v>1</v>
      </c>
      <c r="B15" s="1215">
        <v>81722067</v>
      </c>
      <c r="C15" s="275" t="s">
        <v>254</v>
      </c>
      <c r="D15" s="159" t="s">
        <v>1026</v>
      </c>
      <c r="E15" s="159" t="s">
        <v>1927</v>
      </c>
      <c r="F15" s="201" t="s">
        <v>1928</v>
      </c>
      <c r="G15" s="680" t="s">
        <v>1892</v>
      </c>
      <c r="H15" s="1216" t="s">
        <v>1929</v>
      </c>
      <c r="I15" s="680" t="s">
        <v>419</v>
      </c>
      <c r="J15" s="1217" t="s">
        <v>587</v>
      </c>
      <c r="K15" s="1218" t="s">
        <v>1930</v>
      </c>
      <c r="L15" s="1221">
        <v>44609</v>
      </c>
      <c r="M15" s="680"/>
      <c r="N15" s="680"/>
      <c r="O15" s="57" t="s">
        <v>69</v>
      </c>
      <c r="P15" s="449" t="s">
        <v>496</v>
      </c>
      <c r="U15" s="165"/>
      <c r="V15" s="240"/>
      <c r="W15" s="402">
        <v>1</v>
      </c>
      <c r="X15" s="402">
        <v>81220031</v>
      </c>
      <c r="Y15" s="402" t="s">
        <v>38</v>
      </c>
      <c r="Z15" s="402" t="s">
        <v>3610</v>
      </c>
      <c r="AA15" s="129" t="s">
        <v>3611</v>
      </c>
      <c r="AB15" s="397"/>
      <c r="AC15" s="397" t="s">
        <v>3651</v>
      </c>
      <c r="AD15" s="402" t="s">
        <v>3612</v>
      </c>
      <c r="AE15" s="402" t="s">
        <v>24</v>
      </c>
      <c r="AF15" s="1474" t="s">
        <v>2999</v>
      </c>
      <c r="AG15" s="397" t="s">
        <v>3613</v>
      </c>
      <c r="AH15" s="397"/>
      <c r="AI15" s="397"/>
      <c r="AJ15" s="397"/>
      <c r="AK15" s="397"/>
      <c r="AL15" s="397"/>
      <c r="AR15" s="165"/>
    </row>
    <row r="16" spans="1:44" ht="15" customHeight="1">
      <c r="A16" s="1298">
        <v>1</v>
      </c>
      <c r="B16" s="1299">
        <v>81672510</v>
      </c>
      <c r="C16" s="1299" t="s">
        <v>122</v>
      </c>
      <c r="D16" s="1299" t="s">
        <v>123</v>
      </c>
      <c r="E16" s="1300" t="s">
        <v>124</v>
      </c>
      <c r="F16" s="89" t="s">
        <v>2126</v>
      </c>
      <c r="G16" s="854" t="s">
        <v>2128</v>
      </c>
      <c r="H16" s="2" t="s">
        <v>2129</v>
      </c>
      <c r="I16" s="754" t="s">
        <v>126</v>
      </c>
      <c r="J16" s="90" t="s">
        <v>2130</v>
      </c>
      <c r="K16" s="91" t="s">
        <v>2131</v>
      </c>
      <c r="L16" s="25">
        <v>44622</v>
      </c>
      <c r="O16" s="57" t="s">
        <v>69</v>
      </c>
      <c r="P16" s="449" t="s">
        <v>496</v>
      </c>
      <c r="U16" s="165"/>
      <c r="V16" s="240"/>
      <c r="W16" s="397">
        <v>1</v>
      </c>
      <c r="X16" s="397">
        <v>83140501</v>
      </c>
      <c r="Y16" s="397" t="s">
        <v>40</v>
      </c>
      <c r="Z16" s="397" t="s">
        <v>512</v>
      </c>
      <c r="AA16" s="275" t="s">
        <v>270</v>
      </c>
      <c r="AB16" s="397"/>
      <c r="AC16" s="397" t="s">
        <v>3651</v>
      </c>
      <c r="AD16" s="397" t="s">
        <v>3503</v>
      </c>
      <c r="AE16" s="397" t="s">
        <v>24</v>
      </c>
      <c r="AF16" s="1280" t="s">
        <v>3462</v>
      </c>
      <c r="AG16" s="397" t="s">
        <v>3504</v>
      </c>
      <c r="AH16" s="397">
        <v>10128</v>
      </c>
      <c r="AI16" s="397"/>
      <c r="AJ16" s="397"/>
      <c r="AK16" s="397"/>
      <c r="AL16" s="397"/>
      <c r="AM16" s="165"/>
      <c r="AR16" s="165"/>
    </row>
    <row r="17" spans="1:47" ht="15" customHeight="1">
      <c r="A17" s="122">
        <v>1</v>
      </c>
      <c r="B17" s="650">
        <v>81672511</v>
      </c>
      <c r="C17" s="650" t="s">
        <v>122</v>
      </c>
      <c r="D17" s="650" t="s">
        <v>2127</v>
      </c>
      <c r="E17" s="159" t="s">
        <v>124</v>
      </c>
      <c r="F17" s="220" t="s">
        <v>2126</v>
      </c>
      <c r="G17" s="899" t="s">
        <v>2128</v>
      </c>
      <c r="H17" s="2" t="s">
        <v>2129</v>
      </c>
      <c r="I17" s="754" t="s">
        <v>126</v>
      </c>
      <c r="J17" s="90" t="s">
        <v>2130</v>
      </c>
      <c r="K17" s="91" t="s">
        <v>2131</v>
      </c>
      <c r="L17" s="25">
        <v>44622</v>
      </c>
      <c r="O17" s="57" t="s">
        <v>69</v>
      </c>
      <c r="P17" s="449" t="s">
        <v>496</v>
      </c>
      <c r="U17" s="165"/>
      <c r="V17" s="240"/>
      <c r="W17" s="397">
        <v>1</v>
      </c>
      <c r="X17" s="397">
        <v>83140304</v>
      </c>
      <c r="Y17" s="397" t="s">
        <v>40</v>
      </c>
      <c r="Z17" s="397" t="s">
        <v>3502</v>
      </c>
      <c r="AA17" s="275" t="s">
        <v>270</v>
      </c>
      <c r="AB17" s="397"/>
      <c r="AC17" s="397" t="s">
        <v>3651</v>
      </c>
      <c r="AD17" s="397" t="s">
        <v>3503</v>
      </c>
      <c r="AE17" s="397" t="s">
        <v>24</v>
      </c>
      <c r="AF17" s="1280" t="s">
        <v>3462</v>
      </c>
      <c r="AG17" s="397" t="s">
        <v>3504</v>
      </c>
      <c r="AH17" s="397">
        <v>10128</v>
      </c>
      <c r="AI17" s="397"/>
      <c r="AJ17" s="397"/>
      <c r="AK17" s="397"/>
      <c r="AL17" s="397"/>
      <c r="AO17" s="165"/>
      <c r="AP17" s="165"/>
      <c r="AQ17" s="165"/>
      <c r="AR17" s="165"/>
    </row>
    <row r="18" spans="1:47" ht="15" customHeight="1">
      <c r="A18" s="122">
        <v>1</v>
      </c>
      <c r="B18" s="650">
        <v>89120023</v>
      </c>
      <c r="C18" s="650" t="s">
        <v>39</v>
      </c>
      <c r="D18" s="650" t="s">
        <v>718</v>
      </c>
      <c r="E18" s="650" t="s">
        <v>2183</v>
      </c>
      <c r="F18" s="220" t="s">
        <v>2184</v>
      </c>
      <c r="G18" s="899" t="s">
        <v>2185</v>
      </c>
      <c r="H18" s="2" t="s">
        <v>2186</v>
      </c>
      <c r="I18" s="754" t="s">
        <v>83</v>
      </c>
      <c r="J18" s="124" t="s">
        <v>2187</v>
      </c>
      <c r="K18" s="84" t="s">
        <v>2188</v>
      </c>
      <c r="L18" s="25">
        <v>44624</v>
      </c>
      <c r="O18" s="464" t="s">
        <v>1043</v>
      </c>
      <c r="P18" s="449" t="s">
        <v>496</v>
      </c>
      <c r="U18" s="165"/>
      <c r="V18" s="240"/>
      <c r="W18" s="397">
        <v>1</v>
      </c>
      <c r="X18" s="397">
        <v>81590074</v>
      </c>
      <c r="Y18" s="402" t="s">
        <v>17</v>
      </c>
      <c r="Z18" s="397" t="s">
        <v>474</v>
      </c>
      <c r="AA18" s="275" t="s">
        <v>3339</v>
      </c>
      <c r="AB18" s="397"/>
      <c r="AC18" s="397" t="s">
        <v>3651</v>
      </c>
      <c r="AD18" s="669" t="s">
        <v>3340</v>
      </c>
      <c r="AE18" s="669" t="s">
        <v>24</v>
      </c>
      <c r="AF18" s="1475" t="s">
        <v>3138</v>
      </c>
      <c r="AG18" s="397" t="s">
        <v>3341</v>
      </c>
      <c r="AH18" s="669">
        <v>1089</v>
      </c>
      <c r="AI18" s="400">
        <v>44676</v>
      </c>
      <c r="AJ18" s="397"/>
      <c r="AK18" s="397"/>
      <c r="AL18" s="398"/>
      <c r="AR18" s="165"/>
    </row>
    <row r="19" spans="1:47" ht="15" customHeight="1">
      <c r="A19" s="205">
        <v>1</v>
      </c>
      <c r="B19" s="206">
        <v>93172200</v>
      </c>
      <c r="C19" s="275" t="s">
        <v>17</v>
      </c>
      <c r="D19" s="276" t="s">
        <v>1158</v>
      </c>
      <c r="E19" s="208" t="s">
        <v>472</v>
      </c>
      <c r="F19" s="209" t="s">
        <v>2189</v>
      </c>
      <c r="G19" s="449" t="s">
        <v>2190</v>
      </c>
      <c r="H19" s="2" t="s">
        <v>2191</v>
      </c>
      <c r="I19" s="754" t="s">
        <v>419</v>
      </c>
      <c r="J19" s="3" t="s">
        <v>2162</v>
      </c>
      <c r="K19" s="617" t="s">
        <v>2192</v>
      </c>
      <c r="L19" s="25">
        <v>44624</v>
      </c>
      <c r="O19" s="464" t="s">
        <v>1043</v>
      </c>
      <c r="P19" s="449" t="s">
        <v>496</v>
      </c>
      <c r="U19" s="165"/>
      <c r="V19" s="240"/>
      <c r="W19" s="398">
        <v>1</v>
      </c>
      <c r="X19" s="397">
        <v>81590070</v>
      </c>
      <c r="Y19" s="397" t="s">
        <v>17</v>
      </c>
      <c r="Z19" s="397" t="s">
        <v>1158</v>
      </c>
      <c r="AA19" s="275" t="s">
        <v>3339</v>
      </c>
      <c r="AB19" s="397"/>
      <c r="AC19" s="397" t="s">
        <v>3651</v>
      </c>
      <c r="AD19" s="669" t="s">
        <v>3340</v>
      </c>
      <c r="AE19" s="669" t="s">
        <v>24</v>
      </c>
      <c r="AF19" s="1475" t="s">
        <v>3138</v>
      </c>
      <c r="AG19" s="397" t="s">
        <v>3341</v>
      </c>
      <c r="AH19" s="669">
        <v>1089</v>
      </c>
      <c r="AI19" s="400">
        <v>44676</v>
      </c>
      <c r="AJ19" s="397"/>
      <c r="AK19" s="397"/>
      <c r="AL19" s="398"/>
      <c r="AN19" s="165"/>
      <c r="AR19" s="165"/>
    </row>
    <row r="20" spans="1:47" ht="15" customHeight="1">
      <c r="A20" s="205">
        <v>1</v>
      </c>
      <c r="B20" s="275">
        <v>93172390</v>
      </c>
      <c r="C20" s="275" t="s">
        <v>17</v>
      </c>
      <c r="D20" s="276" t="s">
        <v>548</v>
      </c>
      <c r="E20" s="609" t="s">
        <v>472</v>
      </c>
      <c r="F20" s="613" t="s">
        <v>2189</v>
      </c>
      <c r="G20" s="449" t="s">
        <v>2190</v>
      </c>
      <c r="H20" s="2" t="s">
        <v>2191</v>
      </c>
      <c r="I20" s="754" t="s">
        <v>419</v>
      </c>
      <c r="J20" s="3" t="s">
        <v>2162</v>
      </c>
      <c r="K20" s="617" t="s">
        <v>2192</v>
      </c>
      <c r="L20" s="25">
        <v>44624</v>
      </c>
      <c r="O20" s="464" t="s">
        <v>1043</v>
      </c>
      <c r="P20" s="449" t="s">
        <v>496</v>
      </c>
      <c r="U20" s="165"/>
      <c r="V20" s="240"/>
      <c r="W20" s="402">
        <v>1</v>
      </c>
      <c r="X20" s="402">
        <v>81590074</v>
      </c>
      <c r="Y20" s="402" t="s">
        <v>17</v>
      </c>
      <c r="Z20" s="402" t="s">
        <v>474</v>
      </c>
      <c r="AA20" s="215" t="s">
        <v>1922</v>
      </c>
      <c r="AB20" s="12"/>
      <c r="AC20" s="397" t="s">
        <v>3651</v>
      </c>
      <c r="AD20" s="669" t="s">
        <v>3615</v>
      </c>
      <c r="AE20" s="669" t="s">
        <v>24</v>
      </c>
      <c r="AF20" s="1475" t="s">
        <v>3422</v>
      </c>
      <c r="AG20" s="402" t="s">
        <v>3616</v>
      </c>
      <c r="AH20" s="669">
        <v>10135</v>
      </c>
      <c r="AI20" s="17">
        <v>44690</v>
      </c>
      <c r="AJ20" s="12"/>
      <c r="AK20" s="12"/>
      <c r="AL20" s="12"/>
      <c r="AR20" s="165"/>
    </row>
    <row r="21" spans="1:47" ht="15" customHeight="1" thickBot="1">
      <c r="A21" s="610">
        <v>1</v>
      </c>
      <c r="B21" s="611">
        <v>93172390</v>
      </c>
      <c r="C21" s="611" t="s">
        <v>17</v>
      </c>
      <c r="D21" s="612" t="s">
        <v>471</v>
      </c>
      <c r="E21" s="609" t="s">
        <v>472</v>
      </c>
      <c r="F21" s="613" t="s">
        <v>2193</v>
      </c>
      <c r="G21" s="449" t="s">
        <v>2196</v>
      </c>
      <c r="H21" s="2" t="s">
        <v>2194</v>
      </c>
      <c r="I21" s="754" t="s">
        <v>419</v>
      </c>
      <c r="J21" s="3" t="s">
        <v>2167</v>
      </c>
      <c r="K21" s="617" t="s">
        <v>2195</v>
      </c>
      <c r="L21" s="25">
        <v>44624</v>
      </c>
      <c r="O21" s="464" t="s">
        <v>1043</v>
      </c>
      <c r="P21" s="449" t="s">
        <v>496</v>
      </c>
      <c r="U21" s="165"/>
      <c r="V21" s="240"/>
      <c r="W21" s="402">
        <v>1</v>
      </c>
      <c r="X21" s="402">
        <v>93162004</v>
      </c>
      <c r="Y21" s="402" t="s">
        <v>17</v>
      </c>
      <c r="Z21" s="402" t="s">
        <v>641</v>
      </c>
      <c r="AA21" s="215" t="s">
        <v>1922</v>
      </c>
      <c r="AB21" s="12"/>
      <c r="AC21" s="397" t="s">
        <v>3651</v>
      </c>
      <c r="AD21" s="669" t="s">
        <v>3615</v>
      </c>
      <c r="AE21" s="669" t="s">
        <v>24</v>
      </c>
      <c r="AF21" s="1475" t="s">
        <v>3422</v>
      </c>
      <c r="AG21" s="402" t="s">
        <v>3616</v>
      </c>
      <c r="AH21" s="669">
        <v>10135</v>
      </c>
      <c r="AI21" s="17">
        <v>44690</v>
      </c>
      <c r="AJ21" s="12"/>
      <c r="AK21" s="12"/>
      <c r="AL21" s="12"/>
      <c r="AR21" s="165"/>
    </row>
    <row r="22" spans="1:47" ht="15" customHeight="1" thickBot="1">
      <c r="A22" s="1298">
        <v>1</v>
      </c>
      <c r="B22" s="1299">
        <v>81672313</v>
      </c>
      <c r="C22" s="1299" t="s">
        <v>122</v>
      </c>
      <c r="D22" s="1300" t="s">
        <v>2240</v>
      </c>
      <c r="E22" s="1300" t="s">
        <v>600</v>
      </c>
      <c r="F22" s="89" t="s">
        <v>2241</v>
      </c>
      <c r="G22" s="449" t="s">
        <v>2242</v>
      </c>
      <c r="H22" s="2" t="s">
        <v>2243</v>
      </c>
      <c r="I22" s="754" t="s">
        <v>126</v>
      </c>
      <c r="J22" s="3" t="s">
        <v>2244</v>
      </c>
      <c r="K22" s="5" t="s">
        <v>2245</v>
      </c>
      <c r="L22" s="25">
        <v>44627</v>
      </c>
      <c r="O22" s="464" t="s">
        <v>1043</v>
      </c>
      <c r="P22" s="449" t="s">
        <v>496</v>
      </c>
      <c r="U22" s="165"/>
      <c r="V22" s="240"/>
      <c r="W22" s="402">
        <v>1</v>
      </c>
      <c r="X22" s="402">
        <v>93162010</v>
      </c>
      <c r="Y22" s="402" t="s">
        <v>17</v>
      </c>
      <c r="Z22" s="402" t="s">
        <v>3614</v>
      </c>
      <c r="AA22" s="215" t="s">
        <v>1922</v>
      </c>
      <c r="AB22" s="12"/>
      <c r="AC22" s="397" t="s">
        <v>3651</v>
      </c>
      <c r="AD22" s="669" t="s">
        <v>3615</v>
      </c>
      <c r="AE22" s="669" t="s">
        <v>24</v>
      </c>
      <c r="AF22" s="1475" t="s">
        <v>3422</v>
      </c>
      <c r="AG22" s="402" t="s">
        <v>3616</v>
      </c>
      <c r="AH22" s="669">
        <v>10135</v>
      </c>
      <c r="AI22" s="17">
        <v>44690</v>
      </c>
      <c r="AJ22" s="12"/>
      <c r="AK22" s="12"/>
      <c r="AL22" s="12"/>
      <c r="AM22" s="165"/>
      <c r="AN22" s="165"/>
      <c r="AO22" s="165"/>
      <c r="AP22" s="165"/>
      <c r="AQ22" s="165"/>
      <c r="AR22" s="165"/>
    </row>
    <row r="23" spans="1:47" ht="15" customHeight="1">
      <c r="A23" s="1298">
        <v>1</v>
      </c>
      <c r="B23" s="1299">
        <v>81214249</v>
      </c>
      <c r="C23" s="1299" t="s">
        <v>38</v>
      </c>
      <c r="D23" s="1299" t="s">
        <v>59</v>
      </c>
      <c r="E23" s="1300" t="s">
        <v>584</v>
      </c>
      <c r="F23" s="89" t="s">
        <v>2384</v>
      </c>
      <c r="G23" s="854" t="s">
        <v>2385</v>
      </c>
      <c r="H23" s="2" t="s">
        <v>2386</v>
      </c>
      <c r="I23" s="754" t="s">
        <v>419</v>
      </c>
      <c r="J23" s="124" t="s">
        <v>2313</v>
      </c>
      <c r="K23" s="84" t="s">
        <v>2387</v>
      </c>
      <c r="L23" s="25">
        <v>44634</v>
      </c>
      <c r="O23" s="464" t="s">
        <v>1043</v>
      </c>
      <c r="P23" s="449" t="s">
        <v>496</v>
      </c>
      <c r="R23" s="58"/>
      <c r="U23" s="165"/>
      <c r="V23" s="240"/>
      <c r="W23" s="402">
        <v>1</v>
      </c>
      <c r="X23" s="402">
        <v>93962005</v>
      </c>
      <c r="Y23" s="402" t="s">
        <v>17</v>
      </c>
      <c r="Z23" s="402" t="s">
        <v>74</v>
      </c>
      <c r="AA23" s="215" t="s">
        <v>1922</v>
      </c>
      <c r="AB23" s="12"/>
      <c r="AC23" s="397" t="s">
        <v>3651</v>
      </c>
      <c r="AD23" s="669" t="s">
        <v>3615</v>
      </c>
      <c r="AE23" s="669" t="s">
        <v>24</v>
      </c>
      <c r="AF23" s="1475" t="s">
        <v>3422</v>
      </c>
      <c r="AG23" s="402" t="s">
        <v>3616</v>
      </c>
      <c r="AH23" s="669">
        <v>10135</v>
      </c>
      <c r="AI23" s="17">
        <v>44690</v>
      </c>
      <c r="AJ23" s="12"/>
      <c r="AK23" s="12"/>
      <c r="AL23" s="12"/>
      <c r="AR23" s="165"/>
    </row>
    <row r="24" spans="1:47" ht="15" customHeight="1">
      <c r="A24" s="610">
        <v>1</v>
      </c>
      <c r="B24" s="611">
        <v>93172390</v>
      </c>
      <c r="C24" s="611" t="s">
        <v>17</v>
      </c>
      <c r="D24" s="612" t="s">
        <v>471</v>
      </c>
      <c r="E24" s="609" t="s">
        <v>472</v>
      </c>
      <c r="F24" s="613" t="s">
        <v>2562</v>
      </c>
      <c r="G24" s="449" t="s">
        <v>2564</v>
      </c>
      <c r="H24" s="2" t="s">
        <v>2565</v>
      </c>
      <c r="I24" s="449" t="s">
        <v>24</v>
      </c>
      <c r="J24" s="3" t="s">
        <v>2543</v>
      </c>
      <c r="K24" s="617" t="s">
        <v>2566</v>
      </c>
      <c r="L24" s="25">
        <v>44641</v>
      </c>
      <c r="O24" s="10" t="s">
        <v>69</v>
      </c>
      <c r="P24" s="10" t="s">
        <v>69</v>
      </c>
      <c r="U24" s="165"/>
      <c r="V24" s="240" t="s">
        <v>71</v>
      </c>
      <c r="W24" s="402">
        <v>1</v>
      </c>
      <c r="X24" s="402">
        <v>81214276</v>
      </c>
      <c r="Y24" s="402" t="s">
        <v>38</v>
      </c>
      <c r="Z24" s="402" t="s">
        <v>186</v>
      </c>
      <c r="AA24" s="215" t="s">
        <v>2365</v>
      </c>
      <c r="AB24" s="12"/>
      <c r="AC24" s="397" t="s">
        <v>3651</v>
      </c>
      <c r="AD24" s="669" t="s">
        <v>3617</v>
      </c>
      <c r="AE24" s="669" t="s">
        <v>24</v>
      </c>
      <c r="AF24" s="1475" t="s">
        <v>3276</v>
      </c>
      <c r="AG24" s="402" t="s">
        <v>3618</v>
      </c>
      <c r="AH24" s="669">
        <v>1104</v>
      </c>
      <c r="AI24" s="17">
        <v>44690</v>
      </c>
      <c r="AJ24" s="12"/>
      <c r="AK24" s="12"/>
      <c r="AL24" s="12"/>
      <c r="AM24" s="464" t="s">
        <v>3778</v>
      </c>
      <c r="AR24" s="165"/>
    </row>
    <row r="25" spans="1:47" ht="15" customHeight="1">
      <c r="A25" s="610">
        <v>1</v>
      </c>
      <c r="B25" s="611">
        <v>93172390</v>
      </c>
      <c r="C25" s="611" t="s">
        <v>17</v>
      </c>
      <c r="D25" s="612" t="s">
        <v>471</v>
      </c>
      <c r="E25" s="609" t="s">
        <v>2633</v>
      </c>
      <c r="F25" s="613" t="s">
        <v>2634</v>
      </c>
      <c r="G25" s="240" t="s">
        <v>2638</v>
      </c>
      <c r="H25" s="2" t="s">
        <v>2636</v>
      </c>
      <c r="I25" s="449" t="s">
        <v>24</v>
      </c>
      <c r="J25" s="3" t="s">
        <v>2620</v>
      </c>
      <c r="K25" s="617" t="s">
        <v>2637</v>
      </c>
      <c r="L25" s="25">
        <v>44643</v>
      </c>
      <c r="O25" s="10" t="s">
        <v>69</v>
      </c>
      <c r="P25" s="10" t="s">
        <v>69</v>
      </c>
      <c r="S25" s="58"/>
      <c r="U25" s="165"/>
      <c r="V25" s="240" t="s">
        <v>71</v>
      </c>
      <c r="W25" s="402">
        <v>1</v>
      </c>
      <c r="X25" s="402">
        <v>81214023</v>
      </c>
      <c r="Y25" s="402" t="s">
        <v>38</v>
      </c>
      <c r="Z25" s="402" t="s">
        <v>72</v>
      </c>
      <c r="AA25" s="215" t="s">
        <v>2365</v>
      </c>
      <c r="AB25" s="12"/>
      <c r="AC25" s="397" t="s">
        <v>3651</v>
      </c>
      <c r="AD25" s="669" t="s">
        <v>3617</v>
      </c>
      <c r="AE25" s="669" t="s">
        <v>24</v>
      </c>
      <c r="AF25" s="1475" t="s">
        <v>3276</v>
      </c>
      <c r="AG25" s="402" t="s">
        <v>3618</v>
      </c>
      <c r="AH25" s="669">
        <v>1104</v>
      </c>
      <c r="AI25" s="17">
        <v>44690</v>
      </c>
      <c r="AJ25" s="12"/>
      <c r="AK25" s="12"/>
      <c r="AL25" s="12"/>
      <c r="AM25" s="464" t="s">
        <v>3778</v>
      </c>
      <c r="AR25" s="165"/>
    </row>
    <row r="26" spans="1:47" ht="15" customHeight="1" thickBot="1">
      <c r="A26" s="283">
        <v>1</v>
      </c>
      <c r="B26" s="275">
        <v>81590074</v>
      </c>
      <c r="C26" s="275" t="s">
        <v>17</v>
      </c>
      <c r="D26" s="276" t="s">
        <v>2635</v>
      </c>
      <c r="E26" s="237" t="s">
        <v>2633</v>
      </c>
      <c r="F26" s="284" t="s">
        <v>2634</v>
      </c>
      <c r="G26" s="240" t="s">
        <v>2638</v>
      </c>
      <c r="H26" s="2" t="s">
        <v>2636</v>
      </c>
      <c r="I26" s="449" t="s">
        <v>24</v>
      </c>
      <c r="J26" s="3" t="s">
        <v>2620</v>
      </c>
      <c r="K26" s="617" t="s">
        <v>2637</v>
      </c>
      <c r="L26" s="25">
        <v>44643</v>
      </c>
      <c r="O26" s="10" t="s">
        <v>69</v>
      </c>
      <c r="P26" s="10" t="s">
        <v>69</v>
      </c>
      <c r="U26" s="165"/>
      <c r="V26" s="240" t="s">
        <v>71</v>
      </c>
      <c r="W26" s="402">
        <v>1</v>
      </c>
      <c r="X26" s="402">
        <v>81483104</v>
      </c>
      <c r="Y26" s="402" t="s">
        <v>39</v>
      </c>
      <c r="Z26" s="402" t="s">
        <v>60</v>
      </c>
      <c r="AA26" s="215" t="s">
        <v>3619</v>
      </c>
      <c r="AB26" s="12"/>
      <c r="AC26" s="397" t="s">
        <v>3651</v>
      </c>
      <c r="AD26" s="669" t="s">
        <v>3617</v>
      </c>
      <c r="AE26" s="669" t="s">
        <v>24</v>
      </c>
      <c r="AF26" s="1475" t="s">
        <v>3276</v>
      </c>
      <c r="AG26" s="402" t="s">
        <v>3618</v>
      </c>
      <c r="AH26" s="669">
        <v>1104</v>
      </c>
      <c r="AI26" s="17">
        <v>44690</v>
      </c>
      <c r="AJ26" s="12"/>
      <c r="AK26" s="12"/>
      <c r="AL26" s="12"/>
      <c r="AM26" s="464" t="s">
        <v>3778</v>
      </c>
      <c r="AN26" s="165"/>
      <c r="AO26" s="165"/>
      <c r="AP26" s="165"/>
      <c r="AQ26" s="165"/>
      <c r="AR26" s="165"/>
    </row>
    <row r="27" spans="1:47" ht="15" customHeight="1">
      <c r="A27" s="1298">
        <v>1</v>
      </c>
      <c r="B27" s="1299">
        <v>81672487</v>
      </c>
      <c r="C27" s="1299" t="s">
        <v>122</v>
      </c>
      <c r="D27" s="1299" t="s">
        <v>1353</v>
      </c>
      <c r="E27" s="1300" t="s">
        <v>124</v>
      </c>
      <c r="F27" s="1343" t="s">
        <v>2746</v>
      </c>
      <c r="G27" s="854" t="s">
        <v>2749</v>
      </c>
      <c r="H27" s="2" t="s">
        <v>402</v>
      </c>
      <c r="I27" s="449" t="s">
        <v>83</v>
      </c>
      <c r="J27" s="90" t="s">
        <v>403</v>
      </c>
      <c r="K27" s="91" t="s">
        <v>404</v>
      </c>
      <c r="L27" s="25">
        <v>44649</v>
      </c>
      <c r="O27" s="10" t="s">
        <v>69</v>
      </c>
      <c r="P27" s="10" t="s">
        <v>69</v>
      </c>
      <c r="S27" s="165"/>
      <c r="U27" s="165"/>
      <c r="W27" s="402">
        <v>1</v>
      </c>
      <c r="X27" s="402">
        <v>81455056</v>
      </c>
      <c r="Y27" s="402" t="s">
        <v>39</v>
      </c>
      <c r="Z27" s="402" t="s">
        <v>3334</v>
      </c>
      <c r="AA27" s="215" t="s">
        <v>3619</v>
      </c>
      <c r="AB27" s="12"/>
      <c r="AC27" s="397" t="s">
        <v>3651</v>
      </c>
      <c r="AD27" s="669" t="s">
        <v>3617</v>
      </c>
      <c r="AE27" s="669" t="s">
        <v>24</v>
      </c>
      <c r="AF27" s="1475" t="s">
        <v>3276</v>
      </c>
      <c r="AG27" s="402" t="s">
        <v>3618</v>
      </c>
      <c r="AH27" s="669">
        <v>1104</v>
      </c>
      <c r="AI27" s="17">
        <v>44690</v>
      </c>
      <c r="AJ27" s="12"/>
      <c r="AK27" s="12"/>
      <c r="AL27" s="12"/>
      <c r="AO27" s="165"/>
      <c r="AP27" s="165"/>
      <c r="AQ27" s="165"/>
      <c r="AR27" s="165"/>
      <c r="AS27" s="1080"/>
      <c r="AT27" s="1068"/>
      <c r="AU27" s="1073"/>
    </row>
    <row r="28" spans="1:47" ht="15" customHeight="1">
      <c r="A28" s="122">
        <v>1</v>
      </c>
      <c r="B28" s="650">
        <v>81672496</v>
      </c>
      <c r="C28" s="650" t="s">
        <v>122</v>
      </c>
      <c r="D28" s="650" t="s">
        <v>2747</v>
      </c>
      <c r="E28" s="159" t="s">
        <v>124</v>
      </c>
      <c r="F28" s="1344" t="s">
        <v>2746</v>
      </c>
      <c r="G28" s="854" t="s">
        <v>2749</v>
      </c>
      <c r="H28" s="2" t="s">
        <v>402</v>
      </c>
      <c r="I28" s="449" t="s">
        <v>83</v>
      </c>
      <c r="J28" s="90" t="s">
        <v>403</v>
      </c>
      <c r="K28" s="91" t="s">
        <v>404</v>
      </c>
      <c r="L28" s="25">
        <v>44649</v>
      </c>
      <c r="O28" s="10" t="s">
        <v>69</v>
      </c>
      <c r="P28" s="10" t="s">
        <v>69</v>
      </c>
      <c r="W28" s="402">
        <v>1</v>
      </c>
      <c r="X28" s="402">
        <v>60803187</v>
      </c>
      <c r="Y28" s="402" t="s">
        <v>38</v>
      </c>
      <c r="Z28" s="402" t="s">
        <v>140</v>
      </c>
      <c r="AA28" s="215" t="s">
        <v>2935</v>
      </c>
      <c r="AB28" s="12"/>
      <c r="AC28" s="397" t="s">
        <v>3651</v>
      </c>
      <c r="AD28" s="669" t="s">
        <v>3620</v>
      </c>
      <c r="AE28" s="669" t="s">
        <v>24</v>
      </c>
      <c r="AF28" s="1475" t="s">
        <v>2908</v>
      </c>
      <c r="AG28" s="402" t="s">
        <v>2936</v>
      </c>
      <c r="AH28" s="669">
        <v>1059</v>
      </c>
      <c r="AI28" s="17">
        <v>44690</v>
      </c>
      <c r="AJ28" s="12"/>
      <c r="AK28" s="12"/>
      <c r="AL28" s="12"/>
      <c r="AO28" s="165"/>
      <c r="AP28" s="165"/>
      <c r="AQ28" s="165"/>
      <c r="AR28" s="165"/>
    </row>
    <row r="29" spans="1:47" ht="15" customHeight="1">
      <c r="A29" s="122">
        <v>1</v>
      </c>
      <c r="B29" s="110">
        <v>81672494</v>
      </c>
      <c r="C29" s="650" t="s">
        <v>122</v>
      </c>
      <c r="D29" s="650" t="s">
        <v>2748</v>
      </c>
      <c r="E29" s="650" t="s">
        <v>124</v>
      </c>
      <c r="F29" s="1345" t="s">
        <v>2746</v>
      </c>
      <c r="G29" s="854" t="s">
        <v>2749</v>
      </c>
      <c r="H29" s="2" t="s">
        <v>402</v>
      </c>
      <c r="I29" s="449" t="s">
        <v>83</v>
      </c>
      <c r="J29" s="90" t="s">
        <v>403</v>
      </c>
      <c r="K29" s="91" t="s">
        <v>404</v>
      </c>
      <c r="L29" s="25">
        <v>44649</v>
      </c>
      <c r="O29" s="10" t="s">
        <v>69</v>
      </c>
      <c r="P29" s="10" t="s">
        <v>69</v>
      </c>
      <c r="S29" s="165"/>
      <c r="V29" s="240" t="s">
        <v>71</v>
      </c>
      <c r="W29" s="403">
        <v>1</v>
      </c>
      <c r="X29" s="403">
        <v>83131152</v>
      </c>
      <c r="Z29" s="403" t="s">
        <v>3668</v>
      </c>
      <c r="AE29" s="639" t="s">
        <v>83</v>
      </c>
      <c r="AM29" s="464" t="s">
        <v>3778</v>
      </c>
      <c r="AN29" s="165"/>
      <c r="AO29" s="165"/>
      <c r="AP29" s="165"/>
      <c r="AQ29" s="165"/>
      <c r="AR29" s="1079"/>
    </row>
    <row r="30" spans="1:47" ht="15" customHeight="1">
      <c r="A30" s="610">
        <v>1</v>
      </c>
      <c r="B30" s="611">
        <v>93172390</v>
      </c>
      <c r="C30" s="611" t="s">
        <v>17</v>
      </c>
      <c r="D30" s="612" t="s">
        <v>471</v>
      </c>
      <c r="E30" s="609" t="s">
        <v>2633</v>
      </c>
      <c r="F30" s="613" t="s">
        <v>2846</v>
      </c>
      <c r="G30" s="1205" t="s">
        <v>2774</v>
      </c>
      <c r="H30" s="2" t="s">
        <v>2847</v>
      </c>
      <c r="I30" s="449" t="s">
        <v>24</v>
      </c>
      <c r="J30" s="3" t="s">
        <v>2838</v>
      </c>
      <c r="K30" s="617" t="s">
        <v>2848</v>
      </c>
      <c r="L30" s="25">
        <v>44655</v>
      </c>
      <c r="O30" s="10" t="s">
        <v>69</v>
      </c>
      <c r="P30" s="10" t="s">
        <v>496</v>
      </c>
      <c r="T30" s="165"/>
      <c r="V30" s="240" t="s">
        <v>71</v>
      </c>
      <c r="W30" s="403">
        <v>1</v>
      </c>
      <c r="X30" s="403">
        <v>81227146</v>
      </c>
      <c r="Z30" s="403" t="s">
        <v>3669</v>
      </c>
      <c r="AE30" s="639" t="s">
        <v>706</v>
      </c>
      <c r="AM30" s="464" t="s">
        <v>3778</v>
      </c>
      <c r="AO30" s="165"/>
      <c r="AP30" s="165"/>
      <c r="AQ30" s="165"/>
      <c r="AR30" s="165"/>
    </row>
    <row r="31" spans="1:47" ht="15" customHeight="1">
      <c r="A31" s="283">
        <v>1</v>
      </c>
      <c r="B31" s="275">
        <v>93172324</v>
      </c>
      <c r="C31" s="275" t="s">
        <v>17</v>
      </c>
      <c r="D31" s="276" t="s">
        <v>1222</v>
      </c>
      <c r="E31" s="237" t="s">
        <v>2633</v>
      </c>
      <c r="F31" s="284" t="s">
        <v>2846</v>
      </c>
      <c r="G31" s="1205" t="s">
        <v>2774</v>
      </c>
      <c r="H31" s="2" t="s">
        <v>2847</v>
      </c>
      <c r="I31" s="449" t="s">
        <v>24</v>
      </c>
      <c r="J31" s="3" t="s">
        <v>2838</v>
      </c>
      <c r="K31" s="617" t="s">
        <v>2848</v>
      </c>
      <c r="L31" s="25">
        <v>44655</v>
      </c>
      <c r="O31" s="10" t="s">
        <v>69</v>
      </c>
      <c r="P31" s="10" t="s">
        <v>496</v>
      </c>
      <c r="T31" s="165"/>
      <c r="V31" s="240" t="s">
        <v>71</v>
      </c>
      <c r="W31" s="403">
        <v>1</v>
      </c>
      <c r="X31" s="403">
        <v>81483104</v>
      </c>
      <c r="Z31" s="403" t="s">
        <v>3670</v>
      </c>
      <c r="AE31" s="639" t="s">
        <v>706</v>
      </c>
      <c r="AM31" s="464" t="s">
        <v>3778</v>
      </c>
      <c r="AN31" s="165"/>
      <c r="AO31" s="165"/>
      <c r="AP31" s="165"/>
      <c r="AQ31" s="165"/>
    </row>
    <row r="32" spans="1:47" ht="15" customHeight="1" thickBot="1">
      <c r="A32" s="591">
        <v>1</v>
      </c>
      <c r="B32" s="488">
        <v>83130670</v>
      </c>
      <c r="C32" s="488" t="s">
        <v>40</v>
      </c>
      <c r="D32" s="592" t="s">
        <v>84</v>
      </c>
      <c r="E32" s="110" t="s">
        <v>395</v>
      </c>
      <c r="F32" s="613" t="s">
        <v>2891</v>
      </c>
      <c r="G32" s="155" t="s">
        <v>2892</v>
      </c>
      <c r="H32" s="2" t="s">
        <v>2893</v>
      </c>
      <c r="I32" s="449" t="s">
        <v>83</v>
      </c>
      <c r="J32" s="3" t="s">
        <v>2894</v>
      </c>
      <c r="K32" s="5" t="s">
        <v>2895</v>
      </c>
      <c r="L32" s="25">
        <v>44656</v>
      </c>
      <c r="O32" s="34" t="s">
        <v>910</v>
      </c>
      <c r="P32" s="34"/>
      <c r="S32" s="165"/>
      <c r="T32" s="165"/>
      <c r="Z32" s="25"/>
      <c r="AN32" s="165"/>
      <c r="AO32" s="165"/>
      <c r="AP32" s="165"/>
      <c r="AQ32" s="165"/>
    </row>
    <row r="33" spans="1:43" ht="15" customHeight="1">
      <c r="A33" s="1298">
        <v>1</v>
      </c>
      <c r="B33" s="1299">
        <v>81298074</v>
      </c>
      <c r="C33" s="1299" t="s">
        <v>38</v>
      </c>
      <c r="D33" s="1299" t="s">
        <v>2668</v>
      </c>
      <c r="E33" s="1300" t="s">
        <v>1145</v>
      </c>
      <c r="F33" s="89" t="s">
        <v>2991</v>
      </c>
      <c r="G33" s="1205" t="s">
        <v>2992</v>
      </c>
      <c r="H33" s="2" t="s">
        <v>2993</v>
      </c>
      <c r="I33" s="449" t="s">
        <v>24</v>
      </c>
      <c r="J33" s="90" t="s">
        <v>2282</v>
      </c>
      <c r="K33" s="91" t="s">
        <v>2994</v>
      </c>
      <c r="L33" s="25">
        <v>44662</v>
      </c>
      <c r="O33" s="10" t="s">
        <v>69</v>
      </c>
      <c r="AN33" s="165"/>
      <c r="AO33" s="165"/>
      <c r="AP33" s="165"/>
      <c r="AQ33" s="165"/>
    </row>
    <row r="34" spans="1:43" ht="15" customHeight="1">
      <c r="A34" s="610">
        <v>1</v>
      </c>
      <c r="B34" s="611">
        <v>93172390</v>
      </c>
      <c r="C34" s="611" t="s">
        <v>17</v>
      </c>
      <c r="D34" s="612" t="s">
        <v>471</v>
      </c>
      <c r="E34" s="609" t="s">
        <v>472</v>
      </c>
      <c r="F34" s="613" t="s">
        <v>3029</v>
      </c>
      <c r="G34" s="1205" t="s">
        <v>3027</v>
      </c>
      <c r="H34" s="2" t="s">
        <v>3026</v>
      </c>
      <c r="I34" s="449" t="s">
        <v>419</v>
      </c>
      <c r="J34" s="3" t="s">
        <v>3010</v>
      </c>
      <c r="K34" s="617" t="s">
        <v>3028</v>
      </c>
      <c r="L34" s="25">
        <v>44662</v>
      </c>
      <c r="O34" s="10" t="s">
        <v>69</v>
      </c>
      <c r="AM34" s="165"/>
      <c r="AN34" s="165"/>
      <c r="AO34" s="165"/>
      <c r="AP34" s="165"/>
    </row>
    <row r="35" spans="1:43" ht="15" customHeight="1">
      <c r="A35" s="610">
        <v>1</v>
      </c>
      <c r="B35" s="611">
        <v>93172390</v>
      </c>
      <c r="C35" s="611" t="s">
        <v>17</v>
      </c>
      <c r="D35" s="612" t="s">
        <v>471</v>
      </c>
      <c r="E35" s="609" t="s">
        <v>2633</v>
      </c>
      <c r="F35" s="613" t="s">
        <v>3087</v>
      </c>
      <c r="G35" s="1205" t="s">
        <v>3088</v>
      </c>
      <c r="H35" s="2" t="s">
        <v>3089</v>
      </c>
      <c r="I35" s="449" t="s">
        <v>83</v>
      </c>
      <c r="J35" s="3" t="s">
        <v>3090</v>
      </c>
      <c r="K35" s="617" t="s">
        <v>3091</v>
      </c>
      <c r="L35" s="25">
        <v>44664</v>
      </c>
      <c r="O35" s="10" t="s">
        <v>69</v>
      </c>
      <c r="V35" s="1074"/>
      <c r="W35" s="478" t="s">
        <v>3310</v>
      </c>
      <c r="X35" s="1065"/>
      <c r="Y35" s="1046"/>
      <c r="Z35" s="1047"/>
      <c r="AA35" s="1047"/>
      <c r="AB35" s="1065"/>
      <c r="AC35" s="1044"/>
      <c r="AD35" s="1068"/>
      <c r="AE35" s="1079"/>
      <c r="AF35" s="1080"/>
      <c r="AG35" s="1068"/>
      <c r="AH35" s="1073"/>
      <c r="AI35" s="1047"/>
      <c r="AJ35" s="1047"/>
      <c r="AK35" s="1047"/>
      <c r="AL35" s="165"/>
      <c r="AM35" s="165"/>
      <c r="AN35" s="165"/>
      <c r="AO35" s="165"/>
      <c r="AP35" s="165"/>
    </row>
    <row r="36" spans="1:43" ht="15" customHeight="1">
      <c r="A36" s="610">
        <v>1</v>
      </c>
      <c r="B36" s="611">
        <v>93172390</v>
      </c>
      <c r="C36" s="611" t="s">
        <v>17</v>
      </c>
      <c r="D36" s="612" t="s">
        <v>471</v>
      </c>
      <c r="E36" s="609" t="s">
        <v>2633</v>
      </c>
      <c r="F36" s="613" t="s">
        <v>3207</v>
      </c>
      <c r="G36" s="1205" t="s">
        <v>3208</v>
      </c>
      <c r="H36" s="2" t="s">
        <v>3209</v>
      </c>
      <c r="I36" s="449" t="s">
        <v>24</v>
      </c>
      <c r="J36" s="558" t="s">
        <v>3210</v>
      </c>
      <c r="K36" s="617" t="s">
        <v>3211</v>
      </c>
      <c r="L36" s="25">
        <v>44671</v>
      </c>
      <c r="O36" s="10" t="s">
        <v>69</v>
      </c>
      <c r="V36" s="1074"/>
      <c r="W36" s="1075"/>
      <c r="X36" s="1065"/>
      <c r="Y36" s="1046"/>
      <c r="Z36" s="1047"/>
      <c r="AA36" s="1047"/>
      <c r="AB36" s="1065"/>
      <c r="AC36" s="1081"/>
      <c r="AD36" s="1068"/>
      <c r="AE36" s="1079"/>
      <c r="AF36" s="1080"/>
      <c r="AG36" s="1068"/>
      <c r="AH36" s="1073"/>
      <c r="AI36" s="1047"/>
      <c r="AJ36" s="1047"/>
      <c r="AK36" s="1047"/>
      <c r="AL36" s="165"/>
      <c r="AM36" s="165"/>
      <c r="AN36" s="165"/>
      <c r="AO36" s="165"/>
      <c r="AP36" s="165"/>
    </row>
    <row r="37" spans="1:43" ht="15" customHeight="1">
      <c r="A37" s="610">
        <v>1</v>
      </c>
      <c r="B37" s="611">
        <v>93172324</v>
      </c>
      <c r="C37" s="611" t="s">
        <v>17</v>
      </c>
      <c r="D37" s="612" t="s">
        <v>1222</v>
      </c>
      <c r="E37" s="609" t="s">
        <v>2633</v>
      </c>
      <c r="F37" s="613" t="s">
        <v>3207</v>
      </c>
      <c r="G37" s="1205" t="s">
        <v>3208</v>
      </c>
      <c r="H37" s="2" t="s">
        <v>3209</v>
      </c>
      <c r="I37" s="449" t="s">
        <v>24</v>
      </c>
      <c r="J37" s="558" t="s">
        <v>3210</v>
      </c>
      <c r="K37" s="617" t="s">
        <v>3211</v>
      </c>
      <c r="L37" s="25">
        <v>44671</v>
      </c>
      <c r="O37" s="10" t="s">
        <v>69</v>
      </c>
      <c r="S37" s="165"/>
      <c r="T37" s="165"/>
      <c r="V37" s="1074"/>
      <c r="W37" s="1075"/>
      <c r="X37" s="1065"/>
      <c r="Y37" s="1046"/>
      <c r="Z37" s="1047"/>
      <c r="AA37" s="1047"/>
      <c r="AB37" s="1065"/>
      <c r="AC37" s="1044"/>
      <c r="AD37" s="1068"/>
      <c r="AE37" s="1082"/>
      <c r="AF37" s="1080"/>
      <c r="AG37" s="1068"/>
      <c r="AH37" s="1073"/>
      <c r="AI37" s="1047"/>
      <c r="AJ37" s="1047"/>
      <c r="AK37" s="1047"/>
      <c r="AL37" s="165"/>
      <c r="AM37" s="165"/>
      <c r="AN37" s="165"/>
      <c r="AO37" s="165"/>
      <c r="AP37" s="165"/>
    </row>
    <row r="38" spans="1:43" ht="15" customHeight="1">
      <c r="A38" s="205">
        <v>1</v>
      </c>
      <c r="B38" s="275">
        <v>93172390</v>
      </c>
      <c r="C38" s="275" t="s">
        <v>17</v>
      </c>
      <c r="D38" s="276" t="s">
        <v>548</v>
      </c>
      <c r="E38" s="609" t="s">
        <v>472</v>
      </c>
      <c r="F38" s="613" t="s">
        <v>3241</v>
      </c>
      <c r="G38" s="1205" t="s">
        <v>3245</v>
      </c>
      <c r="H38" s="2" t="s">
        <v>3242</v>
      </c>
      <c r="I38" s="449" t="s">
        <v>24</v>
      </c>
      <c r="J38" s="3" t="s">
        <v>3224</v>
      </c>
      <c r="K38" s="617" t="s">
        <v>3244</v>
      </c>
      <c r="L38" s="25">
        <v>44672</v>
      </c>
      <c r="O38" s="10" t="s">
        <v>69</v>
      </c>
      <c r="S38" s="165"/>
      <c r="T38" s="165"/>
      <c r="V38" s="1074"/>
      <c r="W38" s="1075"/>
      <c r="X38" s="1065"/>
      <c r="Y38" s="1046"/>
      <c r="Z38" s="1047"/>
      <c r="AA38" s="1047"/>
      <c r="AB38" s="1065"/>
      <c r="AC38" s="1044"/>
      <c r="AD38" s="1068"/>
      <c r="AE38" s="1082"/>
      <c r="AF38" s="1080"/>
      <c r="AG38" s="1068"/>
      <c r="AH38" s="1073"/>
      <c r="AI38" s="1047"/>
      <c r="AJ38" s="1047"/>
      <c r="AK38" s="1047"/>
      <c r="AL38" s="165"/>
      <c r="AM38" s="165"/>
      <c r="AN38" s="165"/>
      <c r="AO38" s="165"/>
      <c r="AP38" s="165"/>
    </row>
    <row r="39" spans="1:43" ht="15" customHeight="1">
      <c r="A39" s="393">
        <v>1</v>
      </c>
      <c r="B39" s="337">
        <v>81214285</v>
      </c>
      <c r="C39" s="337" t="s">
        <v>38</v>
      </c>
      <c r="D39" s="337" t="s">
        <v>3303</v>
      </c>
      <c r="E39" s="337" t="s">
        <v>117</v>
      </c>
      <c r="F39" s="394" t="s">
        <v>3304</v>
      </c>
      <c r="G39" s="551" t="s">
        <v>3305</v>
      </c>
      <c r="H39" s="392" t="s">
        <v>3306</v>
      </c>
      <c r="I39" s="178" t="s">
        <v>83</v>
      </c>
      <c r="J39" s="660" t="s">
        <v>3307</v>
      </c>
      <c r="K39" s="661" t="s">
        <v>3308</v>
      </c>
      <c r="L39" s="310">
        <v>44676</v>
      </c>
      <c r="M39" s="178"/>
      <c r="N39" s="178"/>
      <c r="O39" s="311" t="s">
        <v>69</v>
      </c>
      <c r="P39" s="311" t="s">
        <v>3212</v>
      </c>
      <c r="Q39" s="178"/>
      <c r="V39" s="1074"/>
      <c r="W39" s="1075"/>
      <c r="X39" s="1065"/>
      <c r="Y39" s="1046"/>
      <c r="Z39" s="1047"/>
      <c r="AA39" s="1047"/>
      <c r="AB39" s="1065"/>
      <c r="AC39" s="1044"/>
      <c r="AD39" s="1068"/>
      <c r="AE39" s="1082"/>
      <c r="AF39" s="1080"/>
      <c r="AG39" s="1068"/>
      <c r="AH39" s="1073"/>
      <c r="AI39" s="1047"/>
      <c r="AJ39" s="1047"/>
      <c r="AK39" s="1047"/>
      <c r="AL39" s="165"/>
      <c r="AM39" s="165"/>
      <c r="AN39" s="165"/>
      <c r="AO39" s="165"/>
      <c r="AP39" s="165"/>
    </row>
    <row r="40" spans="1:43" ht="15" customHeight="1">
      <c r="A40" s="591">
        <v>1</v>
      </c>
      <c r="B40" s="650">
        <v>89130005</v>
      </c>
      <c r="C40" s="650" t="s">
        <v>39</v>
      </c>
      <c r="D40" s="298" t="s">
        <v>140</v>
      </c>
      <c r="E40" s="110" t="s">
        <v>3327</v>
      </c>
      <c r="F40" s="613" t="s">
        <v>3328</v>
      </c>
      <c r="G40" s="1205" t="s">
        <v>3331</v>
      </c>
      <c r="H40" s="2" t="s">
        <v>3329</v>
      </c>
      <c r="I40" s="449" t="s">
        <v>24</v>
      </c>
      <c r="J40" s="3" t="s">
        <v>3314</v>
      </c>
      <c r="K40" s="5" t="s">
        <v>3330</v>
      </c>
      <c r="L40" s="25">
        <v>44676</v>
      </c>
      <c r="O40" s="10" t="s">
        <v>69</v>
      </c>
      <c r="S40" s="165"/>
      <c r="T40" s="165"/>
      <c r="V40" s="1074"/>
      <c r="W40" s="1045"/>
      <c r="X40" s="464"/>
      <c r="Y40" s="1046"/>
      <c r="Z40" s="464"/>
      <c r="AA40" s="1047"/>
      <c r="AB40" s="1065"/>
      <c r="AC40" s="1047"/>
      <c r="AD40" s="1047"/>
      <c r="AE40" s="1083"/>
      <c r="AF40" s="1084"/>
      <c r="AG40" s="1047"/>
      <c r="AH40" s="1073"/>
      <c r="AI40" s="1047"/>
      <c r="AJ40" s="1047"/>
      <c r="AK40" s="1047"/>
      <c r="AL40" s="165"/>
      <c r="AM40" s="165"/>
      <c r="AN40" s="165"/>
      <c r="AO40" s="165"/>
      <c r="AP40" s="165"/>
    </row>
    <row r="41" spans="1:43" ht="15" customHeight="1" thickBot="1">
      <c r="A41" s="487">
        <v>1</v>
      </c>
      <c r="B41" s="488" t="s">
        <v>38</v>
      </c>
      <c r="C41" s="488">
        <v>60803250</v>
      </c>
      <c r="D41" s="488" t="s">
        <v>157</v>
      </c>
      <c r="E41" s="488" t="s">
        <v>886</v>
      </c>
      <c r="F41" s="489" t="s">
        <v>3486</v>
      </c>
      <c r="G41" s="1205" t="s">
        <v>3487</v>
      </c>
      <c r="H41" s="486" t="s">
        <v>3488</v>
      </c>
      <c r="I41" s="214" t="s">
        <v>24</v>
      </c>
      <c r="J41" s="3" t="s">
        <v>3456</v>
      </c>
      <c r="K41" s="557" t="s">
        <v>3489</v>
      </c>
      <c r="L41" s="25">
        <v>44655</v>
      </c>
      <c r="O41" s="10" t="s">
        <v>69</v>
      </c>
      <c r="S41" s="165"/>
      <c r="T41" s="165"/>
      <c r="V41" s="1074"/>
      <c r="W41" s="1045"/>
      <c r="X41" s="464"/>
      <c r="Y41" s="1046"/>
      <c r="Z41" s="1047"/>
      <c r="AA41" s="1047"/>
      <c r="AB41" s="1065"/>
      <c r="AC41" s="1047"/>
      <c r="AD41" s="1047"/>
      <c r="AE41" s="1083"/>
      <c r="AF41" s="1047"/>
      <c r="AG41" s="1047"/>
      <c r="AH41" s="1073"/>
      <c r="AI41" s="1047"/>
      <c r="AJ41" s="1047"/>
      <c r="AK41" s="1047"/>
      <c r="AL41" s="165"/>
      <c r="AM41" s="165"/>
      <c r="AN41" s="165"/>
      <c r="AO41" s="165"/>
      <c r="AP41" s="165"/>
    </row>
    <row r="42" spans="1:43" ht="15" customHeight="1">
      <c r="A42" s="304">
        <v>1</v>
      </c>
      <c r="B42" s="306">
        <v>17431000000342</v>
      </c>
      <c r="C42" s="306" t="s">
        <v>122</v>
      </c>
      <c r="D42" s="306" t="s">
        <v>3667</v>
      </c>
      <c r="E42" s="307" t="s">
        <v>628</v>
      </c>
      <c r="F42" s="389" t="s">
        <v>3525</v>
      </c>
      <c r="G42" s="551" t="s">
        <v>3523</v>
      </c>
      <c r="H42" s="392" t="s">
        <v>3526</v>
      </c>
      <c r="I42" s="178" t="s">
        <v>1715</v>
      </c>
      <c r="J42" s="883" t="s">
        <v>3527</v>
      </c>
      <c r="K42" s="391" t="s">
        <v>3528</v>
      </c>
      <c r="L42" s="310">
        <v>44685</v>
      </c>
      <c r="M42" s="178"/>
      <c r="N42" s="178"/>
      <c r="O42" s="311" t="s">
        <v>69</v>
      </c>
      <c r="P42" s="311" t="s">
        <v>3212</v>
      </c>
      <c r="Q42" s="178"/>
      <c r="S42" s="165"/>
      <c r="T42" s="165"/>
      <c r="V42" s="1074"/>
      <c r="W42" s="1045"/>
      <c r="X42" s="1047"/>
      <c r="Y42" s="1046"/>
      <c r="Z42" s="1047"/>
      <c r="AA42" s="1047"/>
      <c r="AB42" s="1065"/>
      <c r="AC42" s="1047"/>
      <c r="AD42" s="1068"/>
      <c r="AE42" s="1083"/>
      <c r="AF42" s="1047"/>
      <c r="AG42" s="1047"/>
      <c r="AH42" s="1073"/>
      <c r="AI42" s="1047"/>
      <c r="AJ42" s="1047"/>
      <c r="AK42" s="1047"/>
      <c r="AL42" s="165"/>
      <c r="AM42" s="165"/>
      <c r="AN42" s="165"/>
      <c r="AO42" s="165"/>
      <c r="AP42" s="165"/>
    </row>
    <row r="43" spans="1:43" ht="15" customHeight="1">
      <c r="A43" s="122">
        <v>1</v>
      </c>
      <c r="B43" s="650">
        <v>81672546</v>
      </c>
      <c r="C43" s="650" t="s">
        <v>122</v>
      </c>
      <c r="D43" s="650" t="s">
        <v>227</v>
      </c>
      <c r="E43" s="159" t="s">
        <v>628</v>
      </c>
      <c r="F43" s="1518" t="s">
        <v>3525</v>
      </c>
      <c r="G43" s="1205" t="s">
        <v>3523</v>
      </c>
      <c r="H43" s="2" t="s">
        <v>3526</v>
      </c>
      <c r="I43" s="449" t="s">
        <v>1715</v>
      </c>
      <c r="J43" s="90" t="s">
        <v>3527</v>
      </c>
      <c r="K43" s="91" t="s">
        <v>3528</v>
      </c>
      <c r="L43" s="25">
        <v>44685</v>
      </c>
      <c r="O43" s="10" t="s">
        <v>69</v>
      </c>
      <c r="S43" s="165"/>
      <c r="T43" s="165"/>
      <c r="V43" s="1043"/>
      <c r="W43" s="1043"/>
      <c r="X43" s="1043"/>
      <c r="Y43" s="1049"/>
      <c r="Z43" s="1049"/>
      <c r="AA43" s="1085"/>
      <c r="AB43" s="1065"/>
      <c r="AC43" s="1049"/>
      <c r="AD43" s="1043"/>
      <c r="AE43" s="1086"/>
      <c r="AF43" s="712"/>
      <c r="AG43" s="1047"/>
      <c r="AH43" s="1047"/>
      <c r="AI43" s="1047"/>
      <c r="AJ43" s="1047"/>
      <c r="AK43" s="1047"/>
      <c r="AL43" s="165"/>
      <c r="AM43" s="165"/>
      <c r="AN43" s="165"/>
      <c r="AO43" s="165"/>
      <c r="AP43" s="165"/>
    </row>
    <row r="44" spans="1:43" ht="15" customHeight="1">
      <c r="A44" s="122">
        <v>1</v>
      </c>
      <c r="B44" s="650">
        <v>81672523</v>
      </c>
      <c r="C44" s="650" t="s">
        <v>122</v>
      </c>
      <c r="D44" s="650" t="s">
        <v>3529</v>
      </c>
      <c r="E44" s="159" t="s">
        <v>124</v>
      </c>
      <c r="F44" s="1344" t="s">
        <v>2746</v>
      </c>
      <c r="G44" s="1205" t="s">
        <v>3530</v>
      </c>
      <c r="H44" s="2" t="s">
        <v>402</v>
      </c>
      <c r="I44" s="449" t="s">
        <v>83</v>
      </c>
      <c r="J44" s="90" t="s">
        <v>403</v>
      </c>
      <c r="K44" s="91" t="s">
        <v>404</v>
      </c>
      <c r="L44" s="25">
        <v>44685</v>
      </c>
      <c r="O44" s="10" t="s">
        <v>496</v>
      </c>
      <c r="S44" s="165"/>
      <c r="T44" s="165"/>
      <c r="V44" s="165"/>
      <c r="W44" s="165"/>
      <c r="X44" s="165"/>
      <c r="Y44" s="165"/>
      <c r="Z44" s="165"/>
      <c r="AA44" s="165"/>
      <c r="AB44" s="165"/>
      <c r="AC44" s="165"/>
      <c r="AD44" s="165"/>
      <c r="AE44" s="165"/>
      <c r="AF44" s="165"/>
      <c r="AG44" s="165"/>
      <c r="AH44" s="165"/>
      <c r="AI44" s="165"/>
      <c r="AJ44" s="165"/>
      <c r="AK44" s="165"/>
      <c r="AL44" s="165"/>
      <c r="AM44" s="165"/>
      <c r="AN44" s="165"/>
      <c r="AO44" s="165"/>
      <c r="AP44" s="165"/>
    </row>
    <row r="45" spans="1:43" ht="15" customHeight="1">
      <c r="A45" s="487">
        <v>1</v>
      </c>
      <c r="B45" s="488" t="s">
        <v>122</v>
      </c>
      <c r="C45" s="488">
        <v>81672487</v>
      </c>
      <c r="D45" s="488" t="s">
        <v>1353</v>
      </c>
      <c r="E45" s="488" t="s">
        <v>628</v>
      </c>
      <c r="F45" s="489" t="s">
        <v>3569</v>
      </c>
      <c r="G45" s="1205" t="s">
        <v>3570</v>
      </c>
      <c r="H45" s="2" t="s">
        <v>3571</v>
      </c>
      <c r="I45" s="214" t="s">
        <v>83</v>
      </c>
      <c r="J45" s="3" t="s">
        <v>3572</v>
      </c>
      <c r="K45" s="557" t="s">
        <v>3573</v>
      </c>
      <c r="L45" s="25">
        <v>44690</v>
      </c>
      <c r="O45" s="10" t="s">
        <v>69</v>
      </c>
      <c r="S45" s="165"/>
      <c r="T45" s="165"/>
      <c r="V45" s="1074"/>
      <c r="W45" s="165"/>
      <c r="X45" s="165"/>
      <c r="Y45" s="165"/>
      <c r="Z45" s="165"/>
      <c r="AA45" s="165"/>
      <c r="AB45" s="1065"/>
      <c r="AC45" s="1047"/>
      <c r="AD45" s="165"/>
      <c r="AE45" s="165"/>
      <c r="AF45" s="165"/>
      <c r="AG45" s="165"/>
      <c r="AH45" s="165"/>
      <c r="AI45" s="165"/>
      <c r="AJ45" s="165"/>
      <c r="AK45" s="165"/>
      <c r="AL45" s="165"/>
      <c r="AM45" s="165"/>
      <c r="AN45" s="165"/>
      <c r="AO45" s="165"/>
      <c r="AP45" s="165"/>
    </row>
    <row r="46" spans="1:43" ht="15" customHeight="1">
      <c r="A46" s="610">
        <v>1</v>
      </c>
      <c r="B46" s="275">
        <v>81722070</v>
      </c>
      <c r="C46" s="275" t="s">
        <v>254</v>
      </c>
      <c r="D46" s="159" t="s">
        <v>3574</v>
      </c>
      <c r="E46" s="159" t="s">
        <v>491</v>
      </c>
      <c r="F46" s="42" t="s">
        <v>492</v>
      </c>
      <c r="G46" s="1205" t="s">
        <v>3575</v>
      </c>
      <c r="H46" s="40" t="s">
        <v>494</v>
      </c>
      <c r="I46" s="449" t="s">
        <v>83</v>
      </c>
      <c r="J46" s="41" t="s">
        <v>493</v>
      </c>
      <c r="K46" s="41" t="s">
        <v>3576</v>
      </c>
      <c r="L46" s="25">
        <v>44690</v>
      </c>
      <c r="O46" s="10" t="s">
        <v>69</v>
      </c>
      <c r="S46" s="165"/>
      <c r="T46" s="165"/>
      <c r="V46" s="1074"/>
      <c r="W46" s="165"/>
      <c r="X46" s="165"/>
      <c r="Y46" s="165"/>
      <c r="Z46" s="165"/>
      <c r="AA46" s="165"/>
      <c r="AB46" s="1065"/>
      <c r="AC46" s="165"/>
      <c r="AD46" s="165"/>
      <c r="AE46" s="165"/>
      <c r="AF46" s="165"/>
      <c r="AG46" s="165"/>
      <c r="AH46" s="165"/>
      <c r="AI46" s="165"/>
      <c r="AJ46" s="165"/>
      <c r="AK46" s="165"/>
      <c r="AL46" s="165"/>
      <c r="AM46" s="165"/>
      <c r="AN46" s="165"/>
      <c r="AO46" s="165"/>
      <c r="AP46" s="165"/>
    </row>
    <row r="47" spans="1:43" ht="15" customHeight="1">
      <c r="A47" s="393">
        <v>1</v>
      </c>
      <c r="B47" s="337" t="s">
        <v>1880</v>
      </c>
      <c r="C47" s="337" t="s">
        <v>1881</v>
      </c>
      <c r="D47" s="337" t="s">
        <v>2065</v>
      </c>
      <c r="E47" s="181" t="s">
        <v>2066</v>
      </c>
      <c r="F47" s="394" t="s">
        <v>3577</v>
      </c>
      <c r="G47" s="551" t="s">
        <v>3581</v>
      </c>
      <c r="H47" s="392" t="s">
        <v>3578</v>
      </c>
      <c r="I47" s="178" t="s">
        <v>83</v>
      </c>
      <c r="J47" s="660" t="s">
        <v>3579</v>
      </c>
      <c r="K47" s="661" t="s">
        <v>3580</v>
      </c>
      <c r="L47" s="310">
        <v>44690</v>
      </c>
      <c r="M47" s="178"/>
      <c r="N47" s="178"/>
      <c r="O47" s="311" t="s">
        <v>69</v>
      </c>
      <c r="P47" s="311" t="s">
        <v>3212</v>
      </c>
      <c r="Q47" s="178"/>
      <c r="V47" s="1074"/>
      <c r="W47" s="165"/>
      <c r="X47" s="165"/>
      <c r="Y47" s="165"/>
      <c r="Z47" s="165"/>
      <c r="AA47" s="165"/>
      <c r="AB47" s="1065"/>
      <c r="AC47" s="165"/>
      <c r="AD47" s="165"/>
      <c r="AE47" s="165"/>
      <c r="AF47" s="165"/>
      <c r="AG47" s="165"/>
      <c r="AH47" s="165"/>
      <c r="AI47" s="165"/>
      <c r="AJ47" s="165"/>
      <c r="AK47" s="165"/>
      <c r="AL47" s="165"/>
      <c r="AM47" s="165"/>
      <c r="AN47" s="165"/>
      <c r="AO47" s="165"/>
      <c r="AP47" s="165"/>
    </row>
    <row r="48" spans="1:43">
      <c r="A48" s="393">
        <v>1</v>
      </c>
      <c r="B48" s="337" t="s">
        <v>2068</v>
      </c>
      <c r="C48" s="337" t="s">
        <v>1881</v>
      </c>
      <c r="D48" s="337" t="s">
        <v>2069</v>
      </c>
      <c r="E48" s="181" t="s">
        <v>2066</v>
      </c>
      <c r="F48" s="394" t="s">
        <v>3577</v>
      </c>
      <c r="G48" s="551" t="s">
        <v>3581</v>
      </c>
      <c r="H48" s="392" t="s">
        <v>3578</v>
      </c>
      <c r="I48" s="178" t="s">
        <v>83</v>
      </c>
      <c r="J48" s="660" t="s">
        <v>3579</v>
      </c>
      <c r="K48" s="661" t="s">
        <v>3580</v>
      </c>
      <c r="L48" s="310">
        <v>44690</v>
      </c>
      <c r="M48" s="178"/>
      <c r="N48" s="178"/>
      <c r="O48" s="311" t="s">
        <v>69</v>
      </c>
      <c r="P48" s="311" t="s">
        <v>3212</v>
      </c>
      <c r="Q48" s="178"/>
      <c r="V48" s="165"/>
      <c r="W48" s="165"/>
      <c r="X48" s="165"/>
      <c r="Y48" s="165"/>
      <c r="Z48" s="165"/>
      <c r="AA48" s="165"/>
      <c r="AB48" s="165"/>
      <c r="AC48" s="165"/>
      <c r="AD48" s="165"/>
      <c r="AE48" s="165"/>
      <c r="AF48" s="165"/>
      <c r="AG48" s="165"/>
      <c r="AH48" s="165"/>
      <c r="AI48" s="165"/>
      <c r="AJ48" s="165"/>
      <c r="AK48" s="165"/>
      <c r="AL48" s="165"/>
      <c r="AM48" s="165"/>
      <c r="AN48" s="165"/>
      <c r="AO48" s="165"/>
      <c r="AP48" s="165"/>
    </row>
    <row r="49" spans="1:43">
      <c r="A49" s="487">
        <v>1</v>
      </c>
      <c r="B49" s="488">
        <v>60803254</v>
      </c>
      <c r="C49" s="488" t="s">
        <v>38</v>
      </c>
      <c r="D49" s="488" t="s">
        <v>1560</v>
      </c>
      <c r="E49" s="488" t="s">
        <v>886</v>
      </c>
      <c r="F49" s="489" t="s">
        <v>3582</v>
      </c>
      <c r="G49" s="1205" t="s">
        <v>3583</v>
      </c>
      <c r="H49" s="486" t="s">
        <v>3584</v>
      </c>
      <c r="I49" s="214" t="s">
        <v>83</v>
      </c>
      <c r="J49" s="3" t="s">
        <v>3585</v>
      </c>
      <c r="K49" s="557" t="s">
        <v>3586</v>
      </c>
      <c r="L49" s="25">
        <v>44690</v>
      </c>
      <c r="O49" s="10" t="s">
        <v>69</v>
      </c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D49" s="165"/>
      <c r="AE49" s="165"/>
      <c r="AF49" s="165"/>
      <c r="AG49" s="165"/>
      <c r="AH49" s="165"/>
      <c r="AI49" s="165"/>
      <c r="AJ49" s="165"/>
      <c r="AK49" s="165"/>
      <c r="AL49" s="165"/>
      <c r="AM49" s="165"/>
      <c r="AN49" s="165"/>
      <c r="AO49" s="165"/>
      <c r="AP49" s="165"/>
    </row>
    <row r="50" spans="1:43">
      <c r="A50" s="487">
        <v>1</v>
      </c>
      <c r="B50" s="488">
        <v>60803250</v>
      </c>
      <c r="C50" s="488" t="s">
        <v>38</v>
      </c>
      <c r="D50" s="488" t="s">
        <v>157</v>
      </c>
      <c r="E50" s="488" t="s">
        <v>886</v>
      </c>
      <c r="F50" s="489" t="s">
        <v>3582</v>
      </c>
      <c r="G50" s="1205" t="s">
        <v>3583</v>
      </c>
      <c r="H50" s="486" t="s">
        <v>3584</v>
      </c>
      <c r="I50" s="214" t="s">
        <v>83</v>
      </c>
      <c r="J50" s="3" t="s">
        <v>3585</v>
      </c>
      <c r="K50" s="557" t="s">
        <v>3586</v>
      </c>
      <c r="L50" s="25">
        <v>44690</v>
      </c>
      <c r="O50" s="10" t="s">
        <v>69</v>
      </c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D50" s="165"/>
      <c r="AE50" s="165"/>
      <c r="AF50" s="165"/>
      <c r="AG50" s="165"/>
      <c r="AH50" s="165"/>
      <c r="AI50" s="165"/>
      <c r="AJ50" s="165"/>
      <c r="AK50" s="165"/>
      <c r="AL50" s="165"/>
      <c r="AM50" s="165"/>
      <c r="AN50" s="165"/>
      <c r="AO50" s="165"/>
      <c r="AP50" s="165"/>
    </row>
    <row r="51" spans="1:43" ht="15.75" thickBot="1">
      <c r="A51" s="393">
        <v>1</v>
      </c>
      <c r="B51" s="337">
        <v>82021777</v>
      </c>
      <c r="C51" s="337" t="s">
        <v>40</v>
      </c>
      <c r="D51" s="337" t="s">
        <v>3646</v>
      </c>
      <c r="E51" s="337" t="s">
        <v>1439</v>
      </c>
      <c r="F51" s="394" t="s">
        <v>3647</v>
      </c>
      <c r="G51" s="551" t="s">
        <v>3648</v>
      </c>
      <c r="H51" s="392" t="s">
        <v>3649</v>
      </c>
      <c r="I51" s="178" t="s">
        <v>24</v>
      </c>
      <c r="J51" s="660" t="s">
        <v>3644</v>
      </c>
      <c r="K51" s="661" t="s">
        <v>3650</v>
      </c>
      <c r="L51" s="310">
        <v>44690</v>
      </c>
      <c r="M51" s="178"/>
      <c r="N51" s="178"/>
      <c r="O51" s="311" t="s">
        <v>69</v>
      </c>
      <c r="P51" s="311" t="s">
        <v>3212</v>
      </c>
      <c r="Q51" s="178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</row>
    <row r="52" spans="1:43">
      <c r="A52" s="1298">
        <v>1</v>
      </c>
      <c r="B52" s="1299">
        <v>81214004</v>
      </c>
      <c r="C52" s="1299" t="s">
        <v>38</v>
      </c>
      <c r="D52" s="1299" t="s">
        <v>3671</v>
      </c>
      <c r="E52" s="1299" t="s">
        <v>517</v>
      </c>
      <c r="F52" s="89" t="s">
        <v>3672</v>
      </c>
      <c r="G52" s="1205" t="s">
        <v>3676</v>
      </c>
      <c r="H52" s="2" t="s">
        <v>3673</v>
      </c>
      <c r="I52" s="1205" t="s">
        <v>24</v>
      </c>
      <c r="J52" s="90" t="s">
        <v>3674</v>
      </c>
      <c r="K52" s="91" t="s">
        <v>3675</v>
      </c>
      <c r="L52" s="25">
        <v>44692</v>
      </c>
      <c r="O52" s="10" t="s">
        <v>69</v>
      </c>
      <c r="S52" s="165"/>
      <c r="T52" s="165"/>
      <c r="U52" s="165"/>
      <c r="V52" s="1074"/>
      <c r="W52" s="1075"/>
      <c r="X52" s="1065"/>
      <c r="Y52" s="1046"/>
      <c r="Z52" s="1047"/>
      <c r="AA52" s="1047"/>
      <c r="AB52" s="1065"/>
      <c r="AC52" s="1044"/>
      <c r="AD52" s="1068"/>
      <c r="AE52" s="1079"/>
      <c r="AF52" s="1080"/>
      <c r="AG52" s="1068"/>
      <c r="AH52" s="1073"/>
      <c r="AI52" s="1047"/>
      <c r="AJ52" s="1047"/>
      <c r="AK52" s="1047"/>
      <c r="AL52" s="165"/>
      <c r="AM52" s="165"/>
      <c r="AN52" s="165"/>
      <c r="AO52" s="165"/>
      <c r="AP52" s="165"/>
    </row>
    <row r="53" spans="1:43">
      <c r="A53" s="610">
        <v>1</v>
      </c>
      <c r="B53" s="611">
        <v>93172390</v>
      </c>
      <c r="C53" s="611" t="s">
        <v>17</v>
      </c>
      <c r="D53" s="612" t="s">
        <v>471</v>
      </c>
      <c r="E53" s="609" t="s">
        <v>2633</v>
      </c>
      <c r="F53" s="613" t="s">
        <v>3677</v>
      </c>
      <c r="G53" s="1205" t="s">
        <v>3681</v>
      </c>
      <c r="H53" s="2" t="s">
        <v>3678</v>
      </c>
      <c r="I53" s="449" t="s">
        <v>419</v>
      </c>
      <c r="J53" s="3" t="s">
        <v>3679</v>
      </c>
      <c r="K53" s="617" t="s">
        <v>3680</v>
      </c>
      <c r="L53" s="25">
        <v>44692</v>
      </c>
      <c r="O53" s="10" t="s">
        <v>69</v>
      </c>
      <c r="S53" s="165"/>
      <c r="T53" s="165"/>
      <c r="U53" s="165"/>
      <c r="V53" s="1074"/>
      <c r="W53" s="1075"/>
      <c r="X53" s="1047"/>
      <c r="Y53" s="1046"/>
      <c r="Z53" s="1047"/>
      <c r="AA53" s="1047"/>
      <c r="AB53" s="1065"/>
      <c r="AC53" s="1044"/>
      <c r="AD53" s="1068"/>
      <c r="AE53" s="1079"/>
      <c r="AF53" s="1080"/>
      <c r="AG53" s="1068"/>
      <c r="AH53" s="1073"/>
      <c r="AI53" s="1047"/>
      <c r="AJ53" s="1047"/>
      <c r="AK53" s="1047"/>
      <c r="AL53" s="165"/>
      <c r="AM53" s="165"/>
      <c r="AN53" s="165"/>
      <c r="AO53" s="165"/>
      <c r="AP53" s="165"/>
    </row>
    <row r="54" spans="1:43">
      <c r="S54" s="165"/>
      <c r="T54" s="165"/>
      <c r="U54" s="165"/>
      <c r="V54" s="165"/>
      <c r="W54" s="1074"/>
      <c r="X54" s="1045"/>
      <c r="Y54" s="464"/>
      <c r="Z54" s="1046"/>
      <c r="AA54" s="464"/>
      <c r="AB54" s="1047"/>
      <c r="AC54" s="1065"/>
      <c r="AD54" s="1047"/>
      <c r="AE54" s="1047"/>
      <c r="AF54" s="1083"/>
      <c r="AG54" s="1084"/>
      <c r="AH54" s="1047"/>
      <c r="AI54" s="1073"/>
      <c r="AJ54" s="1047"/>
      <c r="AK54" s="1047"/>
      <c r="AL54" s="1047"/>
      <c r="AM54" s="165"/>
      <c r="AN54" s="165"/>
      <c r="AO54" s="165"/>
      <c r="AP54" s="165"/>
      <c r="AQ54" s="165"/>
    </row>
    <row r="55" spans="1:43">
      <c r="S55" s="165"/>
      <c r="T55" s="165"/>
      <c r="U55" s="165"/>
      <c r="V55" s="165"/>
      <c r="W55" s="1074"/>
      <c r="X55" s="1045"/>
      <c r="Y55" s="464"/>
      <c r="Z55" s="1046"/>
      <c r="AA55" s="1047"/>
      <c r="AB55" s="1047"/>
      <c r="AC55" s="1065"/>
      <c r="AD55" s="1047"/>
      <c r="AE55" s="1047"/>
      <c r="AF55" s="1083"/>
      <c r="AG55" s="1047"/>
      <c r="AH55" s="1047"/>
      <c r="AI55" s="1073"/>
      <c r="AJ55" s="1047"/>
      <c r="AK55" s="1047"/>
      <c r="AL55" s="1047"/>
      <c r="AM55" s="165"/>
      <c r="AN55" s="165"/>
      <c r="AO55" s="165"/>
      <c r="AP55" s="165"/>
      <c r="AQ55" s="165"/>
    </row>
    <row r="56" spans="1:43">
      <c r="S56" s="165"/>
      <c r="T56" s="165"/>
      <c r="U56" s="165"/>
      <c r="V56" s="165"/>
      <c r="W56" s="1074"/>
      <c r="X56" s="1045"/>
      <c r="Y56" s="1047"/>
      <c r="Z56" s="1046"/>
      <c r="AA56" s="1047"/>
      <c r="AB56" s="1047"/>
      <c r="AC56" s="1065"/>
      <c r="AD56" s="1047"/>
      <c r="AE56" s="1068"/>
      <c r="AF56" s="1083"/>
      <c r="AG56" s="1047"/>
      <c r="AH56" s="1047"/>
      <c r="AI56" s="1073"/>
      <c r="AJ56" s="1047"/>
      <c r="AK56" s="1047"/>
      <c r="AL56" s="1047"/>
      <c r="AM56" s="165"/>
      <c r="AN56" s="165"/>
      <c r="AO56" s="165"/>
      <c r="AP56" s="165"/>
      <c r="AQ56" s="165"/>
    </row>
    <row r="57" spans="1:43">
      <c r="S57" s="165"/>
      <c r="T57" s="165"/>
      <c r="U57" s="165"/>
      <c r="V57" s="165"/>
      <c r="W57" s="1043"/>
      <c r="X57" s="1043"/>
      <c r="Y57" s="1043"/>
      <c r="Z57" s="1049"/>
      <c r="AA57" s="1049"/>
      <c r="AB57" s="1085"/>
      <c r="AC57" s="1065"/>
      <c r="AD57" s="1049"/>
      <c r="AE57" s="1043"/>
      <c r="AF57" s="1086"/>
      <c r="AG57" s="712"/>
      <c r="AH57" s="1047"/>
      <c r="AI57" s="1047"/>
      <c r="AJ57" s="1047"/>
      <c r="AK57" s="1047"/>
      <c r="AL57" s="1047"/>
      <c r="AM57" s="165"/>
      <c r="AN57" s="165"/>
      <c r="AO57" s="165"/>
      <c r="AP57" s="165"/>
      <c r="AQ57" s="165"/>
    </row>
    <row r="58" spans="1:43"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</row>
    <row r="59" spans="1:43">
      <c r="S59" s="165"/>
      <c r="T59" s="165"/>
      <c r="U59" s="165"/>
      <c r="V59" s="165"/>
      <c r="W59" s="1074"/>
      <c r="X59" s="165"/>
      <c r="Y59" s="165"/>
      <c r="Z59" s="165"/>
      <c r="AA59" s="165"/>
      <c r="AB59" s="165"/>
      <c r="AC59" s="1065"/>
      <c r="AD59" s="1047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</row>
    <row r="60" spans="1:43">
      <c r="S60" s="165"/>
      <c r="T60" s="165"/>
      <c r="U60" s="165"/>
      <c r="V60" s="165"/>
      <c r="W60" s="1074"/>
      <c r="X60" s="165"/>
      <c r="Y60" s="165"/>
      <c r="Z60" s="165"/>
      <c r="AA60" s="165"/>
      <c r="AB60" s="165"/>
      <c r="AC60" s="10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</row>
    <row r="61" spans="1:43">
      <c r="S61" s="165"/>
      <c r="T61" s="165"/>
      <c r="U61" s="165"/>
      <c r="V61" s="165"/>
      <c r="W61" s="1074"/>
      <c r="X61" s="165"/>
      <c r="Y61" s="165"/>
      <c r="Z61" s="165"/>
      <c r="AA61" s="165"/>
      <c r="AB61" s="165"/>
      <c r="AC61" s="10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</row>
    <row r="62" spans="1:43"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</row>
    <row r="63" spans="1:43"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</row>
    <row r="64" spans="1:43">
      <c r="S64" s="165"/>
      <c r="T64" s="165"/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L64" s="165"/>
      <c r="AM64" s="165"/>
      <c r="AN64" s="165"/>
      <c r="AO64" s="165"/>
      <c r="AP64" s="165"/>
      <c r="AQ64" s="165"/>
    </row>
    <row r="65" spans="19:43"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</row>
    <row r="66" spans="19:43">
      <c r="U66" s="165"/>
      <c r="V66" s="165"/>
      <c r="W66" s="1074"/>
      <c r="X66" s="1075"/>
      <c r="Y66" s="1065"/>
      <c r="Z66" s="1046"/>
      <c r="AA66" s="1047"/>
      <c r="AB66" s="1047"/>
      <c r="AC66" s="1065"/>
      <c r="AD66" s="1044"/>
      <c r="AE66" s="1068"/>
      <c r="AF66" s="1079"/>
      <c r="AG66" s="1080"/>
      <c r="AH66" s="1068"/>
      <c r="AI66" s="1073"/>
      <c r="AJ66" s="1047"/>
      <c r="AK66" s="1047"/>
      <c r="AL66" s="1047"/>
      <c r="AM66" s="165"/>
      <c r="AN66" s="165"/>
      <c r="AO66" s="165"/>
      <c r="AP66" s="165"/>
      <c r="AQ66" s="165"/>
    </row>
    <row r="67" spans="19:43">
      <c r="U67" s="165"/>
      <c r="V67" s="165"/>
      <c r="W67" s="1074"/>
      <c r="X67" s="1075"/>
      <c r="Y67" s="1047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S68" s="165"/>
      <c r="T68" s="165"/>
      <c r="U68" s="165"/>
      <c r="V68" s="165"/>
      <c r="W68" s="1074"/>
      <c r="X68" s="1075"/>
      <c r="Y68" s="1065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81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47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65"/>
      <c r="Z71" s="1046"/>
      <c r="AA71" s="1047"/>
      <c r="AB71" s="1047"/>
      <c r="AC71" s="1065"/>
      <c r="AD71" s="1044"/>
      <c r="AE71" s="1068"/>
      <c r="AF71" s="1082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S72" s="165"/>
      <c r="T72" s="165"/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S73" s="165"/>
      <c r="T73" s="165"/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S74" s="165"/>
      <c r="T74" s="165"/>
      <c r="U74" s="165"/>
      <c r="V74" s="165"/>
      <c r="W74" s="1074"/>
      <c r="X74" s="1075"/>
      <c r="Y74" s="1047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65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45"/>
      <c r="Y78" s="464"/>
      <c r="Z78" s="1046"/>
      <c r="AA78" s="464"/>
      <c r="AB78" s="1047"/>
      <c r="AC78" s="1065"/>
      <c r="AD78" s="1047"/>
      <c r="AE78" s="1047"/>
      <c r="AF78" s="1083"/>
      <c r="AG78" s="1084"/>
      <c r="AH78" s="1047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1047"/>
      <c r="AB79" s="1047"/>
      <c r="AC79" s="1065"/>
      <c r="AD79" s="1047"/>
      <c r="AE79" s="1047"/>
      <c r="AF79" s="1083"/>
      <c r="AG79" s="1047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1047"/>
      <c r="Z80" s="1046"/>
      <c r="AA80" s="1047"/>
      <c r="AB80" s="1047"/>
      <c r="AC80" s="1065"/>
      <c r="AD80" s="1047"/>
      <c r="AE80" s="1068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43"/>
      <c r="X81" s="1043"/>
      <c r="Y81" s="1043"/>
      <c r="Z81" s="1049"/>
      <c r="AA81" s="1049"/>
      <c r="AB81" s="1085"/>
      <c r="AC81" s="1065"/>
      <c r="AD81" s="1049"/>
      <c r="AE81" s="1043"/>
      <c r="AF81" s="1086"/>
      <c r="AG81" s="712"/>
      <c r="AH81" s="1047"/>
      <c r="AI81" s="1047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65"/>
      <c r="X82" s="165"/>
      <c r="Y82" s="165"/>
      <c r="Z82" s="165"/>
      <c r="AA82" s="165"/>
      <c r="AB82" s="165"/>
      <c r="AC82" s="165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074"/>
      <c r="X83" s="165"/>
      <c r="Y83" s="165"/>
      <c r="Z83" s="165"/>
      <c r="AA83" s="165"/>
      <c r="AB83" s="165"/>
      <c r="AC83" s="1065"/>
      <c r="AD83" s="1047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3"/>
      <c r="X97" s="164"/>
      <c r="Y97" s="1087"/>
      <c r="Z97" s="164"/>
      <c r="AA97" s="1087"/>
      <c r="AB97" s="1087"/>
      <c r="AC97" s="1087"/>
      <c r="AD97" s="1087"/>
      <c r="AE97" s="1087"/>
      <c r="AF97" s="1088"/>
      <c r="AG97" s="1089"/>
      <c r="AH97" s="1087"/>
      <c r="AI97" s="1087"/>
      <c r="AJ97" s="1090"/>
      <c r="AK97" s="1087"/>
      <c r="AL97" s="1087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464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1091"/>
      <c r="X102" s="1092"/>
      <c r="Y102" s="1093"/>
      <c r="Z102" s="1094"/>
      <c r="AA102" s="1095"/>
      <c r="AB102" s="1095"/>
      <c r="AC102" s="1096"/>
      <c r="AD102" s="1096"/>
      <c r="AE102" s="1093"/>
      <c r="AF102" s="1097"/>
      <c r="AG102" s="1093"/>
      <c r="AH102" s="1096"/>
      <c r="AI102" s="1095"/>
      <c r="AJ102" s="1095"/>
      <c r="AK102" s="1095"/>
      <c r="AL102" s="109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8"/>
      <c r="X103" s="1066"/>
      <c r="Y103" s="1093"/>
      <c r="Z103" s="1067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5"/>
      <c r="AE110" s="1093"/>
      <c r="AF110" s="1097"/>
      <c r="AG110" s="1093"/>
      <c r="AH110" s="1095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464"/>
      <c r="W111" s="1098"/>
      <c r="X111" s="1066"/>
      <c r="Y111" s="1093"/>
      <c r="Z111" s="1067"/>
      <c r="AA111" s="1095"/>
      <c r="AB111" s="1095"/>
      <c r="AC111" s="1096"/>
      <c r="AD111" s="1096"/>
      <c r="AE111" s="1093"/>
      <c r="AF111" s="1099"/>
      <c r="AG111" s="1093"/>
      <c r="AH111" s="1096"/>
      <c r="AI111" s="1100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165"/>
      <c r="W112" s="1101"/>
      <c r="X112" s="1101"/>
      <c r="Y112" s="1093"/>
      <c r="Z112" s="1067"/>
      <c r="AA112" s="1095"/>
      <c r="AB112" s="1095"/>
      <c r="AC112" s="1096"/>
      <c r="AD112" s="1096"/>
      <c r="AE112" s="1093"/>
      <c r="AF112" s="1102"/>
      <c r="AG112" s="110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098"/>
      <c r="X113" s="1066"/>
      <c r="Y113" s="1093"/>
      <c r="Z113" s="1067"/>
      <c r="AA113" s="1095"/>
      <c r="AB113" s="1095"/>
      <c r="AC113" s="1096"/>
      <c r="AD113" s="1096"/>
      <c r="AE113" s="1093"/>
      <c r="AF113" s="1097"/>
      <c r="AG113" s="109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104"/>
      <c r="AB115" s="1104"/>
      <c r="AC115" s="1096"/>
      <c r="AD115" s="1096"/>
      <c r="AE115" s="1093"/>
      <c r="AF115" s="1099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95"/>
      <c r="Y116" s="1093"/>
      <c r="Z116" s="1067"/>
      <c r="AA116" s="1095"/>
      <c r="AB116" s="1095"/>
      <c r="AC116" s="1096"/>
      <c r="AD116" s="1095"/>
      <c r="AE116" s="1093"/>
      <c r="AF116" s="1099"/>
      <c r="AG116" s="1095"/>
      <c r="AH116" s="1095"/>
      <c r="AI116" s="1095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L117" s="16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6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464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464"/>
      <c r="Y122" s="165"/>
      <c r="Z122" s="165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464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1105"/>
      <c r="Y125" s="1106"/>
      <c r="Z125" s="464"/>
      <c r="AA125" s="1107"/>
      <c r="AB125" s="1108"/>
      <c r="AC125" s="464"/>
      <c r="AD125" s="464"/>
      <c r="AE125" s="464"/>
      <c r="AF125" s="464"/>
      <c r="AG125" s="464"/>
      <c r="AH125" s="464"/>
      <c r="AI125" s="464"/>
      <c r="AJ125" s="1109"/>
      <c r="AK125" s="1109"/>
      <c r="AL125" s="464"/>
      <c r="AM125" s="464"/>
      <c r="AN125" s="464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464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L129" s="165"/>
      <c r="AM129" s="165"/>
      <c r="AN129" s="165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1043"/>
      <c r="Y130" s="1043"/>
      <c r="Z130" s="1043"/>
      <c r="AA130" s="1043"/>
      <c r="AB130" s="1043"/>
      <c r="AC130" s="1110"/>
      <c r="AD130" s="1043"/>
      <c r="AE130" s="1043"/>
      <c r="AF130" s="1043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111"/>
      <c r="Y131" s="1112"/>
      <c r="Z131" s="1043"/>
      <c r="AA131" s="1113"/>
      <c r="AB131" s="1114"/>
      <c r="AC131" s="1040"/>
      <c r="AD131" s="1043"/>
      <c r="AE131" s="1114"/>
      <c r="AF131" s="712"/>
      <c r="AG131" s="1115"/>
      <c r="AH131" s="1040"/>
      <c r="AI131" s="712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6"/>
      <c r="Z132" s="1043"/>
      <c r="AA132" s="1062"/>
      <c r="AB132" s="1114"/>
      <c r="AC132" s="1040"/>
      <c r="AD132" s="712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1043"/>
      <c r="AE133" s="1114"/>
      <c r="AF133" s="712"/>
      <c r="AG133" s="1086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464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1043"/>
      <c r="Y136" s="1043"/>
      <c r="Z136" s="1043"/>
      <c r="AA136" s="712"/>
      <c r="AB136" s="1114"/>
      <c r="AC136" s="712"/>
      <c r="AD136" s="712"/>
      <c r="AE136" s="1114"/>
      <c r="AF136" s="712"/>
      <c r="AG136" s="1115"/>
      <c r="AH136" s="712"/>
      <c r="AI136" s="712"/>
      <c r="AJ136" s="1117"/>
      <c r="AK136" s="1117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1042"/>
      <c r="AB137" s="1049"/>
      <c r="AC137" s="1085"/>
      <c r="AD137" s="1043"/>
      <c r="AE137" s="1049"/>
      <c r="AF137" s="1043"/>
      <c r="AG137" s="1086"/>
      <c r="AH137" s="712"/>
      <c r="AI137" s="165"/>
      <c r="AJ137" s="165"/>
      <c r="AK137" s="165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111"/>
      <c r="Y138" s="1116"/>
      <c r="Z138" s="1043"/>
      <c r="AA138" s="1062"/>
      <c r="AB138" s="1114"/>
      <c r="AC138" s="1040"/>
      <c r="AD138" s="712"/>
      <c r="AE138" s="1114"/>
      <c r="AF138" s="712"/>
      <c r="AG138" s="1115"/>
      <c r="AH138" s="1040"/>
      <c r="AI138" s="712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1043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712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464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43"/>
      <c r="Y143" s="443"/>
      <c r="Z143" s="443"/>
      <c r="AA143" s="443"/>
      <c r="AB143" s="1043"/>
      <c r="AC143" s="1043"/>
      <c r="AD143" s="1043"/>
      <c r="AE143" s="1043"/>
      <c r="AF143" s="1043"/>
      <c r="AG143" s="1048"/>
      <c r="AH143" s="1049"/>
      <c r="AI143" s="443"/>
      <c r="AJ143" s="1050"/>
      <c r="AK143" s="443"/>
      <c r="AL143" s="443"/>
      <c r="AM143" s="443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443"/>
      <c r="AD144" s="443"/>
      <c r="AE144" s="1043"/>
      <c r="AF144" s="1043"/>
      <c r="AG144" s="1118"/>
      <c r="AH144" s="111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443"/>
      <c r="Y147" s="165"/>
      <c r="Z147" s="165"/>
      <c r="AA147" s="165"/>
      <c r="AB147" s="165"/>
      <c r="AC147" s="165"/>
      <c r="AD147" s="165"/>
      <c r="AE147" s="165"/>
      <c r="AF147" s="1120"/>
      <c r="AG147" s="1052"/>
      <c r="AH147" s="165"/>
      <c r="AI147" s="165"/>
      <c r="AJ147" s="1064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043"/>
      <c r="X150" s="1043"/>
      <c r="Y150" s="1043"/>
      <c r="Z150" s="1043"/>
      <c r="AA150" s="1043"/>
      <c r="AB150" s="1110"/>
      <c r="AC150" s="1043"/>
      <c r="AD150" s="1043"/>
      <c r="AE150" s="1043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111"/>
      <c r="X151" s="1112"/>
      <c r="Y151" s="1043"/>
      <c r="Z151" s="1113"/>
      <c r="AA151" s="1114"/>
      <c r="AB151" s="1040"/>
      <c r="AC151" s="1043"/>
      <c r="AD151" s="1114"/>
      <c r="AE151" s="712"/>
      <c r="AF151" s="1115"/>
      <c r="AG151" s="1040"/>
      <c r="AH151" s="712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6"/>
      <c r="Y152" s="1043"/>
      <c r="Z152" s="1062"/>
      <c r="AA152" s="1114"/>
      <c r="AB152" s="1040"/>
      <c r="AC152" s="712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1043"/>
      <c r="AD153" s="1114"/>
      <c r="AE153" s="712"/>
      <c r="AF153" s="1086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464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1043"/>
      <c r="X156" s="1043"/>
      <c r="Y156" s="1043"/>
      <c r="Z156" s="712"/>
      <c r="AA156" s="1114"/>
      <c r="AB156" s="712"/>
      <c r="AC156" s="712"/>
      <c r="AD156" s="1114"/>
      <c r="AE156" s="712"/>
      <c r="AF156" s="1115"/>
      <c r="AG156" s="712"/>
      <c r="AH156" s="712"/>
      <c r="AI156" s="1117"/>
      <c r="AJ156" s="1117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1042"/>
      <c r="AA157" s="1049"/>
      <c r="AB157" s="1085"/>
      <c r="AC157" s="1043"/>
      <c r="AD157" s="1049"/>
      <c r="AE157" s="1043"/>
      <c r="AF157" s="1086"/>
      <c r="AG157" s="712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111"/>
      <c r="X158" s="1116"/>
      <c r="Y158" s="1043"/>
      <c r="Z158" s="1062"/>
      <c r="AA158" s="1114"/>
      <c r="AB158" s="1040"/>
      <c r="AC158" s="712"/>
      <c r="AD158" s="1114"/>
      <c r="AE158" s="712"/>
      <c r="AF158" s="1115"/>
      <c r="AG158" s="1040"/>
      <c r="AH158" s="712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1043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712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65"/>
      <c r="AE161" s="165"/>
      <c r="AF161" s="165"/>
      <c r="AG161" s="165"/>
      <c r="AH161" s="165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464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43"/>
      <c r="X163" s="443"/>
      <c r="Y163" s="443"/>
      <c r="Z163" s="443"/>
      <c r="AA163" s="1043"/>
      <c r="AB163" s="1043"/>
      <c r="AC163" s="1043"/>
      <c r="AD163" s="1043"/>
      <c r="AE163" s="1043"/>
      <c r="AF163" s="1048"/>
      <c r="AG163" s="1049"/>
      <c r="AH163" s="443"/>
      <c r="AI163" s="1050"/>
      <c r="AJ163" s="443"/>
      <c r="AK163" s="443"/>
      <c r="AL163" s="443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443"/>
      <c r="AC164" s="443"/>
      <c r="AD164" s="1043"/>
      <c r="AE164" s="1043"/>
      <c r="AF164" s="1118"/>
      <c r="AG164" s="111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65"/>
      <c r="AE165" s="165"/>
      <c r="AF165" s="165"/>
      <c r="AG165" s="165"/>
      <c r="AH165" s="165"/>
      <c r="AI165" s="165"/>
      <c r="AJ165" s="165"/>
      <c r="AK165" s="165"/>
      <c r="AL165" s="165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443"/>
      <c r="X167" s="165"/>
      <c r="Y167" s="165"/>
      <c r="Z167" s="165"/>
      <c r="AA167" s="165"/>
      <c r="AB167" s="165"/>
      <c r="AC167" s="165"/>
      <c r="AD167" s="165"/>
      <c r="AE167" s="1120"/>
      <c r="AF167" s="1052"/>
      <c r="AG167" s="165"/>
      <c r="AH167" s="165"/>
      <c r="AI167" s="1064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65"/>
      <c r="AE169" s="165"/>
      <c r="AF169" s="165"/>
      <c r="AG169" s="165"/>
      <c r="AH169" s="165"/>
      <c r="AI169" s="165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</sheetData>
  <mergeCells count="4">
    <mergeCell ref="A2:F2"/>
    <mergeCell ref="W2:AB2"/>
    <mergeCell ref="A3:F3"/>
    <mergeCell ref="W3:AB3"/>
  </mergeCells>
  <phoneticPr fontId="11" type="noConversion"/>
  <pageMargins left="0.33" right="0.61" top="0.22" bottom="0.16" header="0.16" footer="0.12"/>
  <pageSetup paperSize="9" orientation="landscape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42E07-47D1-45FA-9E3E-8B52FB515EEC}">
  <sheetPr>
    <tabColor rgb="FF00B050"/>
  </sheetPr>
  <dimension ref="A1:AU180"/>
  <sheetViews>
    <sheetView topLeftCell="D9" zoomScale="80" zoomScaleNormal="80" workbookViewId="0">
      <selection activeCell="H22" sqref="H22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38" width="11.42578125" style="449"/>
    <col min="39" max="39" width="27.85546875" style="449" bestFit="1" customWidth="1"/>
    <col min="40" max="16384" width="11.42578125" style="449"/>
  </cols>
  <sheetData>
    <row r="1" spans="1:44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4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4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4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4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4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4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44691</v>
      </c>
      <c r="AA7" s="420" t="s">
        <v>7</v>
      </c>
      <c r="AB7" s="425"/>
      <c r="AC7" s="58"/>
      <c r="AD7" s="58"/>
      <c r="AE7" s="58"/>
      <c r="AF7" s="58"/>
    </row>
    <row r="8" spans="1:44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/>
      <c r="AA8" s="420"/>
      <c r="AB8" s="429"/>
      <c r="AC8" s="58"/>
      <c r="AD8" s="58"/>
      <c r="AE8" s="58"/>
      <c r="AF8" s="58"/>
    </row>
    <row r="9" spans="1:44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4">
      <c r="A10" s="275">
        <v>1</v>
      </c>
      <c r="B10" s="275">
        <v>93162407</v>
      </c>
      <c r="C10" s="275" t="s">
        <v>17</v>
      </c>
      <c r="D10" s="275" t="s">
        <v>450</v>
      </c>
      <c r="E10" s="159" t="s">
        <v>210</v>
      </c>
      <c r="F10" s="275" t="s">
        <v>451</v>
      </c>
      <c r="G10" s="680">
        <v>381</v>
      </c>
      <c r="H10" s="1216" t="s">
        <v>452</v>
      </c>
      <c r="I10" s="680" t="s">
        <v>83</v>
      </c>
      <c r="J10" s="1219" t="s">
        <v>453</v>
      </c>
      <c r="K10" s="1220" t="s">
        <v>454</v>
      </c>
      <c r="L10" s="1221">
        <v>44466</v>
      </c>
      <c r="M10" s="1221">
        <v>44466</v>
      </c>
      <c r="N10" s="680"/>
      <c r="O10" s="449" t="s">
        <v>455</v>
      </c>
      <c r="V10" s="240" t="s">
        <v>71</v>
      </c>
      <c r="W10" s="449">
        <v>2</v>
      </c>
      <c r="X10" s="449">
        <v>81596006</v>
      </c>
      <c r="Y10" s="449" t="s">
        <v>3779</v>
      </c>
      <c r="Z10" s="449" t="s">
        <v>3780</v>
      </c>
      <c r="AC10" s="449" t="s">
        <v>750</v>
      </c>
      <c r="AH10" s="10" t="s">
        <v>3787</v>
      </c>
      <c r="AR10" s="165"/>
    </row>
    <row r="11" spans="1:44">
      <c r="A11" s="1213">
        <v>1</v>
      </c>
      <c r="B11" s="1213">
        <v>81598299</v>
      </c>
      <c r="C11" s="275" t="s">
        <v>564</v>
      </c>
      <c r="D11" s="1213" t="s">
        <v>704</v>
      </c>
      <c r="E11" s="1213" t="s">
        <v>78</v>
      </c>
      <c r="F11" s="1214" t="s">
        <v>705</v>
      </c>
      <c r="G11" s="680">
        <v>414</v>
      </c>
      <c r="H11" s="1216" t="s">
        <v>79</v>
      </c>
      <c r="I11" s="669" t="s">
        <v>706</v>
      </c>
      <c r="J11" s="1217" t="s">
        <v>707</v>
      </c>
      <c r="K11" s="680"/>
      <c r="L11" s="1221">
        <v>44525</v>
      </c>
      <c r="M11" s="680"/>
      <c r="N11" s="680"/>
      <c r="O11" s="10" t="s">
        <v>496</v>
      </c>
      <c r="P11" s="449" t="s">
        <v>496</v>
      </c>
      <c r="V11" s="1074" t="s">
        <v>71</v>
      </c>
      <c r="W11" s="1045">
        <v>1</v>
      </c>
      <c r="X11" s="1047">
        <v>818543209</v>
      </c>
      <c r="Y11" s="1046" t="s">
        <v>3782</v>
      </c>
      <c r="Z11" s="1047" t="s">
        <v>3781</v>
      </c>
      <c r="AA11" s="1047"/>
      <c r="AB11" s="1065"/>
      <c r="AC11" s="1047" t="s">
        <v>750</v>
      </c>
      <c r="AD11" s="1068"/>
      <c r="AE11" s="1083"/>
      <c r="AF11" s="1047"/>
      <c r="AG11" s="1047"/>
      <c r="AH11" s="10" t="s">
        <v>3787</v>
      </c>
      <c r="AI11" s="1047"/>
      <c r="AJ11" s="1047"/>
      <c r="AK11" s="1047"/>
      <c r="AL11" s="165"/>
      <c r="AM11" s="165"/>
      <c r="AN11" s="165"/>
      <c r="AO11" s="165"/>
      <c r="AP11" s="165"/>
    </row>
    <row r="12" spans="1:44" ht="15.75" customHeight="1">
      <c r="A12" s="275">
        <v>1</v>
      </c>
      <c r="B12" s="275">
        <v>82409602</v>
      </c>
      <c r="C12" s="275" t="s">
        <v>40</v>
      </c>
      <c r="D12" s="275" t="s">
        <v>817</v>
      </c>
      <c r="E12" s="275" t="s">
        <v>818</v>
      </c>
      <c r="F12" s="201" t="s">
        <v>819</v>
      </c>
      <c r="G12" s="669">
        <v>428</v>
      </c>
      <c r="H12" s="1216" t="s">
        <v>820</v>
      </c>
      <c r="I12" s="669" t="s">
        <v>83</v>
      </c>
      <c r="J12" s="1217" t="s">
        <v>821</v>
      </c>
      <c r="K12" s="1218" t="s">
        <v>822</v>
      </c>
      <c r="L12" s="1221">
        <v>44531</v>
      </c>
      <c r="M12" s="680"/>
      <c r="N12" s="680"/>
      <c r="O12" s="10" t="s">
        <v>496</v>
      </c>
      <c r="P12" s="449" t="s">
        <v>496</v>
      </c>
      <c r="V12" s="1043" t="s">
        <v>71</v>
      </c>
      <c r="W12" s="449">
        <v>1</v>
      </c>
      <c r="X12" s="449">
        <v>81597082</v>
      </c>
      <c r="Z12" s="449" t="s">
        <v>3783</v>
      </c>
      <c r="AC12" s="1047" t="s">
        <v>750</v>
      </c>
      <c r="AH12" s="10" t="s">
        <v>3787</v>
      </c>
      <c r="AN12" s="165"/>
      <c r="AO12" s="165"/>
      <c r="AP12" s="165"/>
    </row>
    <row r="13" spans="1:44" ht="15" customHeight="1">
      <c r="A13" s="275">
        <v>1</v>
      </c>
      <c r="B13" s="275">
        <v>81722067</v>
      </c>
      <c r="C13" s="275" t="s">
        <v>17</v>
      </c>
      <c r="D13" s="275" t="s">
        <v>1026</v>
      </c>
      <c r="E13" s="159" t="s">
        <v>812</v>
      </c>
      <c r="F13" s="201" t="s">
        <v>1027</v>
      </c>
      <c r="G13" s="664">
        <v>455</v>
      </c>
      <c r="H13" s="1216" t="s">
        <v>1028</v>
      </c>
      <c r="I13" s="129" t="s">
        <v>83</v>
      </c>
      <c r="J13" s="1217" t="s">
        <v>1029</v>
      </c>
      <c r="K13" s="1220" t="s">
        <v>1030</v>
      </c>
      <c r="L13" s="1221">
        <v>44549</v>
      </c>
      <c r="M13" s="680"/>
      <c r="N13" s="680"/>
      <c r="O13" s="75" t="s">
        <v>1043</v>
      </c>
      <c r="P13" s="449" t="s">
        <v>496</v>
      </c>
      <c r="V13" s="165" t="s">
        <v>71</v>
      </c>
      <c r="W13" s="449">
        <v>1</v>
      </c>
      <c r="X13" s="449">
        <v>83340608</v>
      </c>
      <c r="Z13" s="449" t="s">
        <v>3784</v>
      </c>
      <c r="AC13" s="1047" t="s">
        <v>750</v>
      </c>
      <c r="AH13" s="10" t="s">
        <v>3787</v>
      </c>
      <c r="AR13" s="165"/>
    </row>
    <row r="14" spans="1:44" ht="15" customHeight="1">
      <c r="A14" s="159">
        <v>1</v>
      </c>
      <c r="B14" s="159">
        <v>93172200</v>
      </c>
      <c r="C14" s="159" t="s">
        <v>17</v>
      </c>
      <c r="D14" s="159" t="s">
        <v>1158</v>
      </c>
      <c r="E14" s="159" t="s">
        <v>578</v>
      </c>
      <c r="F14" s="1225" t="s">
        <v>1221</v>
      </c>
      <c r="G14" s="217" t="s">
        <v>1223</v>
      </c>
      <c r="H14" s="1216" t="s">
        <v>1224</v>
      </c>
      <c r="I14" s="217" t="s">
        <v>83</v>
      </c>
      <c r="J14" s="1217" t="s">
        <v>1225</v>
      </c>
      <c r="K14" s="1218" t="s">
        <v>1226</v>
      </c>
      <c r="L14" s="1221">
        <v>44573</v>
      </c>
      <c r="M14" s="680"/>
      <c r="N14" s="680"/>
      <c r="O14" s="57" t="s">
        <v>496</v>
      </c>
      <c r="P14" s="10"/>
      <c r="U14" s="165"/>
      <c r="V14" s="240" t="s">
        <v>71</v>
      </c>
      <c r="W14" s="240">
        <v>2</v>
      </c>
      <c r="X14" s="240">
        <v>81460059</v>
      </c>
      <c r="Z14" s="240" t="s">
        <v>3785</v>
      </c>
      <c r="AC14" s="1047" t="s">
        <v>750</v>
      </c>
      <c r="AH14" s="10" t="s">
        <v>3787</v>
      </c>
      <c r="AR14" s="165"/>
    </row>
    <row r="15" spans="1:44" ht="15" customHeight="1" thickBot="1">
      <c r="A15" s="275">
        <v>1</v>
      </c>
      <c r="B15" s="1215">
        <v>81722067</v>
      </c>
      <c r="C15" s="275" t="s">
        <v>254</v>
      </c>
      <c r="D15" s="159" t="s">
        <v>1026</v>
      </c>
      <c r="E15" s="159" t="s">
        <v>1927</v>
      </c>
      <c r="F15" s="201" t="s">
        <v>1928</v>
      </c>
      <c r="G15" s="680" t="s">
        <v>1892</v>
      </c>
      <c r="H15" s="1216" t="s">
        <v>1929</v>
      </c>
      <c r="I15" s="680" t="s">
        <v>419</v>
      </c>
      <c r="J15" s="1217" t="s">
        <v>587</v>
      </c>
      <c r="K15" s="1218" t="s">
        <v>1930</v>
      </c>
      <c r="L15" s="1221">
        <v>44609</v>
      </c>
      <c r="M15" s="680"/>
      <c r="N15" s="680"/>
      <c r="O15" s="57" t="s">
        <v>69</v>
      </c>
      <c r="P15" s="449" t="s">
        <v>496</v>
      </c>
      <c r="U15" s="165"/>
      <c r="V15" s="240" t="s">
        <v>71</v>
      </c>
      <c r="W15" s="1074">
        <v>1</v>
      </c>
      <c r="X15" s="1045">
        <v>81420011</v>
      </c>
      <c r="Y15" s="1047"/>
      <c r="Z15" s="1046" t="s">
        <v>3786</v>
      </c>
      <c r="AA15" s="1047"/>
      <c r="AB15" s="1047"/>
      <c r="AC15" s="1065" t="s">
        <v>750</v>
      </c>
      <c r="AD15" s="1047"/>
      <c r="AE15" s="1068"/>
      <c r="AF15" s="1083"/>
      <c r="AG15" s="1047"/>
      <c r="AH15" s="10" t="s">
        <v>3787</v>
      </c>
      <c r="AI15" s="1073"/>
      <c r="AJ15" s="1047"/>
      <c r="AK15" s="1047"/>
      <c r="AL15" s="1047"/>
      <c r="AM15" s="165"/>
      <c r="AN15" s="165"/>
      <c r="AO15" s="165"/>
      <c r="AP15" s="165"/>
      <c r="AQ15" s="165"/>
    </row>
    <row r="16" spans="1:44" ht="15" customHeight="1">
      <c r="A16" s="304">
        <v>1</v>
      </c>
      <c r="B16" s="306">
        <v>81672510</v>
      </c>
      <c r="C16" s="306" t="s">
        <v>122</v>
      </c>
      <c r="D16" s="306" t="s">
        <v>123</v>
      </c>
      <c r="E16" s="307" t="s">
        <v>124</v>
      </c>
      <c r="F16" s="389" t="s">
        <v>2126</v>
      </c>
      <c r="G16" s="890" t="s">
        <v>2128</v>
      </c>
      <c r="H16" s="392" t="s">
        <v>2129</v>
      </c>
      <c r="I16" s="1278" t="s">
        <v>126</v>
      </c>
      <c r="J16" s="883" t="s">
        <v>2130</v>
      </c>
      <c r="K16" s="391" t="s">
        <v>2131</v>
      </c>
      <c r="L16" s="310">
        <v>44622</v>
      </c>
      <c r="M16" s="178"/>
      <c r="N16" s="178"/>
      <c r="O16" s="311" t="s">
        <v>69</v>
      </c>
      <c r="P16" s="178" t="s">
        <v>496</v>
      </c>
      <c r="Q16" s="178" t="s">
        <v>3212</v>
      </c>
      <c r="R16" s="178"/>
      <c r="S16" s="35" t="s">
        <v>3704</v>
      </c>
      <c r="T16" s="35"/>
      <c r="U16" s="165"/>
      <c r="V16" s="240"/>
      <c r="W16" s="1043"/>
      <c r="X16" s="1043"/>
      <c r="Y16" s="1043"/>
      <c r="Z16" s="1049"/>
      <c r="AA16" s="1049"/>
      <c r="AB16" s="1085"/>
      <c r="AC16" s="1065"/>
      <c r="AD16" s="1049"/>
      <c r="AE16" s="1043"/>
      <c r="AF16" s="1086"/>
      <c r="AG16" s="712"/>
      <c r="AH16" s="1047"/>
      <c r="AI16" s="1047"/>
      <c r="AJ16" s="1047"/>
      <c r="AK16" s="1047"/>
      <c r="AL16" s="1047"/>
      <c r="AM16" s="165"/>
      <c r="AN16" s="165"/>
      <c r="AO16" s="165"/>
      <c r="AP16" s="165"/>
      <c r="AQ16" s="165"/>
    </row>
    <row r="17" spans="1:47" ht="15" customHeight="1">
      <c r="A17" s="122">
        <v>1</v>
      </c>
      <c r="B17" s="650">
        <v>81672511</v>
      </c>
      <c r="C17" s="650" t="s">
        <v>122</v>
      </c>
      <c r="D17" s="650" t="s">
        <v>2127</v>
      </c>
      <c r="E17" s="159" t="s">
        <v>124</v>
      </c>
      <c r="F17" s="220" t="s">
        <v>2126</v>
      </c>
      <c r="G17" s="899" t="s">
        <v>2128</v>
      </c>
      <c r="H17" s="2" t="s">
        <v>2129</v>
      </c>
      <c r="I17" s="754" t="s">
        <v>126</v>
      </c>
      <c r="J17" s="90" t="s">
        <v>2130</v>
      </c>
      <c r="K17" s="91" t="s">
        <v>2131</v>
      </c>
      <c r="L17" s="25">
        <v>44622</v>
      </c>
      <c r="O17" s="57" t="s">
        <v>69</v>
      </c>
      <c r="P17" s="449" t="s">
        <v>496</v>
      </c>
      <c r="U17" s="165"/>
      <c r="V17" s="240"/>
      <c r="W17" s="165"/>
      <c r="X17" s="165"/>
      <c r="Y17" s="165"/>
      <c r="Z17" s="165"/>
      <c r="AA17" s="165"/>
      <c r="AB17" s="165"/>
      <c r="AC17" s="165"/>
      <c r="AD17" s="165"/>
      <c r="AE17" s="165"/>
      <c r="AF17" s="165"/>
      <c r="AG17" s="165"/>
      <c r="AH17" s="165"/>
      <c r="AI17" s="165"/>
      <c r="AJ17" s="165"/>
      <c r="AK17" s="165"/>
      <c r="AL17" s="165"/>
      <c r="AM17" s="165"/>
      <c r="AN17" s="165"/>
      <c r="AO17" s="165"/>
      <c r="AP17" s="165"/>
      <c r="AQ17" s="165"/>
    </row>
    <row r="18" spans="1:47" ht="15" customHeight="1">
      <c r="A18" s="122">
        <v>1</v>
      </c>
      <c r="B18" s="650">
        <v>89120023</v>
      </c>
      <c r="C18" s="650" t="s">
        <v>39</v>
      </c>
      <c r="D18" s="650" t="s">
        <v>718</v>
      </c>
      <c r="E18" s="650" t="s">
        <v>2183</v>
      </c>
      <c r="F18" s="220" t="s">
        <v>2184</v>
      </c>
      <c r="G18" s="899" t="s">
        <v>2185</v>
      </c>
      <c r="H18" s="2" t="s">
        <v>2186</v>
      </c>
      <c r="I18" s="754" t="s">
        <v>83</v>
      </c>
      <c r="J18" s="124" t="s">
        <v>2187</v>
      </c>
      <c r="K18" s="84" t="s">
        <v>2188</v>
      </c>
      <c r="L18" s="25">
        <v>44624</v>
      </c>
      <c r="O18" s="464" t="s">
        <v>1043</v>
      </c>
      <c r="P18" s="449" t="s">
        <v>496</v>
      </c>
      <c r="U18" s="165"/>
      <c r="V18" s="240"/>
      <c r="W18" s="1074"/>
      <c r="X18" s="165"/>
      <c r="Y18" s="165"/>
      <c r="Z18" s="165"/>
      <c r="AA18" s="165"/>
      <c r="AB18" s="165"/>
      <c r="AC18" s="1065"/>
      <c r="AD18" s="1047"/>
      <c r="AE18" s="165"/>
      <c r="AF18" s="165"/>
      <c r="AG18" s="165"/>
      <c r="AH18" s="165"/>
      <c r="AI18" s="165"/>
      <c r="AJ18" s="165"/>
      <c r="AK18" s="165"/>
      <c r="AL18" s="165"/>
      <c r="AM18" s="165"/>
      <c r="AN18" s="165"/>
      <c r="AO18" s="165"/>
      <c r="AP18" s="165"/>
      <c r="AQ18" s="165"/>
    </row>
    <row r="19" spans="1:47" ht="15" customHeight="1">
      <c r="A19" s="205">
        <v>1</v>
      </c>
      <c r="B19" s="206">
        <v>93172200</v>
      </c>
      <c r="C19" s="275" t="s">
        <v>17</v>
      </c>
      <c r="D19" s="276" t="s">
        <v>1158</v>
      </c>
      <c r="E19" s="208" t="s">
        <v>472</v>
      </c>
      <c r="F19" s="209" t="s">
        <v>2189</v>
      </c>
      <c r="G19" s="449" t="s">
        <v>2190</v>
      </c>
      <c r="H19" s="2" t="s">
        <v>2191</v>
      </c>
      <c r="I19" s="754" t="s">
        <v>419</v>
      </c>
      <c r="J19" s="3" t="s">
        <v>2162</v>
      </c>
      <c r="K19" s="617" t="s">
        <v>2192</v>
      </c>
      <c r="L19" s="25">
        <v>44624</v>
      </c>
      <c r="O19" s="464" t="s">
        <v>1043</v>
      </c>
      <c r="P19" s="449" t="s">
        <v>496</v>
      </c>
      <c r="U19" s="165"/>
      <c r="V19" s="240"/>
      <c r="W19" s="1074"/>
      <c r="X19" s="165"/>
      <c r="Y19" s="165"/>
      <c r="Z19" s="165"/>
      <c r="AA19" s="165"/>
      <c r="AB19" s="165"/>
      <c r="AC19" s="1065"/>
      <c r="AD19" s="165"/>
      <c r="AE19" s="165"/>
      <c r="AF19" s="165"/>
      <c r="AG19" s="165"/>
      <c r="AH19" s="165"/>
      <c r="AI19" s="165"/>
      <c r="AJ19" s="165"/>
      <c r="AK19" s="165"/>
      <c r="AL19" s="165"/>
      <c r="AM19" s="165"/>
      <c r="AN19" s="165"/>
      <c r="AO19" s="165"/>
      <c r="AP19" s="165"/>
      <c r="AQ19" s="165"/>
    </row>
    <row r="20" spans="1:47" ht="15" customHeight="1">
      <c r="A20" s="205">
        <v>1</v>
      </c>
      <c r="B20" s="275">
        <v>93172390</v>
      </c>
      <c r="C20" s="275" t="s">
        <v>17</v>
      </c>
      <c r="D20" s="276" t="s">
        <v>548</v>
      </c>
      <c r="E20" s="609" t="s">
        <v>472</v>
      </c>
      <c r="F20" s="613" t="s">
        <v>2189</v>
      </c>
      <c r="G20" s="449" t="s">
        <v>2190</v>
      </c>
      <c r="H20" s="2" t="s">
        <v>2191</v>
      </c>
      <c r="I20" s="754" t="s">
        <v>419</v>
      </c>
      <c r="J20" s="3" t="s">
        <v>2162</v>
      </c>
      <c r="K20" s="617" t="s">
        <v>2192</v>
      </c>
      <c r="L20" s="25">
        <v>44624</v>
      </c>
      <c r="O20" s="464" t="s">
        <v>1043</v>
      </c>
      <c r="P20" s="449" t="s">
        <v>496</v>
      </c>
      <c r="U20" s="165"/>
      <c r="V20" s="240"/>
      <c r="W20" s="1074"/>
      <c r="X20" s="165"/>
      <c r="Y20" s="165"/>
      <c r="Z20" s="165"/>
      <c r="AA20" s="165"/>
      <c r="AB20" s="165"/>
      <c r="AC20" s="1065"/>
      <c r="AD20" s="165"/>
      <c r="AE20" s="165"/>
      <c r="AF20" s="165"/>
      <c r="AG20" s="165"/>
      <c r="AH20" s="165"/>
      <c r="AI20" s="165"/>
      <c r="AJ20" s="165"/>
      <c r="AK20" s="165"/>
      <c r="AL20" s="165"/>
      <c r="AM20" s="165"/>
      <c r="AN20" s="165"/>
      <c r="AO20" s="165"/>
      <c r="AP20" s="165"/>
      <c r="AQ20" s="165"/>
    </row>
    <row r="21" spans="1:47" ht="15" customHeight="1" thickBot="1">
      <c r="A21" s="610">
        <v>1</v>
      </c>
      <c r="B21" s="611">
        <v>93172390</v>
      </c>
      <c r="C21" s="611" t="s">
        <v>17</v>
      </c>
      <c r="D21" s="612" t="s">
        <v>471</v>
      </c>
      <c r="E21" s="609" t="s">
        <v>472</v>
      </c>
      <c r="F21" s="613" t="s">
        <v>2193</v>
      </c>
      <c r="G21" s="449" t="s">
        <v>2196</v>
      </c>
      <c r="H21" s="2" t="s">
        <v>2194</v>
      </c>
      <c r="I21" s="754" t="s">
        <v>419</v>
      </c>
      <c r="J21" s="3" t="s">
        <v>2167</v>
      </c>
      <c r="K21" s="617" t="s">
        <v>2195</v>
      </c>
      <c r="L21" s="25">
        <v>44624</v>
      </c>
      <c r="O21" s="464" t="s">
        <v>1043</v>
      </c>
      <c r="P21" s="449" t="s">
        <v>496</v>
      </c>
      <c r="U21" s="165"/>
      <c r="V21" s="240"/>
      <c r="W21" s="165"/>
      <c r="X21" s="165"/>
      <c r="Y21" s="165"/>
      <c r="Z21" s="165"/>
      <c r="AA21" s="165"/>
      <c r="AB21" s="165"/>
      <c r="AC21" s="165"/>
      <c r="AD21" s="165"/>
      <c r="AE21" s="165"/>
      <c r="AF21" s="165"/>
      <c r="AG21" s="165"/>
      <c r="AH21" s="165"/>
      <c r="AI21" s="165"/>
      <c r="AJ21" s="165"/>
      <c r="AK21" s="165"/>
      <c r="AL21" s="165"/>
      <c r="AM21" s="165"/>
      <c r="AN21" s="165"/>
      <c r="AO21" s="165"/>
      <c r="AP21" s="165"/>
      <c r="AQ21" s="165"/>
    </row>
    <row r="22" spans="1:47" ht="15" customHeight="1" thickBot="1">
      <c r="A22" s="1298">
        <v>1</v>
      </c>
      <c r="B22" s="1299">
        <v>81672313</v>
      </c>
      <c r="C22" s="1299" t="s">
        <v>122</v>
      </c>
      <c r="D22" s="1300" t="s">
        <v>2240</v>
      </c>
      <c r="E22" s="1300" t="s">
        <v>600</v>
      </c>
      <c r="F22" s="89" t="s">
        <v>2241</v>
      </c>
      <c r="G22" s="449" t="s">
        <v>2242</v>
      </c>
      <c r="H22" s="2" t="s">
        <v>2243</v>
      </c>
      <c r="I22" s="754" t="s">
        <v>126</v>
      </c>
      <c r="J22" s="3" t="s">
        <v>2244</v>
      </c>
      <c r="K22" s="5" t="s">
        <v>2245</v>
      </c>
      <c r="L22" s="25">
        <v>44627</v>
      </c>
      <c r="O22" s="464" t="s">
        <v>1043</v>
      </c>
      <c r="P22" s="449" t="s">
        <v>496</v>
      </c>
      <c r="U22" s="165"/>
      <c r="V22" s="240"/>
      <c r="W22" s="165"/>
      <c r="X22" s="165"/>
      <c r="Y22" s="165"/>
      <c r="Z22" s="165"/>
      <c r="AA22" s="165"/>
      <c r="AB22" s="165"/>
      <c r="AC22" s="165"/>
      <c r="AD22" s="165"/>
      <c r="AE22" s="165"/>
      <c r="AF22" s="165"/>
      <c r="AG22" s="165"/>
      <c r="AH22" s="165"/>
      <c r="AI22" s="165"/>
      <c r="AJ22" s="165"/>
      <c r="AK22" s="165"/>
      <c r="AL22" s="165"/>
      <c r="AM22" s="165"/>
      <c r="AN22" s="165"/>
      <c r="AO22" s="165"/>
      <c r="AP22" s="165"/>
      <c r="AQ22" s="165"/>
    </row>
    <row r="23" spans="1:47" ht="15" customHeight="1">
      <c r="A23" s="304">
        <v>1</v>
      </c>
      <c r="B23" s="306">
        <v>81212050</v>
      </c>
      <c r="C23" s="306" t="s">
        <v>38</v>
      </c>
      <c r="D23" s="306" t="s">
        <v>3739</v>
      </c>
      <c r="E23" s="307" t="s">
        <v>584</v>
      </c>
      <c r="F23" s="389" t="s">
        <v>2384</v>
      </c>
      <c r="G23" s="890" t="s">
        <v>2385</v>
      </c>
      <c r="H23" s="392" t="s">
        <v>2386</v>
      </c>
      <c r="I23" s="1278" t="s">
        <v>419</v>
      </c>
      <c r="J23" s="660" t="s">
        <v>2313</v>
      </c>
      <c r="K23" s="661" t="s">
        <v>2387</v>
      </c>
      <c r="L23" s="310">
        <v>44634</v>
      </c>
      <c r="M23" s="178"/>
      <c r="N23" s="178"/>
      <c r="O23" s="455" t="s">
        <v>1043</v>
      </c>
      <c r="P23" s="178" t="s">
        <v>496</v>
      </c>
      <c r="Q23" s="178" t="s">
        <v>3212</v>
      </c>
      <c r="R23" s="311" t="s">
        <v>3738</v>
      </c>
      <c r="S23" s="178"/>
      <c r="U23" s="165"/>
      <c r="V23" s="240"/>
      <c r="W23" s="165"/>
      <c r="X23" s="165"/>
      <c r="Y23" s="165"/>
      <c r="Z23" s="165"/>
      <c r="AA23" s="165"/>
      <c r="AB23" s="165"/>
      <c r="AC23" s="165"/>
      <c r="AD23" s="165"/>
      <c r="AE23" s="165"/>
      <c r="AF23" s="165"/>
      <c r="AG23" s="165"/>
      <c r="AH23" s="165"/>
      <c r="AI23" s="165"/>
      <c r="AJ23" s="165"/>
      <c r="AK23" s="165"/>
      <c r="AL23" s="165"/>
      <c r="AM23" s="165"/>
      <c r="AN23" s="165"/>
      <c r="AO23" s="165"/>
      <c r="AP23" s="165"/>
      <c r="AQ23" s="165"/>
    </row>
    <row r="24" spans="1:47" ht="15" customHeight="1">
      <c r="A24" s="610">
        <v>1</v>
      </c>
      <c r="B24" s="611">
        <v>93172390</v>
      </c>
      <c r="C24" s="611" t="s">
        <v>17</v>
      </c>
      <c r="D24" s="612" t="s">
        <v>471</v>
      </c>
      <c r="E24" s="609" t="s">
        <v>472</v>
      </c>
      <c r="F24" s="613" t="s">
        <v>2562</v>
      </c>
      <c r="G24" s="449" t="s">
        <v>2564</v>
      </c>
      <c r="H24" s="2" t="s">
        <v>2565</v>
      </c>
      <c r="I24" s="449" t="s">
        <v>24</v>
      </c>
      <c r="J24" s="3" t="s">
        <v>2543</v>
      </c>
      <c r="K24" s="617" t="s">
        <v>2566</v>
      </c>
      <c r="L24" s="25">
        <v>44641</v>
      </c>
      <c r="O24" s="10" t="s">
        <v>69</v>
      </c>
      <c r="P24" s="10" t="s">
        <v>69</v>
      </c>
      <c r="U24" s="165"/>
      <c r="V24" s="1074"/>
      <c r="W24" s="165"/>
      <c r="X24" s="165"/>
      <c r="Y24" s="165"/>
      <c r="Z24" s="165"/>
      <c r="AA24" s="165"/>
      <c r="AB24" s="165"/>
      <c r="AC24" s="165"/>
      <c r="AD24" s="165"/>
      <c r="AE24" s="165"/>
      <c r="AF24" s="165"/>
      <c r="AG24" s="165"/>
      <c r="AH24" s="165"/>
      <c r="AI24" s="165"/>
      <c r="AJ24" s="165"/>
      <c r="AK24" s="165"/>
      <c r="AL24" s="165"/>
      <c r="AM24" s="165"/>
      <c r="AN24" s="165"/>
      <c r="AO24" s="165"/>
      <c r="AP24" s="165"/>
      <c r="AQ24" s="165"/>
    </row>
    <row r="25" spans="1:47" ht="15" customHeight="1">
      <c r="A25" s="610">
        <v>1</v>
      </c>
      <c r="B25" s="611">
        <v>93172390</v>
      </c>
      <c r="C25" s="611" t="s">
        <v>17</v>
      </c>
      <c r="D25" s="612" t="s">
        <v>471</v>
      </c>
      <c r="E25" s="609" t="s">
        <v>2633</v>
      </c>
      <c r="F25" s="613" t="s">
        <v>2634</v>
      </c>
      <c r="G25" s="240" t="s">
        <v>2638</v>
      </c>
      <c r="H25" s="2" t="s">
        <v>2636</v>
      </c>
      <c r="I25" s="449" t="s">
        <v>24</v>
      </c>
      <c r="J25" s="3" t="s">
        <v>2620</v>
      </c>
      <c r="K25" s="617" t="s">
        <v>2637</v>
      </c>
      <c r="L25" s="25">
        <v>44643</v>
      </c>
      <c r="O25" s="10" t="s">
        <v>69</v>
      </c>
      <c r="P25" s="10" t="s">
        <v>69</v>
      </c>
      <c r="S25" s="58"/>
      <c r="U25" s="165"/>
      <c r="V25" s="1074"/>
      <c r="W25" s="1074"/>
      <c r="X25" s="1075"/>
      <c r="Y25" s="1065"/>
      <c r="Z25" s="1046"/>
      <c r="AA25" s="1047"/>
      <c r="AB25" s="1047"/>
      <c r="AC25" s="1065"/>
      <c r="AD25" s="1044"/>
      <c r="AE25" s="1068"/>
      <c r="AF25" s="1079"/>
      <c r="AG25" s="1080"/>
      <c r="AH25" s="1068"/>
      <c r="AI25" s="1073"/>
      <c r="AJ25" s="1047"/>
      <c r="AK25" s="1047"/>
      <c r="AL25" s="1047"/>
      <c r="AM25" s="165"/>
      <c r="AN25" s="165"/>
      <c r="AO25" s="165"/>
      <c r="AP25" s="165"/>
      <c r="AQ25" s="165"/>
    </row>
    <row r="26" spans="1:47" ht="15" customHeight="1" thickBot="1">
      <c r="A26" s="283">
        <v>1</v>
      </c>
      <c r="B26" s="275">
        <v>81590074</v>
      </c>
      <c r="C26" s="275" t="s">
        <v>17</v>
      </c>
      <c r="D26" s="276" t="s">
        <v>2635</v>
      </c>
      <c r="E26" s="237" t="s">
        <v>2633</v>
      </c>
      <c r="F26" s="284" t="s">
        <v>2634</v>
      </c>
      <c r="G26" s="240" t="s">
        <v>2638</v>
      </c>
      <c r="H26" s="2" t="s">
        <v>2636</v>
      </c>
      <c r="I26" s="449" t="s">
        <v>24</v>
      </c>
      <c r="J26" s="3" t="s">
        <v>2620</v>
      </c>
      <c r="K26" s="617" t="s">
        <v>2637</v>
      </c>
      <c r="L26" s="25">
        <v>44643</v>
      </c>
      <c r="O26" s="10" t="s">
        <v>69</v>
      </c>
      <c r="P26" s="10" t="s">
        <v>69</v>
      </c>
      <c r="U26" s="165"/>
      <c r="V26" s="1043"/>
      <c r="W26" s="1074"/>
      <c r="X26" s="1075"/>
      <c r="Y26" s="1047"/>
      <c r="Z26" s="1046"/>
      <c r="AA26" s="1047"/>
      <c r="AB26" s="1047"/>
      <c r="AC26" s="1065"/>
      <c r="AD26" s="1044"/>
      <c r="AE26" s="1068"/>
      <c r="AF26" s="1079"/>
      <c r="AG26" s="1080"/>
      <c r="AH26" s="1068"/>
      <c r="AI26" s="1073"/>
      <c r="AJ26" s="1047"/>
      <c r="AK26" s="1047"/>
      <c r="AL26" s="1047"/>
      <c r="AM26" s="165"/>
      <c r="AN26" s="165"/>
      <c r="AO26" s="165"/>
      <c r="AP26" s="165"/>
      <c r="AQ26" s="165"/>
    </row>
    <row r="27" spans="1:47" ht="15" customHeight="1">
      <c r="A27" s="1298">
        <v>1</v>
      </c>
      <c r="B27" s="1299">
        <v>81672487</v>
      </c>
      <c r="C27" s="1299" t="s">
        <v>122</v>
      </c>
      <c r="D27" s="1299" t="s">
        <v>1353</v>
      </c>
      <c r="E27" s="1300" t="s">
        <v>124</v>
      </c>
      <c r="F27" s="1343" t="s">
        <v>2746</v>
      </c>
      <c r="G27" s="854" t="s">
        <v>2749</v>
      </c>
      <c r="H27" s="2" t="s">
        <v>402</v>
      </c>
      <c r="I27" s="449" t="s">
        <v>83</v>
      </c>
      <c r="J27" s="90" t="s">
        <v>403</v>
      </c>
      <c r="K27" s="91" t="s">
        <v>404</v>
      </c>
      <c r="L27" s="25">
        <v>44649</v>
      </c>
      <c r="O27" s="10" t="s">
        <v>69</v>
      </c>
      <c r="P27" s="10" t="s">
        <v>69</v>
      </c>
      <c r="S27" s="165"/>
      <c r="U27" s="165"/>
      <c r="W27" s="165"/>
      <c r="X27" s="1074"/>
      <c r="Y27" s="1045"/>
      <c r="Z27" s="464"/>
      <c r="AA27" s="1046"/>
      <c r="AB27" s="464"/>
      <c r="AC27" s="1047"/>
      <c r="AD27" s="1065"/>
      <c r="AE27" s="1047"/>
      <c r="AF27" s="1047"/>
      <c r="AG27" s="1083"/>
      <c r="AH27" s="1084"/>
      <c r="AI27" s="1047"/>
      <c r="AJ27" s="1073"/>
      <c r="AK27" s="1047"/>
      <c r="AL27" s="1047"/>
      <c r="AM27" s="1047"/>
      <c r="AN27" s="165"/>
      <c r="AO27" s="165"/>
      <c r="AP27" s="165"/>
      <c r="AQ27" s="165"/>
      <c r="AR27" s="165"/>
      <c r="AU27" s="1073"/>
    </row>
    <row r="28" spans="1:47" ht="15" customHeight="1">
      <c r="A28" s="122">
        <v>1</v>
      </c>
      <c r="B28" s="650">
        <v>81672496</v>
      </c>
      <c r="C28" s="650" t="s">
        <v>122</v>
      </c>
      <c r="D28" s="650" t="s">
        <v>2747</v>
      </c>
      <c r="E28" s="159" t="s">
        <v>124</v>
      </c>
      <c r="F28" s="1344" t="s">
        <v>2746</v>
      </c>
      <c r="G28" s="854" t="s">
        <v>2749</v>
      </c>
      <c r="H28" s="2" t="s">
        <v>402</v>
      </c>
      <c r="I28" s="449" t="s">
        <v>83</v>
      </c>
      <c r="J28" s="90" t="s">
        <v>403</v>
      </c>
      <c r="K28" s="91" t="s">
        <v>404</v>
      </c>
      <c r="L28" s="25">
        <v>44649</v>
      </c>
      <c r="O28" s="10" t="s">
        <v>69</v>
      </c>
      <c r="P28" s="10" t="s">
        <v>69</v>
      </c>
      <c r="W28" s="165"/>
      <c r="X28" s="1074"/>
      <c r="Y28" s="1045"/>
      <c r="Z28" s="464"/>
      <c r="AA28" s="1046"/>
      <c r="AB28" s="1047"/>
      <c r="AC28" s="1047"/>
      <c r="AD28" s="1065"/>
      <c r="AE28" s="1047"/>
      <c r="AF28" s="1047"/>
      <c r="AG28" s="1083"/>
      <c r="AH28" s="1047"/>
      <c r="AI28" s="1047"/>
      <c r="AJ28" s="1073"/>
      <c r="AK28" s="1047"/>
      <c r="AL28" s="1047"/>
      <c r="AM28" s="1047"/>
      <c r="AN28" s="165"/>
      <c r="AO28" s="165"/>
      <c r="AP28" s="165"/>
      <c r="AQ28" s="165"/>
      <c r="AR28" s="165"/>
    </row>
    <row r="29" spans="1:47" ht="15" customHeight="1">
      <c r="A29" s="122">
        <v>1</v>
      </c>
      <c r="B29" s="110">
        <v>81672494</v>
      </c>
      <c r="C29" s="650" t="s">
        <v>122</v>
      </c>
      <c r="D29" s="650" t="s">
        <v>2748</v>
      </c>
      <c r="E29" s="650" t="s">
        <v>124</v>
      </c>
      <c r="F29" s="1345" t="s">
        <v>2746</v>
      </c>
      <c r="G29" s="854" t="s">
        <v>2749</v>
      </c>
      <c r="H29" s="2" t="s">
        <v>402</v>
      </c>
      <c r="I29" s="449" t="s">
        <v>83</v>
      </c>
      <c r="J29" s="90" t="s">
        <v>403</v>
      </c>
      <c r="K29" s="91" t="s">
        <v>404</v>
      </c>
      <c r="L29" s="25">
        <v>44649</v>
      </c>
      <c r="O29" s="10" t="s">
        <v>69</v>
      </c>
      <c r="P29" s="10" t="s">
        <v>69</v>
      </c>
      <c r="S29" s="165"/>
      <c r="V29" s="1074"/>
      <c r="W29" s="165"/>
      <c r="X29" s="1074"/>
      <c r="Y29" s="1045"/>
      <c r="Z29" s="1047"/>
      <c r="AA29" s="1046"/>
      <c r="AB29" s="1047"/>
      <c r="AC29" s="1047"/>
      <c r="AD29" s="1065"/>
      <c r="AE29" s="1047"/>
      <c r="AF29" s="1068"/>
      <c r="AG29" s="1083"/>
      <c r="AH29" s="1047"/>
      <c r="AI29" s="1047"/>
      <c r="AJ29" s="1073"/>
      <c r="AK29" s="1047"/>
      <c r="AL29" s="1047"/>
      <c r="AM29" s="1047"/>
      <c r="AN29" s="165"/>
      <c r="AO29" s="165"/>
      <c r="AP29" s="165"/>
      <c r="AQ29" s="165"/>
      <c r="AR29" s="165"/>
    </row>
    <row r="30" spans="1:47" ht="15" customHeight="1">
      <c r="A30" s="610">
        <v>1</v>
      </c>
      <c r="B30" s="611">
        <v>93172390</v>
      </c>
      <c r="C30" s="611" t="s">
        <v>17</v>
      </c>
      <c r="D30" s="612" t="s">
        <v>471</v>
      </c>
      <c r="E30" s="609" t="s">
        <v>2633</v>
      </c>
      <c r="F30" s="613" t="s">
        <v>2846</v>
      </c>
      <c r="G30" s="1205" t="s">
        <v>2774</v>
      </c>
      <c r="H30" s="2" t="s">
        <v>2847</v>
      </c>
      <c r="I30" s="449" t="s">
        <v>24</v>
      </c>
      <c r="J30" s="3" t="s">
        <v>2838</v>
      </c>
      <c r="K30" s="617" t="s">
        <v>2848</v>
      </c>
      <c r="L30" s="25">
        <v>44655</v>
      </c>
      <c r="O30" s="10" t="s">
        <v>69</v>
      </c>
      <c r="P30" s="10" t="s">
        <v>496</v>
      </c>
      <c r="T30" s="165"/>
      <c r="V30" s="1074"/>
      <c r="W30" s="165"/>
      <c r="X30" s="1043"/>
      <c r="Y30" s="1043"/>
      <c r="Z30" s="1043"/>
      <c r="AA30" s="1049"/>
      <c r="AB30" s="1049"/>
      <c r="AC30" s="1085"/>
      <c r="AD30" s="1065"/>
      <c r="AE30" s="1049"/>
      <c r="AF30" s="1043"/>
      <c r="AG30" s="1086"/>
      <c r="AH30" s="712"/>
      <c r="AI30" s="1047"/>
      <c r="AJ30" s="1047"/>
      <c r="AK30" s="1047"/>
      <c r="AL30" s="1047"/>
      <c r="AM30" s="1047"/>
      <c r="AN30" s="165"/>
      <c r="AO30" s="165"/>
      <c r="AP30" s="165"/>
      <c r="AQ30" s="165"/>
      <c r="AR30" s="165"/>
    </row>
    <row r="31" spans="1:47" ht="15" customHeight="1">
      <c r="A31" s="283">
        <v>1</v>
      </c>
      <c r="B31" s="275">
        <v>93172324</v>
      </c>
      <c r="C31" s="275" t="s">
        <v>17</v>
      </c>
      <c r="D31" s="276" t="s">
        <v>1222</v>
      </c>
      <c r="E31" s="237" t="s">
        <v>2633</v>
      </c>
      <c r="F31" s="284" t="s">
        <v>2846</v>
      </c>
      <c r="G31" s="1205" t="s">
        <v>2774</v>
      </c>
      <c r="H31" s="2" t="s">
        <v>2847</v>
      </c>
      <c r="I31" s="449" t="s">
        <v>24</v>
      </c>
      <c r="J31" s="3" t="s">
        <v>2838</v>
      </c>
      <c r="K31" s="617" t="s">
        <v>2848</v>
      </c>
      <c r="L31" s="25">
        <v>44655</v>
      </c>
      <c r="O31" s="10" t="s">
        <v>69</v>
      </c>
      <c r="P31" s="10" t="s">
        <v>496</v>
      </c>
      <c r="T31" s="165"/>
      <c r="V31" s="1043"/>
      <c r="W31" s="165"/>
      <c r="X31" s="165"/>
      <c r="Y31" s="165"/>
      <c r="Z31" s="165"/>
      <c r="AA31" s="165"/>
      <c r="AB31" s="165"/>
      <c r="AC31" s="165"/>
      <c r="AD31" s="165"/>
      <c r="AE31" s="165"/>
      <c r="AF31" s="165"/>
      <c r="AG31" s="165"/>
      <c r="AH31" s="165"/>
      <c r="AI31" s="165"/>
      <c r="AJ31" s="165"/>
      <c r="AK31" s="165"/>
      <c r="AL31" s="165"/>
      <c r="AM31" s="165"/>
      <c r="AN31" s="165"/>
      <c r="AO31" s="165"/>
      <c r="AP31" s="165"/>
      <c r="AQ31" s="165"/>
      <c r="AR31" s="165"/>
    </row>
    <row r="32" spans="1:47" ht="15" customHeight="1" thickBot="1">
      <c r="A32" s="591">
        <v>1</v>
      </c>
      <c r="B32" s="488">
        <v>83130670</v>
      </c>
      <c r="C32" s="488" t="s">
        <v>40</v>
      </c>
      <c r="D32" s="592" t="s">
        <v>84</v>
      </c>
      <c r="E32" s="110" t="s">
        <v>395</v>
      </c>
      <c r="F32" s="613" t="s">
        <v>2891</v>
      </c>
      <c r="G32" s="155" t="s">
        <v>2892</v>
      </c>
      <c r="H32" s="2" t="s">
        <v>2893</v>
      </c>
      <c r="I32" s="449" t="s">
        <v>83</v>
      </c>
      <c r="J32" s="3" t="s">
        <v>2894</v>
      </c>
      <c r="K32" s="5" t="s">
        <v>2895</v>
      </c>
      <c r="L32" s="25">
        <v>44656</v>
      </c>
      <c r="O32" s="34" t="s">
        <v>910</v>
      </c>
      <c r="P32" s="34"/>
      <c r="S32" s="165"/>
      <c r="T32" s="165"/>
      <c r="W32" s="165"/>
      <c r="X32" s="1074"/>
      <c r="Y32" s="165"/>
      <c r="Z32" s="165"/>
      <c r="AA32" s="165"/>
      <c r="AB32" s="165"/>
      <c r="AC32" s="165"/>
      <c r="AD32" s="1065"/>
      <c r="AE32" s="1047"/>
      <c r="AF32" s="165"/>
      <c r="AG32" s="165"/>
      <c r="AH32" s="165"/>
      <c r="AI32" s="165"/>
      <c r="AJ32" s="165"/>
      <c r="AK32" s="165"/>
      <c r="AL32" s="165"/>
      <c r="AM32" s="165"/>
      <c r="AN32" s="165"/>
      <c r="AO32" s="165"/>
      <c r="AP32" s="165"/>
      <c r="AQ32" s="165"/>
      <c r="AR32" s="165"/>
    </row>
    <row r="33" spans="1:43" ht="15" customHeight="1">
      <c r="A33" s="1298">
        <v>1</v>
      </c>
      <c r="B33" s="1299">
        <v>81298074</v>
      </c>
      <c r="C33" s="1299" t="s">
        <v>38</v>
      </c>
      <c r="D33" s="1299" t="s">
        <v>2668</v>
      </c>
      <c r="E33" s="1300" t="s">
        <v>1145</v>
      </c>
      <c r="F33" s="89" t="s">
        <v>2991</v>
      </c>
      <c r="G33" s="1205" t="s">
        <v>2992</v>
      </c>
      <c r="H33" s="2" t="s">
        <v>2993</v>
      </c>
      <c r="I33" s="449" t="s">
        <v>24</v>
      </c>
      <c r="J33" s="90" t="s">
        <v>2282</v>
      </c>
      <c r="K33" s="91" t="s">
        <v>2994</v>
      </c>
      <c r="L33" s="25">
        <v>44662</v>
      </c>
      <c r="O33" s="10" t="s">
        <v>69</v>
      </c>
      <c r="AN33" s="165"/>
      <c r="AO33" s="165"/>
      <c r="AP33" s="165"/>
      <c r="AQ33" s="165"/>
    </row>
    <row r="34" spans="1:43" ht="15" customHeight="1">
      <c r="A34" s="610">
        <v>1</v>
      </c>
      <c r="B34" s="611">
        <v>93172390</v>
      </c>
      <c r="C34" s="611" t="s">
        <v>17</v>
      </c>
      <c r="D34" s="612" t="s">
        <v>471</v>
      </c>
      <c r="E34" s="609" t="s">
        <v>472</v>
      </c>
      <c r="F34" s="613" t="s">
        <v>3029</v>
      </c>
      <c r="G34" s="1205" t="s">
        <v>3027</v>
      </c>
      <c r="H34" s="2" t="s">
        <v>3026</v>
      </c>
      <c r="I34" s="449" t="s">
        <v>419</v>
      </c>
      <c r="J34" s="3" t="s">
        <v>3010</v>
      </c>
      <c r="K34" s="617" t="s">
        <v>3028</v>
      </c>
      <c r="L34" s="25">
        <v>44662</v>
      </c>
      <c r="O34" s="10" t="s">
        <v>69</v>
      </c>
      <c r="AM34" s="165"/>
      <c r="AN34" s="165"/>
      <c r="AO34" s="165"/>
      <c r="AP34" s="165"/>
    </row>
    <row r="35" spans="1:43" ht="15" customHeight="1">
      <c r="A35" s="610">
        <v>1</v>
      </c>
      <c r="B35" s="611">
        <v>93172390</v>
      </c>
      <c r="C35" s="611" t="s">
        <v>17</v>
      </c>
      <c r="D35" s="612" t="s">
        <v>471</v>
      </c>
      <c r="E35" s="609" t="s">
        <v>2633</v>
      </c>
      <c r="F35" s="613" t="s">
        <v>3087</v>
      </c>
      <c r="G35" s="1205" t="s">
        <v>3088</v>
      </c>
      <c r="H35" s="2" t="s">
        <v>3089</v>
      </c>
      <c r="I35" s="449" t="s">
        <v>83</v>
      </c>
      <c r="J35" s="3" t="s">
        <v>3090</v>
      </c>
      <c r="K35" s="617" t="s">
        <v>3091</v>
      </c>
      <c r="L35" s="25">
        <v>44664</v>
      </c>
      <c r="O35" s="10" t="s">
        <v>69</v>
      </c>
      <c r="V35" s="1074"/>
      <c r="W35" s="478" t="s">
        <v>3310</v>
      </c>
      <c r="X35" s="1065"/>
      <c r="Y35" s="1046"/>
      <c r="Z35" s="1047"/>
      <c r="AA35" s="1047"/>
      <c r="AB35" s="1065"/>
      <c r="AC35" s="1044"/>
      <c r="AD35" s="1068"/>
      <c r="AE35" s="1079"/>
      <c r="AF35" s="1080"/>
      <c r="AG35" s="1068"/>
      <c r="AH35" s="1073"/>
      <c r="AI35" s="1047"/>
      <c r="AJ35" s="1047"/>
      <c r="AK35" s="1047"/>
      <c r="AL35" s="165"/>
      <c r="AM35" s="165"/>
      <c r="AN35" s="165"/>
      <c r="AO35" s="165"/>
      <c r="AP35" s="165"/>
    </row>
    <row r="36" spans="1:43" ht="15" customHeight="1">
      <c r="A36" s="610">
        <v>1</v>
      </c>
      <c r="B36" s="611">
        <v>93172390</v>
      </c>
      <c r="C36" s="611" t="s">
        <v>17</v>
      </c>
      <c r="D36" s="612" t="s">
        <v>471</v>
      </c>
      <c r="E36" s="609" t="s">
        <v>2633</v>
      </c>
      <c r="F36" s="613" t="s">
        <v>3207</v>
      </c>
      <c r="G36" s="1205" t="s">
        <v>3208</v>
      </c>
      <c r="H36" s="2" t="s">
        <v>3209</v>
      </c>
      <c r="I36" s="449" t="s">
        <v>24</v>
      </c>
      <c r="J36" s="558" t="s">
        <v>3210</v>
      </c>
      <c r="K36" s="617" t="s">
        <v>3211</v>
      </c>
      <c r="L36" s="25">
        <v>44671</v>
      </c>
      <c r="O36" s="10" t="s">
        <v>69</v>
      </c>
      <c r="V36" s="1074"/>
      <c r="W36" s="1075"/>
      <c r="X36" s="1065"/>
      <c r="Y36" s="1046"/>
      <c r="Z36" s="1047"/>
      <c r="AA36" s="1047"/>
      <c r="AB36" s="1065"/>
      <c r="AC36" s="1081"/>
      <c r="AD36" s="1068"/>
      <c r="AE36" s="1079"/>
      <c r="AF36" s="1080"/>
      <c r="AG36" s="1068"/>
      <c r="AH36" s="1073"/>
      <c r="AI36" s="1047"/>
      <c r="AJ36" s="1047"/>
      <c r="AK36" s="1047"/>
      <c r="AL36" s="165"/>
      <c r="AM36" s="165"/>
      <c r="AN36" s="165"/>
      <c r="AO36" s="165"/>
      <c r="AP36" s="165"/>
    </row>
    <row r="37" spans="1:43" ht="15" customHeight="1">
      <c r="A37" s="610">
        <v>1</v>
      </c>
      <c r="B37" s="611">
        <v>93172324</v>
      </c>
      <c r="C37" s="611" t="s">
        <v>17</v>
      </c>
      <c r="D37" s="612" t="s">
        <v>1222</v>
      </c>
      <c r="E37" s="609" t="s">
        <v>2633</v>
      </c>
      <c r="F37" s="613" t="s">
        <v>3207</v>
      </c>
      <c r="G37" s="1205" t="s">
        <v>3208</v>
      </c>
      <c r="H37" s="2" t="s">
        <v>3209</v>
      </c>
      <c r="I37" s="449" t="s">
        <v>24</v>
      </c>
      <c r="J37" s="558" t="s">
        <v>3210</v>
      </c>
      <c r="K37" s="617" t="s">
        <v>3211</v>
      </c>
      <c r="L37" s="25">
        <v>44671</v>
      </c>
      <c r="O37" s="10" t="s">
        <v>69</v>
      </c>
      <c r="S37" s="165"/>
      <c r="T37" s="165"/>
      <c r="V37" s="1074"/>
      <c r="W37" s="1075"/>
      <c r="X37" s="1065"/>
      <c r="Y37" s="1046"/>
      <c r="Z37" s="1047"/>
      <c r="AA37" s="1047"/>
      <c r="AB37" s="1065"/>
      <c r="AC37" s="1044"/>
      <c r="AD37" s="1068"/>
      <c r="AE37" s="1082"/>
      <c r="AF37" s="1080"/>
      <c r="AG37" s="1068"/>
      <c r="AH37" s="1073"/>
      <c r="AI37" s="1047"/>
      <c r="AJ37" s="1047"/>
      <c r="AK37" s="1047"/>
      <c r="AL37" s="165"/>
      <c r="AM37" s="165"/>
      <c r="AN37" s="165"/>
      <c r="AO37" s="165"/>
      <c r="AP37" s="165"/>
    </row>
    <row r="38" spans="1:43" ht="15" customHeight="1">
      <c r="A38" s="205">
        <v>1</v>
      </c>
      <c r="B38" s="275">
        <v>93172390</v>
      </c>
      <c r="C38" s="275" t="s">
        <v>17</v>
      </c>
      <c r="D38" s="276" t="s">
        <v>548</v>
      </c>
      <c r="E38" s="609" t="s">
        <v>472</v>
      </c>
      <c r="F38" s="613" t="s">
        <v>3241</v>
      </c>
      <c r="G38" s="1205" t="s">
        <v>3245</v>
      </c>
      <c r="H38" s="2" t="s">
        <v>3242</v>
      </c>
      <c r="I38" s="449" t="s">
        <v>24</v>
      </c>
      <c r="J38" s="3" t="s">
        <v>3224</v>
      </c>
      <c r="K38" s="617" t="s">
        <v>3244</v>
      </c>
      <c r="L38" s="25">
        <v>44672</v>
      </c>
      <c r="O38" s="10" t="s">
        <v>69</v>
      </c>
      <c r="S38" s="165"/>
      <c r="T38" s="165"/>
      <c r="V38" s="1074"/>
      <c r="W38" s="1075"/>
      <c r="X38" s="1065"/>
      <c r="Y38" s="1046"/>
      <c r="Z38" s="1047"/>
      <c r="AA38" s="1047"/>
      <c r="AB38" s="1065"/>
      <c r="AC38" s="1044"/>
      <c r="AD38" s="1068"/>
      <c r="AE38" s="1082"/>
      <c r="AF38" s="1080"/>
      <c r="AG38" s="1068"/>
      <c r="AH38" s="1073"/>
      <c r="AI38" s="1047"/>
      <c r="AJ38" s="1047"/>
      <c r="AK38" s="1047"/>
      <c r="AL38" s="165"/>
      <c r="AM38" s="165"/>
      <c r="AN38" s="165"/>
      <c r="AO38" s="165"/>
      <c r="AP38" s="165"/>
    </row>
    <row r="39" spans="1:43" ht="15" customHeight="1">
      <c r="A39" s="657">
        <v>1</v>
      </c>
      <c r="B39" s="337">
        <v>89120005</v>
      </c>
      <c r="C39" s="337" t="s">
        <v>39</v>
      </c>
      <c r="D39" s="508" t="s">
        <v>3736</v>
      </c>
      <c r="E39" s="659" t="s">
        <v>3327</v>
      </c>
      <c r="F39" s="375" t="s">
        <v>3328</v>
      </c>
      <c r="G39" s="551" t="s">
        <v>3331</v>
      </c>
      <c r="H39" s="392" t="s">
        <v>3329</v>
      </c>
      <c r="I39" s="178" t="s">
        <v>24</v>
      </c>
      <c r="J39" s="330" t="s">
        <v>3314</v>
      </c>
      <c r="K39" s="387" t="s">
        <v>3330</v>
      </c>
      <c r="L39" s="310">
        <v>44676</v>
      </c>
      <c r="M39" s="178"/>
      <c r="N39" s="178"/>
      <c r="O39" s="311" t="s">
        <v>69</v>
      </c>
      <c r="P39" s="311" t="s">
        <v>3212</v>
      </c>
      <c r="Q39" s="178"/>
      <c r="R39" s="311"/>
      <c r="V39" s="1074"/>
      <c r="W39" s="1075"/>
      <c r="X39" s="1065"/>
      <c r="Y39" s="1046"/>
      <c r="Z39" s="1047"/>
      <c r="AA39" s="1047"/>
      <c r="AB39" s="1065"/>
      <c r="AC39" s="1044"/>
      <c r="AD39" s="1068"/>
      <c r="AE39" s="1082"/>
      <c r="AF39" s="1080"/>
      <c r="AG39" s="1068"/>
      <c r="AH39" s="1073"/>
      <c r="AI39" s="1047"/>
      <c r="AJ39" s="1047"/>
      <c r="AK39" s="1047"/>
      <c r="AL39" s="165"/>
      <c r="AM39" s="165"/>
      <c r="AN39" s="165"/>
      <c r="AO39" s="165"/>
      <c r="AP39" s="165"/>
    </row>
    <row r="40" spans="1:43" ht="15" customHeight="1">
      <c r="A40" s="487">
        <v>1</v>
      </c>
      <c r="B40" s="488" t="s">
        <v>38</v>
      </c>
      <c r="C40" s="488">
        <v>60803250</v>
      </c>
      <c r="D40" s="488" t="s">
        <v>157</v>
      </c>
      <c r="E40" s="488" t="s">
        <v>886</v>
      </c>
      <c r="F40" s="489" t="s">
        <v>3486</v>
      </c>
      <c r="G40" s="1205" t="s">
        <v>3487</v>
      </c>
      <c r="H40" s="486" t="s">
        <v>3488</v>
      </c>
      <c r="I40" s="214" t="s">
        <v>24</v>
      </c>
      <c r="J40" s="3" t="s">
        <v>3456</v>
      </c>
      <c r="K40" s="557" t="s">
        <v>3489</v>
      </c>
      <c r="L40" s="25">
        <v>44655</v>
      </c>
      <c r="O40" s="10" t="s">
        <v>69</v>
      </c>
      <c r="S40" s="165"/>
      <c r="T40" s="165"/>
      <c r="V40" s="1074"/>
      <c r="W40" s="1045"/>
      <c r="X40" s="464"/>
      <c r="Y40" s="1046"/>
      <c r="Z40" s="464"/>
      <c r="AA40" s="1047"/>
      <c r="AB40" s="1065"/>
      <c r="AC40" s="1047"/>
      <c r="AD40" s="1047"/>
      <c r="AE40" s="1083"/>
      <c r="AF40" s="1084"/>
      <c r="AG40" s="1047"/>
      <c r="AH40" s="1073"/>
      <c r="AI40" s="1047"/>
      <c r="AJ40" s="1047"/>
      <c r="AK40" s="1047"/>
      <c r="AL40" s="165"/>
      <c r="AM40" s="165"/>
      <c r="AN40" s="165"/>
      <c r="AO40" s="165"/>
      <c r="AP40" s="165"/>
    </row>
    <row r="41" spans="1:43" ht="15" customHeight="1">
      <c r="A41" s="122">
        <v>1</v>
      </c>
      <c r="B41" s="650">
        <v>81672546</v>
      </c>
      <c r="C41" s="650" t="s">
        <v>122</v>
      </c>
      <c r="D41" s="650" t="s">
        <v>227</v>
      </c>
      <c r="E41" s="159" t="s">
        <v>628</v>
      </c>
      <c r="F41" s="1518" t="s">
        <v>3525</v>
      </c>
      <c r="G41" s="1205" t="s">
        <v>3523</v>
      </c>
      <c r="H41" s="2" t="s">
        <v>3526</v>
      </c>
      <c r="I41" s="449" t="s">
        <v>1715</v>
      </c>
      <c r="J41" s="90" t="s">
        <v>3527</v>
      </c>
      <c r="K41" s="91" t="s">
        <v>3528</v>
      </c>
      <c r="L41" s="25">
        <v>44685</v>
      </c>
      <c r="O41" s="10" t="s">
        <v>69</v>
      </c>
      <c r="S41" s="165"/>
      <c r="T41" s="165"/>
      <c r="V41" s="1074"/>
      <c r="W41" s="1045"/>
      <c r="X41" s="464"/>
      <c r="Y41" s="1046"/>
      <c r="Z41" s="1047"/>
      <c r="AA41" s="1047"/>
      <c r="AB41" s="1065"/>
      <c r="AC41" s="1047"/>
      <c r="AD41" s="1047"/>
      <c r="AE41" s="1083"/>
      <c r="AF41" s="1047"/>
      <c r="AG41" s="1047"/>
      <c r="AH41" s="1073"/>
      <c r="AI41" s="1047"/>
      <c r="AJ41" s="1047"/>
      <c r="AK41" s="1047"/>
      <c r="AL41" s="165"/>
      <c r="AM41" s="165"/>
      <c r="AN41" s="165"/>
      <c r="AO41" s="165"/>
      <c r="AP41" s="165"/>
    </row>
    <row r="42" spans="1:43" ht="15" customHeight="1">
      <c r="A42" s="122">
        <v>1</v>
      </c>
      <c r="B42" s="650">
        <v>81672523</v>
      </c>
      <c r="C42" s="650" t="s">
        <v>122</v>
      </c>
      <c r="D42" s="650" t="s">
        <v>3529</v>
      </c>
      <c r="E42" s="159" t="s">
        <v>124</v>
      </c>
      <c r="F42" s="1344" t="s">
        <v>2746</v>
      </c>
      <c r="G42" s="1205" t="s">
        <v>3530</v>
      </c>
      <c r="H42" s="2" t="s">
        <v>402</v>
      </c>
      <c r="I42" s="449" t="s">
        <v>83</v>
      </c>
      <c r="J42" s="90" t="s">
        <v>403</v>
      </c>
      <c r="K42" s="91" t="s">
        <v>404</v>
      </c>
      <c r="L42" s="25">
        <v>44685</v>
      </c>
      <c r="O42" s="10" t="s">
        <v>496</v>
      </c>
      <c r="S42" s="165"/>
      <c r="T42" s="165"/>
      <c r="V42" s="1074"/>
      <c r="W42" s="1045"/>
      <c r="X42" s="1047"/>
      <c r="Y42" s="1046"/>
      <c r="Z42" s="1047"/>
      <c r="AA42" s="1047"/>
      <c r="AB42" s="1065"/>
      <c r="AC42" s="1047"/>
      <c r="AD42" s="1068"/>
      <c r="AE42" s="1083"/>
      <c r="AF42" s="1047"/>
      <c r="AG42" s="1047"/>
      <c r="AH42" s="1073"/>
      <c r="AI42" s="1047"/>
      <c r="AJ42" s="1047"/>
      <c r="AK42" s="1047"/>
      <c r="AL42" s="165"/>
      <c r="AM42" s="165"/>
      <c r="AN42" s="165"/>
      <c r="AO42" s="165"/>
      <c r="AP42" s="165"/>
    </row>
    <row r="43" spans="1:43" ht="15" customHeight="1">
      <c r="A43" s="487">
        <v>1</v>
      </c>
      <c r="B43" s="488" t="s">
        <v>122</v>
      </c>
      <c r="C43" s="488">
        <v>81672487</v>
      </c>
      <c r="D43" s="488" t="s">
        <v>1353</v>
      </c>
      <c r="E43" s="488" t="s">
        <v>628</v>
      </c>
      <c r="F43" s="489" t="s">
        <v>3569</v>
      </c>
      <c r="G43" s="1205" t="s">
        <v>3570</v>
      </c>
      <c r="H43" s="2" t="s">
        <v>3571</v>
      </c>
      <c r="I43" s="214" t="s">
        <v>83</v>
      </c>
      <c r="J43" s="3" t="s">
        <v>3572</v>
      </c>
      <c r="K43" s="557" t="s">
        <v>3573</v>
      </c>
      <c r="L43" s="25">
        <v>44690</v>
      </c>
      <c r="O43" s="10" t="s">
        <v>69</v>
      </c>
      <c r="S43" s="165"/>
      <c r="T43" s="165"/>
      <c r="V43" s="1043"/>
      <c r="W43" s="1043"/>
      <c r="X43" s="1043"/>
      <c r="Y43" s="1049"/>
      <c r="Z43" s="1049"/>
      <c r="AA43" s="1085"/>
      <c r="AB43" s="1065"/>
      <c r="AC43" s="1049"/>
      <c r="AD43" s="1043"/>
      <c r="AE43" s="1086"/>
      <c r="AF43" s="712"/>
      <c r="AG43" s="1047"/>
      <c r="AH43" s="1047"/>
      <c r="AI43" s="1047"/>
      <c r="AJ43" s="1047"/>
      <c r="AK43" s="1047"/>
      <c r="AL43" s="165"/>
      <c r="AM43" s="165"/>
      <c r="AN43" s="165"/>
      <c r="AO43" s="165"/>
      <c r="AP43" s="165"/>
    </row>
    <row r="44" spans="1:43" ht="15" customHeight="1">
      <c r="A44" s="610">
        <v>1</v>
      </c>
      <c r="B44" s="275">
        <v>81722070</v>
      </c>
      <c r="C44" s="275" t="s">
        <v>254</v>
      </c>
      <c r="D44" s="159" t="s">
        <v>3574</v>
      </c>
      <c r="E44" s="159" t="s">
        <v>491</v>
      </c>
      <c r="F44" s="42" t="s">
        <v>492</v>
      </c>
      <c r="G44" s="1205" t="s">
        <v>3575</v>
      </c>
      <c r="H44" s="40" t="s">
        <v>494</v>
      </c>
      <c r="I44" s="449" t="s">
        <v>83</v>
      </c>
      <c r="J44" s="41" t="s">
        <v>493</v>
      </c>
      <c r="K44" s="41" t="s">
        <v>3576</v>
      </c>
      <c r="L44" s="25">
        <v>44690</v>
      </c>
      <c r="O44" s="10" t="s">
        <v>69</v>
      </c>
      <c r="S44" s="165"/>
      <c r="T44" s="165"/>
      <c r="V44" s="165"/>
      <c r="W44" s="165"/>
      <c r="X44" s="165"/>
      <c r="Y44" s="165"/>
      <c r="Z44" s="165"/>
      <c r="AA44" s="165"/>
      <c r="AB44" s="165"/>
      <c r="AC44" s="165"/>
      <c r="AD44" s="165"/>
      <c r="AE44" s="165"/>
      <c r="AF44" s="165"/>
      <c r="AG44" s="165"/>
      <c r="AH44" s="165"/>
      <c r="AI44" s="165"/>
      <c r="AJ44" s="165"/>
      <c r="AK44" s="165"/>
      <c r="AL44" s="165"/>
      <c r="AM44" s="165"/>
      <c r="AN44" s="165"/>
      <c r="AO44" s="165"/>
      <c r="AP44" s="165"/>
    </row>
    <row r="45" spans="1:43" ht="15" customHeight="1">
      <c r="A45" s="554">
        <v>1</v>
      </c>
      <c r="B45" s="555">
        <v>60803254</v>
      </c>
      <c r="C45" s="555" t="s">
        <v>38</v>
      </c>
      <c r="D45" s="555" t="s">
        <v>1560</v>
      </c>
      <c r="E45" s="555" t="s">
        <v>886</v>
      </c>
      <c r="F45" s="556" t="s">
        <v>3582</v>
      </c>
      <c r="G45" s="551" t="s">
        <v>3583</v>
      </c>
      <c r="H45" s="386" t="s">
        <v>3584</v>
      </c>
      <c r="I45" s="654" t="s">
        <v>83</v>
      </c>
      <c r="J45" s="330" t="s">
        <v>3585</v>
      </c>
      <c r="K45" s="655" t="s">
        <v>3586</v>
      </c>
      <c r="L45" s="310">
        <v>44690</v>
      </c>
      <c r="M45" s="178"/>
      <c r="N45" s="178"/>
      <c r="O45" s="311" t="s">
        <v>69</v>
      </c>
      <c r="P45" s="311" t="s">
        <v>3212</v>
      </c>
      <c r="S45" s="165"/>
      <c r="T45" s="165"/>
      <c r="V45" s="1074"/>
      <c r="W45" s="165"/>
      <c r="X45" s="165"/>
      <c r="Y45" s="165"/>
      <c r="Z45" s="165"/>
      <c r="AA45" s="165"/>
      <c r="AB45" s="1065"/>
      <c r="AC45" s="1047"/>
      <c r="AD45" s="165"/>
      <c r="AE45" s="165"/>
      <c r="AF45" s="165"/>
      <c r="AG45" s="165"/>
      <c r="AH45" s="165"/>
      <c r="AI45" s="165"/>
      <c r="AJ45" s="165"/>
      <c r="AK45" s="165"/>
      <c r="AL45" s="165"/>
      <c r="AM45" s="165"/>
      <c r="AN45" s="165"/>
      <c r="AO45" s="165"/>
      <c r="AP45" s="165"/>
    </row>
    <row r="46" spans="1:43" ht="15" customHeight="1" thickBot="1">
      <c r="A46" s="554">
        <v>1</v>
      </c>
      <c r="B46" s="555">
        <v>60803250</v>
      </c>
      <c r="C46" s="555" t="s">
        <v>38</v>
      </c>
      <c r="D46" s="555" t="s">
        <v>157</v>
      </c>
      <c r="E46" s="555" t="s">
        <v>886</v>
      </c>
      <c r="F46" s="556" t="s">
        <v>3582</v>
      </c>
      <c r="G46" s="551" t="s">
        <v>3583</v>
      </c>
      <c r="H46" s="386" t="s">
        <v>3584</v>
      </c>
      <c r="I46" s="654" t="s">
        <v>83</v>
      </c>
      <c r="J46" s="330" t="s">
        <v>3585</v>
      </c>
      <c r="K46" s="655" t="s">
        <v>3586</v>
      </c>
      <c r="L46" s="310">
        <v>44690</v>
      </c>
      <c r="M46" s="178"/>
      <c r="N46" s="178"/>
      <c r="O46" s="311" t="s">
        <v>69</v>
      </c>
      <c r="P46" s="311" t="s">
        <v>3212</v>
      </c>
      <c r="S46" s="165"/>
      <c r="T46" s="165"/>
      <c r="V46" s="1074"/>
      <c r="W46" s="165"/>
      <c r="X46" s="165"/>
      <c r="Y46" s="165"/>
      <c r="Z46" s="165"/>
      <c r="AA46" s="165"/>
      <c r="AB46" s="1065"/>
      <c r="AC46" s="165"/>
      <c r="AD46" s="165"/>
      <c r="AE46" s="165"/>
      <c r="AF46" s="165"/>
      <c r="AG46" s="165"/>
      <c r="AH46" s="165"/>
      <c r="AI46" s="165"/>
      <c r="AJ46" s="165"/>
      <c r="AK46" s="165"/>
      <c r="AL46" s="165"/>
      <c r="AM46" s="165"/>
      <c r="AN46" s="165"/>
      <c r="AO46" s="165"/>
      <c r="AP46" s="165"/>
    </row>
    <row r="47" spans="1:43" ht="15" customHeight="1">
      <c r="A47" s="304">
        <v>1</v>
      </c>
      <c r="B47" s="306">
        <v>81214004</v>
      </c>
      <c r="C47" s="306" t="s">
        <v>38</v>
      </c>
      <c r="D47" s="306" t="s">
        <v>3671</v>
      </c>
      <c r="E47" s="306" t="s">
        <v>517</v>
      </c>
      <c r="F47" s="389" t="s">
        <v>3672</v>
      </c>
      <c r="G47" s="551" t="s">
        <v>3676</v>
      </c>
      <c r="H47" s="392" t="s">
        <v>3673</v>
      </c>
      <c r="I47" s="551" t="s">
        <v>24</v>
      </c>
      <c r="J47" s="883" t="s">
        <v>3674</v>
      </c>
      <c r="K47" s="391" t="s">
        <v>3675</v>
      </c>
      <c r="L47" s="310">
        <v>44692</v>
      </c>
      <c r="M47" s="178"/>
      <c r="N47" s="178"/>
      <c r="O47" s="311" t="s">
        <v>69</v>
      </c>
      <c r="P47" s="311" t="s">
        <v>3212</v>
      </c>
      <c r="Q47" s="178"/>
      <c r="R47" s="10"/>
      <c r="S47" s="165"/>
      <c r="V47" s="1074"/>
      <c r="W47" s="165"/>
      <c r="X47" s="165"/>
      <c r="Y47" s="165"/>
      <c r="Z47" s="165"/>
      <c r="AA47" s="165"/>
      <c r="AB47" s="1065"/>
      <c r="AC47" s="165"/>
      <c r="AD47" s="165"/>
      <c r="AE47" s="165"/>
      <c r="AF47" s="165"/>
      <c r="AG47" s="165"/>
      <c r="AH47" s="165"/>
      <c r="AI47" s="165"/>
      <c r="AJ47" s="165"/>
      <c r="AK47" s="165"/>
      <c r="AL47" s="165"/>
      <c r="AM47" s="165"/>
      <c r="AN47" s="165"/>
      <c r="AO47" s="165"/>
      <c r="AP47" s="165"/>
    </row>
    <row r="48" spans="1:43">
      <c r="A48" s="610">
        <v>1</v>
      </c>
      <c r="B48" s="611">
        <v>93172390</v>
      </c>
      <c r="C48" s="611" t="s">
        <v>17</v>
      </c>
      <c r="D48" s="612" t="s">
        <v>471</v>
      </c>
      <c r="E48" s="609" t="s">
        <v>2633</v>
      </c>
      <c r="F48" s="613" t="s">
        <v>3677</v>
      </c>
      <c r="G48" s="1205" t="s">
        <v>3681</v>
      </c>
      <c r="H48" s="2" t="s">
        <v>3678</v>
      </c>
      <c r="I48" s="449" t="s">
        <v>419</v>
      </c>
      <c r="J48" s="3" t="s">
        <v>3679</v>
      </c>
      <c r="K48" s="617" t="s">
        <v>3680</v>
      </c>
      <c r="L48" s="25">
        <v>44692</v>
      </c>
      <c r="O48" s="10" t="s">
        <v>69</v>
      </c>
      <c r="V48" s="165"/>
      <c r="W48" s="165"/>
      <c r="X48" s="165"/>
      <c r="Y48" s="165"/>
      <c r="Z48" s="165"/>
      <c r="AA48" s="165"/>
      <c r="AB48" s="165"/>
      <c r="AC48" s="165"/>
      <c r="AD48" s="165"/>
      <c r="AE48" s="165"/>
      <c r="AF48" s="165"/>
      <c r="AG48" s="165"/>
      <c r="AH48" s="165"/>
      <c r="AI48" s="165"/>
      <c r="AJ48" s="165"/>
      <c r="AK48" s="165"/>
      <c r="AL48" s="165"/>
      <c r="AM48" s="165"/>
      <c r="AN48" s="165"/>
      <c r="AO48" s="165"/>
      <c r="AP48" s="165"/>
    </row>
    <row r="49" spans="1:43">
      <c r="A49" s="393">
        <v>1</v>
      </c>
      <c r="B49" s="659">
        <v>83340619</v>
      </c>
      <c r="C49" s="337" t="s">
        <v>40</v>
      </c>
      <c r="D49" s="337" t="s">
        <v>3737</v>
      </c>
      <c r="E49" s="337" t="s">
        <v>169</v>
      </c>
      <c r="F49" s="1527" t="s">
        <v>170</v>
      </c>
      <c r="G49" s="551" t="s">
        <v>3703</v>
      </c>
      <c r="H49" s="392" t="s">
        <v>3701</v>
      </c>
      <c r="I49" s="654" t="s">
        <v>419</v>
      </c>
      <c r="J49" s="660" t="s">
        <v>172</v>
      </c>
      <c r="K49" s="661" t="s">
        <v>3702</v>
      </c>
      <c r="L49" s="310">
        <v>44692</v>
      </c>
      <c r="M49" s="178"/>
      <c r="N49" s="178"/>
      <c r="O49" s="311" t="s">
        <v>69</v>
      </c>
      <c r="P49" s="311" t="s">
        <v>3212</v>
      </c>
      <c r="R49" s="10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D49" s="165"/>
      <c r="AE49" s="165"/>
      <c r="AF49" s="165"/>
      <c r="AG49" s="165"/>
      <c r="AH49" s="165"/>
      <c r="AI49" s="165"/>
      <c r="AJ49" s="165"/>
      <c r="AK49" s="165"/>
      <c r="AL49" s="165"/>
      <c r="AM49" s="165"/>
      <c r="AN49" s="165"/>
      <c r="AO49" s="165"/>
      <c r="AP49" s="165"/>
    </row>
    <row r="50" spans="1:43">
      <c r="A50" s="122">
        <v>1</v>
      </c>
      <c r="B50" s="650">
        <v>81214275</v>
      </c>
      <c r="C50" s="650" t="s">
        <v>38</v>
      </c>
      <c r="D50" s="650" t="s">
        <v>59</v>
      </c>
      <c r="E50" s="650" t="s">
        <v>117</v>
      </c>
      <c r="F50" s="220" t="s">
        <v>3705</v>
      </c>
      <c r="G50" s="1205" t="s">
        <v>3706</v>
      </c>
      <c r="H50" s="2" t="s">
        <v>3707</v>
      </c>
      <c r="I50" s="449" t="s">
        <v>419</v>
      </c>
      <c r="J50" s="124" t="s">
        <v>3698</v>
      </c>
      <c r="K50" s="84" t="s">
        <v>3708</v>
      </c>
      <c r="L50" s="25">
        <v>44693</v>
      </c>
      <c r="O50" s="10" t="s">
        <v>496</v>
      </c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D50" s="165"/>
      <c r="AE50" s="165"/>
      <c r="AF50" s="165"/>
      <c r="AG50" s="165"/>
      <c r="AH50" s="165"/>
      <c r="AI50" s="165"/>
      <c r="AJ50" s="165"/>
      <c r="AK50" s="165"/>
      <c r="AL50" s="165"/>
      <c r="AM50" s="165"/>
      <c r="AN50" s="165"/>
      <c r="AO50" s="165"/>
      <c r="AP50" s="165"/>
    </row>
    <row r="51" spans="1:43"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</row>
    <row r="52" spans="1:43">
      <c r="S52" s="165"/>
      <c r="T52" s="165"/>
      <c r="U52" s="165"/>
      <c r="V52" s="1074"/>
      <c r="W52" s="1075"/>
      <c r="X52" s="1065"/>
      <c r="Y52" s="1046"/>
      <c r="Z52" s="1047"/>
      <c r="AA52" s="1047"/>
      <c r="AB52" s="1065"/>
      <c r="AC52" s="1044"/>
      <c r="AD52" s="1068"/>
      <c r="AE52" s="1079"/>
      <c r="AF52" s="1080"/>
      <c r="AG52" s="1068"/>
      <c r="AH52" s="1073"/>
      <c r="AI52" s="1047"/>
      <c r="AJ52" s="1047"/>
      <c r="AK52" s="1047"/>
      <c r="AL52" s="165"/>
      <c r="AM52" s="165"/>
      <c r="AN52" s="165"/>
      <c r="AO52" s="165"/>
      <c r="AP52" s="165"/>
    </row>
    <row r="53" spans="1:43">
      <c r="S53" s="165"/>
      <c r="T53" s="165"/>
      <c r="U53" s="165"/>
      <c r="V53" s="1074"/>
      <c r="W53" s="1075"/>
      <c r="X53" s="1047"/>
      <c r="Y53" s="1046"/>
      <c r="Z53" s="1047"/>
      <c r="AA53" s="1047"/>
      <c r="AB53" s="1065"/>
      <c r="AC53" s="1044"/>
      <c r="AD53" s="1068"/>
      <c r="AE53" s="1079"/>
      <c r="AF53" s="1080"/>
      <c r="AG53" s="1068"/>
      <c r="AH53" s="1073"/>
      <c r="AI53" s="1047"/>
      <c r="AJ53" s="1047"/>
      <c r="AK53" s="1047"/>
      <c r="AL53" s="165"/>
      <c r="AM53" s="165"/>
      <c r="AN53" s="165"/>
      <c r="AO53" s="165"/>
      <c r="AP53" s="165"/>
    </row>
    <row r="54" spans="1:43">
      <c r="S54" s="165"/>
      <c r="T54" s="165"/>
      <c r="U54" s="165"/>
      <c r="V54" s="165"/>
      <c r="W54" s="1074"/>
      <c r="X54" s="1045"/>
      <c r="Y54" s="464"/>
      <c r="Z54" s="1046"/>
      <c r="AA54" s="464"/>
      <c r="AB54" s="1047"/>
      <c r="AC54" s="1065"/>
      <c r="AD54" s="1047"/>
      <c r="AE54" s="1047"/>
      <c r="AF54" s="1083"/>
      <c r="AG54" s="1084"/>
      <c r="AH54" s="1047"/>
      <c r="AI54" s="1073"/>
      <c r="AJ54" s="1047"/>
      <c r="AK54" s="1047"/>
      <c r="AL54" s="1047"/>
      <c r="AM54" s="165"/>
      <c r="AN54" s="165"/>
      <c r="AO54" s="165"/>
      <c r="AP54" s="165"/>
      <c r="AQ54" s="165"/>
    </row>
    <row r="55" spans="1:43">
      <c r="S55" s="165"/>
      <c r="T55" s="165"/>
      <c r="U55" s="165"/>
      <c r="V55" s="165"/>
      <c r="W55" s="1074"/>
      <c r="X55" s="1045"/>
      <c r="Y55" s="464"/>
      <c r="Z55" s="1046"/>
      <c r="AA55" s="1047"/>
      <c r="AB55" s="1047"/>
      <c r="AC55" s="1065"/>
      <c r="AD55" s="1047"/>
      <c r="AE55" s="1047"/>
      <c r="AF55" s="1083"/>
      <c r="AG55" s="1047"/>
      <c r="AH55" s="1047"/>
      <c r="AI55" s="1073"/>
      <c r="AJ55" s="1047"/>
      <c r="AK55" s="1047"/>
      <c r="AL55" s="1047"/>
      <c r="AM55" s="165"/>
      <c r="AN55" s="165"/>
      <c r="AO55" s="165"/>
      <c r="AP55" s="165"/>
      <c r="AQ55" s="165"/>
    </row>
    <row r="56" spans="1:43">
      <c r="S56" s="165"/>
      <c r="T56" s="165"/>
      <c r="U56" s="165"/>
      <c r="V56" s="165"/>
      <c r="W56" s="1074"/>
      <c r="X56" s="1045"/>
      <c r="Y56" s="1047"/>
      <c r="Z56" s="1046"/>
      <c r="AA56" s="1047"/>
      <c r="AB56" s="1047"/>
      <c r="AC56" s="1065"/>
      <c r="AD56" s="1047"/>
      <c r="AE56" s="1068"/>
      <c r="AF56" s="1083"/>
      <c r="AG56" s="1047"/>
      <c r="AH56" s="1047"/>
      <c r="AI56" s="1073"/>
      <c r="AJ56" s="1047"/>
      <c r="AK56" s="1047"/>
      <c r="AL56" s="1047"/>
      <c r="AM56" s="165"/>
      <c r="AN56" s="165"/>
      <c r="AO56" s="165"/>
      <c r="AP56" s="165"/>
      <c r="AQ56" s="165"/>
    </row>
    <row r="57" spans="1:43">
      <c r="S57" s="165"/>
      <c r="T57" s="165"/>
      <c r="U57" s="165"/>
      <c r="V57" s="165"/>
      <c r="W57" s="1043"/>
      <c r="X57" s="1043"/>
      <c r="Y57" s="1043"/>
      <c r="Z57" s="1049"/>
      <c r="AA57" s="1049"/>
      <c r="AB57" s="1085"/>
      <c r="AC57" s="1065"/>
      <c r="AD57" s="1049"/>
      <c r="AE57" s="1043"/>
      <c r="AF57" s="1086"/>
      <c r="AG57" s="712"/>
      <c r="AH57" s="1047"/>
      <c r="AI57" s="1047"/>
      <c r="AJ57" s="1047"/>
      <c r="AK57" s="1047"/>
      <c r="AL57" s="1047"/>
      <c r="AM57" s="165"/>
      <c r="AN57" s="165"/>
      <c r="AO57" s="165"/>
      <c r="AP57" s="165"/>
      <c r="AQ57" s="165"/>
    </row>
    <row r="58" spans="1:43"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</row>
    <row r="59" spans="1:43">
      <c r="S59" s="165"/>
      <c r="T59" s="165"/>
      <c r="U59" s="165"/>
      <c r="V59" s="165"/>
      <c r="W59" s="1074"/>
      <c r="X59" s="165"/>
      <c r="Y59" s="165"/>
      <c r="Z59" s="165"/>
      <c r="AA59" s="165"/>
      <c r="AB59" s="165"/>
      <c r="AC59" s="1065"/>
      <c r="AD59" s="1047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</row>
    <row r="60" spans="1:43">
      <c r="S60" s="165"/>
      <c r="T60" s="165"/>
      <c r="U60" s="165"/>
      <c r="V60" s="165"/>
      <c r="W60" s="1074"/>
      <c r="X60" s="165"/>
      <c r="Y60" s="165"/>
      <c r="Z60" s="165"/>
      <c r="AA60" s="165"/>
      <c r="AB60" s="165"/>
      <c r="AC60" s="10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</row>
    <row r="61" spans="1:43">
      <c r="S61" s="165"/>
      <c r="T61" s="165"/>
      <c r="U61" s="165"/>
      <c r="V61" s="165"/>
      <c r="W61" s="1074"/>
      <c r="X61" s="165"/>
      <c r="Y61" s="165"/>
      <c r="Z61" s="165"/>
      <c r="AA61" s="165"/>
      <c r="AB61" s="165"/>
      <c r="AC61" s="10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</row>
    <row r="62" spans="1:43"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</row>
    <row r="63" spans="1:43"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</row>
    <row r="64" spans="1:43">
      <c r="S64" s="165"/>
      <c r="T64" s="165"/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L64" s="165"/>
      <c r="AM64" s="165"/>
      <c r="AN64" s="165"/>
      <c r="AO64" s="165"/>
      <c r="AP64" s="165"/>
      <c r="AQ64" s="165"/>
    </row>
    <row r="65" spans="19:43"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</row>
    <row r="66" spans="19:43">
      <c r="U66" s="165"/>
      <c r="V66" s="165"/>
      <c r="W66" s="1074"/>
      <c r="X66" s="1075"/>
      <c r="Y66" s="1065"/>
      <c r="Z66" s="1046"/>
      <c r="AA66" s="1047"/>
      <c r="AB66" s="1047"/>
      <c r="AC66" s="1065"/>
      <c r="AD66" s="1044"/>
      <c r="AE66" s="1068"/>
      <c r="AF66" s="1079"/>
      <c r="AG66" s="1080"/>
      <c r="AH66" s="1068"/>
      <c r="AI66" s="1073"/>
      <c r="AJ66" s="1047"/>
      <c r="AK66" s="1047"/>
      <c r="AL66" s="1047"/>
      <c r="AM66" s="165"/>
      <c r="AN66" s="165"/>
      <c r="AO66" s="165"/>
      <c r="AP66" s="165"/>
      <c r="AQ66" s="165"/>
    </row>
    <row r="67" spans="19:43">
      <c r="U67" s="165"/>
      <c r="V67" s="165"/>
      <c r="W67" s="1074"/>
      <c r="X67" s="1075"/>
      <c r="Y67" s="1047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S68" s="165"/>
      <c r="T68" s="165"/>
      <c r="U68" s="165"/>
      <c r="V68" s="165"/>
      <c r="W68" s="1074"/>
      <c r="X68" s="1075"/>
      <c r="Y68" s="1065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81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47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65"/>
      <c r="Z71" s="1046"/>
      <c r="AA71" s="1047"/>
      <c r="AB71" s="1047"/>
      <c r="AC71" s="1065"/>
      <c r="AD71" s="1044"/>
      <c r="AE71" s="1068"/>
      <c r="AF71" s="1082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S72" s="165"/>
      <c r="T72" s="165"/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S73" s="165"/>
      <c r="T73" s="165"/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S74" s="165"/>
      <c r="T74" s="165"/>
      <c r="U74" s="165"/>
      <c r="V74" s="165"/>
      <c r="W74" s="1074"/>
      <c r="X74" s="1075"/>
      <c r="Y74" s="1047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65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45"/>
      <c r="Y78" s="464"/>
      <c r="Z78" s="1046"/>
      <c r="AA78" s="464"/>
      <c r="AB78" s="1047"/>
      <c r="AC78" s="1065"/>
      <c r="AD78" s="1047"/>
      <c r="AE78" s="1047"/>
      <c r="AF78" s="1083"/>
      <c r="AG78" s="1084"/>
      <c r="AH78" s="1047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1047"/>
      <c r="AB79" s="1047"/>
      <c r="AC79" s="1065"/>
      <c r="AD79" s="1047"/>
      <c r="AE79" s="1047"/>
      <c r="AF79" s="1083"/>
      <c r="AG79" s="1047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1047"/>
      <c r="Z80" s="1046"/>
      <c r="AA80" s="1047"/>
      <c r="AB80" s="1047"/>
      <c r="AC80" s="1065"/>
      <c r="AD80" s="1047"/>
      <c r="AE80" s="1068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43"/>
      <c r="X81" s="1043"/>
      <c r="Y81" s="1043"/>
      <c r="Z81" s="1049"/>
      <c r="AA81" s="1049"/>
      <c r="AB81" s="1085"/>
      <c r="AC81" s="1065"/>
      <c r="AD81" s="1049"/>
      <c r="AE81" s="1043"/>
      <c r="AF81" s="1086"/>
      <c r="AG81" s="712"/>
      <c r="AH81" s="1047"/>
      <c r="AI81" s="1047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65"/>
      <c r="X82" s="165"/>
      <c r="Y82" s="165"/>
      <c r="Z82" s="165"/>
      <c r="AA82" s="165"/>
      <c r="AB82" s="165"/>
      <c r="AC82" s="165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074"/>
      <c r="X83" s="165"/>
      <c r="Y83" s="165"/>
      <c r="Z83" s="165"/>
      <c r="AA83" s="165"/>
      <c r="AB83" s="165"/>
      <c r="AC83" s="1065"/>
      <c r="AD83" s="1047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3"/>
      <c r="X97" s="164"/>
      <c r="Y97" s="1087"/>
      <c r="Z97" s="164"/>
      <c r="AA97" s="1087"/>
      <c r="AB97" s="1087"/>
      <c r="AC97" s="1087"/>
      <c r="AD97" s="1087"/>
      <c r="AE97" s="1087"/>
      <c r="AF97" s="1088"/>
      <c r="AG97" s="1089"/>
      <c r="AH97" s="1087"/>
      <c r="AI97" s="1087"/>
      <c r="AJ97" s="1090"/>
      <c r="AK97" s="1087"/>
      <c r="AL97" s="1087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464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1091"/>
      <c r="X102" s="1092"/>
      <c r="Y102" s="1093"/>
      <c r="Z102" s="1094"/>
      <c r="AA102" s="1095"/>
      <c r="AB102" s="1095"/>
      <c r="AC102" s="1096"/>
      <c r="AD102" s="1096"/>
      <c r="AE102" s="1093"/>
      <c r="AF102" s="1097"/>
      <c r="AG102" s="1093"/>
      <c r="AH102" s="1096"/>
      <c r="AI102" s="1095"/>
      <c r="AJ102" s="1095"/>
      <c r="AK102" s="1095"/>
      <c r="AL102" s="109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8"/>
      <c r="X103" s="1066"/>
      <c r="Y103" s="1093"/>
      <c r="Z103" s="1067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5"/>
      <c r="AE110" s="1093"/>
      <c r="AF110" s="1097"/>
      <c r="AG110" s="1093"/>
      <c r="AH110" s="1095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464"/>
      <c r="W111" s="1098"/>
      <c r="X111" s="1066"/>
      <c r="Y111" s="1093"/>
      <c r="Z111" s="1067"/>
      <c r="AA111" s="1095"/>
      <c r="AB111" s="1095"/>
      <c r="AC111" s="1096"/>
      <c r="AD111" s="1096"/>
      <c r="AE111" s="1093"/>
      <c r="AF111" s="1099"/>
      <c r="AG111" s="1093"/>
      <c r="AH111" s="1096"/>
      <c r="AI111" s="1100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165"/>
      <c r="W112" s="1101"/>
      <c r="X112" s="1101"/>
      <c r="Y112" s="1093"/>
      <c r="Z112" s="1067"/>
      <c r="AA112" s="1095"/>
      <c r="AB112" s="1095"/>
      <c r="AC112" s="1096"/>
      <c r="AD112" s="1096"/>
      <c r="AE112" s="1093"/>
      <c r="AF112" s="1102"/>
      <c r="AG112" s="110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098"/>
      <c r="X113" s="1066"/>
      <c r="Y113" s="1093"/>
      <c r="Z113" s="1067"/>
      <c r="AA113" s="1095"/>
      <c r="AB113" s="1095"/>
      <c r="AC113" s="1096"/>
      <c r="AD113" s="1096"/>
      <c r="AE113" s="1093"/>
      <c r="AF113" s="1097"/>
      <c r="AG113" s="109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104"/>
      <c r="AB115" s="1104"/>
      <c r="AC115" s="1096"/>
      <c r="AD115" s="1096"/>
      <c r="AE115" s="1093"/>
      <c r="AF115" s="1099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95"/>
      <c r="Y116" s="1093"/>
      <c r="Z116" s="1067"/>
      <c r="AA116" s="1095"/>
      <c r="AB116" s="1095"/>
      <c r="AC116" s="1096"/>
      <c r="AD116" s="1095"/>
      <c r="AE116" s="1093"/>
      <c r="AF116" s="1099"/>
      <c r="AG116" s="1095"/>
      <c r="AH116" s="1095"/>
      <c r="AI116" s="1095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L117" s="16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6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464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464"/>
      <c r="Y122" s="165"/>
      <c r="Z122" s="165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464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1105"/>
      <c r="Y125" s="1106"/>
      <c r="Z125" s="464"/>
      <c r="AA125" s="1107"/>
      <c r="AB125" s="1108"/>
      <c r="AC125" s="464"/>
      <c r="AD125" s="464"/>
      <c r="AE125" s="464"/>
      <c r="AF125" s="464"/>
      <c r="AG125" s="464"/>
      <c r="AH125" s="464"/>
      <c r="AI125" s="464"/>
      <c r="AJ125" s="1109"/>
      <c r="AK125" s="1109"/>
      <c r="AL125" s="464"/>
      <c r="AM125" s="464"/>
      <c r="AN125" s="464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464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L129" s="165"/>
      <c r="AM129" s="165"/>
      <c r="AN129" s="165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1043"/>
      <c r="Y130" s="1043"/>
      <c r="Z130" s="1043"/>
      <c r="AA130" s="1043"/>
      <c r="AB130" s="1043"/>
      <c r="AC130" s="1110"/>
      <c r="AD130" s="1043"/>
      <c r="AE130" s="1043"/>
      <c r="AF130" s="1043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111"/>
      <c r="Y131" s="1112"/>
      <c r="Z131" s="1043"/>
      <c r="AA131" s="1113"/>
      <c r="AB131" s="1114"/>
      <c r="AC131" s="1040"/>
      <c r="AD131" s="1043"/>
      <c r="AE131" s="1114"/>
      <c r="AF131" s="712"/>
      <c r="AG131" s="1115"/>
      <c r="AH131" s="1040"/>
      <c r="AI131" s="712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6"/>
      <c r="Z132" s="1043"/>
      <c r="AA132" s="1062"/>
      <c r="AB132" s="1114"/>
      <c r="AC132" s="1040"/>
      <c r="AD132" s="712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1043"/>
      <c r="AE133" s="1114"/>
      <c r="AF133" s="712"/>
      <c r="AG133" s="1086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464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1043"/>
      <c r="Y136" s="1043"/>
      <c r="Z136" s="1043"/>
      <c r="AA136" s="712"/>
      <c r="AB136" s="1114"/>
      <c r="AC136" s="712"/>
      <c r="AD136" s="712"/>
      <c r="AE136" s="1114"/>
      <c r="AF136" s="712"/>
      <c r="AG136" s="1115"/>
      <c r="AH136" s="712"/>
      <c r="AI136" s="712"/>
      <c r="AJ136" s="1117"/>
      <c r="AK136" s="1117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1042"/>
      <c r="AB137" s="1049"/>
      <c r="AC137" s="1085"/>
      <c r="AD137" s="1043"/>
      <c r="AE137" s="1049"/>
      <c r="AF137" s="1043"/>
      <c r="AG137" s="1086"/>
      <c r="AH137" s="712"/>
      <c r="AI137" s="165"/>
      <c r="AJ137" s="165"/>
      <c r="AK137" s="165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111"/>
      <c r="Y138" s="1116"/>
      <c r="Z138" s="1043"/>
      <c r="AA138" s="1062"/>
      <c r="AB138" s="1114"/>
      <c r="AC138" s="1040"/>
      <c r="AD138" s="712"/>
      <c r="AE138" s="1114"/>
      <c r="AF138" s="712"/>
      <c r="AG138" s="1115"/>
      <c r="AH138" s="1040"/>
      <c r="AI138" s="712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1043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712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464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43"/>
      <c r="Y143" s="443"/>
      <c r="Z143" s="443"/>
      <c r="AA143" s="443"/>
      <c r="AB143" s="1043"/>
      <c r="AC143" s="1043"/>
      <c r="AD143" s="1043"/>
      <c r="AE143" s="1043"/>
      <c r="AF143" s="1043"/>
      <c r="AG143" s="1048"/>
      <c r="AH143" s="1049"/>
      <c r="AI143" s="443"/>
      <c r="AJ143" s="1050"/>
      <c r="AK143" s="443"/>
      <c r="AL143" s="443"/>
      <c r="AM143" s="443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443"/>
      <c r="AD144" s="443"/>
      <c r="AE144" s="1043"/>
      <c r="AF144" s="1043"/>
      <c r="AG144" s="1118"/>
      <c r="AH144" s="111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443"/>
      <c r="Y147" s="165"/>
      <c r="Z147" s="165"/>
      <c r="AA147" s="165"/>
      <c r="AB147" s="165"/>
      <c r="AC147" s="165"/>
      <c r="AD147" s="165"/>
      <c r="AE147" s="165"/>
      <c r="AF147" s="1120"/>
      <c r="AG147" s="1052"/>
      <c r="AH147" s="165"/>
      <c r="AI147" s="165"/>
      <c r="AJ147" s="1064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043"/>
      <c r="X150" s="1043"/>
      <c r="Y150" s="1043"/>
      <c r="Z150" s="1043"/>
      <c r="AA150" s="1043"/>
      <c r="AB150" s="1110"/>
      <c r="AC150" s="1043"/>
      <c r="AD150" s="1043"/>
      <c r="AE150" s="1043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111"/>
      <c r="X151" s="1112"/>
      <c r="Y151" s="1043"/>
      <c r="Z151" s="1113"/>
      <c r="AA151" s="1114"/>
      <c r="AB151" s="1040"/>
      <c r="AC151" s="1043"/>
      <c r="AD151" s="1114"/>
      <c r="AE151" s="712"/>
      <c r="AF151" s="1115"/>
      <c r="AG151" s="1040"/>
      <c r="AH151" s="712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6"/>
      <c r="Y152" s="1043"/>
      <c r="Z152" s="1062"/>
      <c r="AA152" s="1114"/>
      <c r="AB152" s="1040"/>
      <c r="AC152" s="712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1043"/>
      <c r="AD153" s="1114"/>
      <c r="AE153" s="712"/>
      <c r="AF153" s="1086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464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1043"/>
      <c r="X156" s="1043"/>
      <c r="Y156" s="1043"/>
      <c r="Z156" s="712"/>
      <c r="AA156" s="1114"/>
      <c r="AB156" s="712"/>
      <c r="AC156" s="712"/>
      <c r="AD156" s="1114"/>
      <c r="AE156" s="712"/>
      <c r="AF156" s="1115"/>
      <c r="AG156" s="712"/>
      <c r="AH156" s="712"/>
      <c r="AI156" s="1117"/>
      <c r="AJ156" s="1117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1042"/>
      <c r="AA157" s="1049"/>
      <c r="AB157" s="1085"/>
      <c r="AC157" s="1043"/>
      <c r="AD157" s="1049"/>
      <c r="AE157" s="1043"/>
      <c r="AF157" s="1086"/>
      <c r="AG157" s="712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111"/>
      <c r="X158" s="1116"/>
      <c r="Y158" s="1043"/>
      <c r="Z158" s="1062"/>
      <c r="AA158" s="1114"/>
      <c r="AB158" s="1040"/>
      <c r="AC158" s="712"/>
      <c r="AD158" s="1114"/>
      <c r="AE158" s="712"/>
      <c r="AF158" s="1115"/>
      <c r="AG158" s="1040"/>
      <c r="AH158" s="712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1043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712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65"/>
      <c r="AE161" s="165"/>
      <c r="AF161" s="165"/>
      <c r="AG161" s="165"/>
      <c r="AH161" s="165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464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43"/>
      <c r="X163" s="443"/>
      <c r="Y163" s="443"/>
      <c r="Z163" s="443"/>
      <c r="AA163" s="1043"/>
      <c r="AB163" s="1043"/>
      <c r="AC163" s="1043"/>
      <c r="AD163" s="1043"/>
      <c r="AE163" s="1043"/>
      <c r="AF163" s="1048"/>
      <c r="AG163" s="1049"/>
      <c r="AH163" s="443"/>
      <c r="AI163" s="1050"/>
      <c r="AJ163" s="443"/>
      <c r="AK163" s="443"/>
      <c r="AL163" s="443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443"/>
      <c r="AC164" s="443"/>
      <c r="AD164" s="1043"/>
      <c r="AE164" s="1043"/>
      <c r="AF164" s="1118"/>
      <c r="AG164" s="111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65"/>
      <c r="AE165" s="165"/>
      <c r="AF165" s="165"/>
      <c r="AG165" s="165"/>
      <c r="AH165" s="165"/>
      <c r="AI165" s="165"/>
      <c r="AJ165" s="165"/>
      <c r="AK165" s="165"/>
      <c r="AL165" s="165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443"/>
      <c r="X167" s="165"/>
      <c r="Y167" s="165"/>
      <c r="Z167" s="165"/>
      <c r="AA167" s="165"/>
      <c r="AB167" s="165"/>
      <c r="AC167" s="165"/>
      <c r="AD167" s="165"/>
      <c r="AE167" s="1120"/>
      <c r="AF167" s="1052"/>
      <c r="AG167" s="165"/>
      <c r="AH167" s="165"/>
      <c r="AI167" s="1064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65"/>
      <c r="AE169" s="165"/>
      <c r="AF169" s="165"/>
      <c r="AG169" s="165"/>
      <c r="AH169" s="165"/>
      <c r="AI169" s="165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</sheetData>
  <mergeCells count="4">
    <mergeCell ref="A2:F2"/>
    <mergeCell ref="W2:AB2"/>
    <mergeCell ref="A3:F3"/>
    <mergeCell ref="W3:AB3"/>
  </mergeCells>
  <pageMargins left="0.33" right="0.61" top="0.22" bottom="0.16" header="0.16" footer="0.12"/>
  <pageSetup paperSize="9" orientation="landscape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416E8-E1F4-4BF6-8FC5-5F433D606240}">
  <sheetPr>
    <tabColor theme="0"/>
  </sheetPr>
  <dimension ref="A3:S16"/>
  <sheetViews>
    <sheetView topLeftCell="D1" workbookViewId="0">
      <selection activeCell="K3" sqref="K3"/>
    </sheetView>
  </sheetViews>
  <sheetFormatPr baseColWidth="10" defaultRowHeight="15"/>
  <sheetData>
    <row r="3" spans="1:19">
      <c r="C3" s="10" t="s">
        <v>1337</v>
      </c>
      <c r="K3" s="10" t="s">
        <v>3858</v>
      </c>
    </row>
    <row r="4" spans="1:19">
      <c r="B4" s="10" t="s">
        <v>71</v>
      </c>
      <c r="C4" s="431">
        <v>2</v>
      </c>
      <c r="D4" s="431">
        <v>83115011</v>
      </c>
      <c r="E4" s="431" t="s">
        <v>708</v>
      </c>
      <c r="F4" s="431" t="s">
        <v>3092</v>
      </c>
      <c r="G4" s="431" t="s">
        <v>169</v>
      </c>
      <c r="H4" s="431"/>
      <c r="I4" s="664" t="s">
        <v>3093</v>
      </c>
      <c r="J4" s="431" t="s">
        <v>1060</v>
      </c>
      <c r="K4" s="431" t="s">
        <v>56</v>
      </c>
      <c r="L4" s="481" t="s">
        <v>1062</v>
      </c>
      <c r="M4" s="431" t="s">
        <v>1061</v>
      </c>
      <c r="N4" s="449">
        <v>1083</v>
      </c>
      <c r="O4" s="449"/>
      <c r="P4" s="10" t="s">
        <v>3773</v>
      </c>
      <c r="Q4" s="449"/>
      <c r="R4" s="449"/>
      <c r="S4" s="449"/>
    </row>
    <row r="5" spans="1:19">
      <c r="C5" s="10" t="s">
        <v>3857</v>
      </c>
    </row>
    <row r="7" spans="1:19">
      <c r="B7" t="s">
        <v>750</v>
      </c>
      <c r="C7" s="1541" t="s">
        <v>3774</v>
      </c>
    </row>
    <row r="8" spans="1:19">
      <c r="B8" s="240" t="s">
        <v>71</v>
      </c>
      <c r="C8" s="1443">
        <v>2</v>
      </c>
      <c r="D8" s="1443">
        <v>81598300</v>
      </c>
      <c r="E8" s="10"/>
      <c r="F8" s="1443" t="s">
        <v>563</v>
      </c>
      <c r="G8" s="10"/>
      <c r="H8" s="10"/>
      <c r="I8" s="10"/>
      <c r="J8" s="10" t="s">
        <v>2153</v>
      </c>
      <c r="K8" s="10"/>
      <c r="L8" s="10" t="s">
        <v>3253</v>
      </c>
      <c r="M8" s="449"/>
    </row>
    <row r="9" spans="1:19">
      <c r="B9" s="240" t="s">
        <v>71</v>
      </c>
      <c r="C9" s="1443">
        <v>2</v>
      </c>
      <c r="D9" s="1443">
        <v>81598300</v>
      </c>
      <c r="E9" s="10"/>
      <c r="F9" s="1443" t="s">
        <v>563</v>
      </c>
      <c r="G9" s="10"/>
      <c r="H9" s="10"/>
      <c r="I9" s="10"/>
      <c r="J9" s="10" t="s">
        <v>83</v>
      </c>
      <c r="K9" s="10"/>
      <c r="L9" s="27">
        <v>44677</v>
      </c>
      <c r="M9" s="449"/>
    </row>
    <row r="10" spans="1:19">
      <c r="B10" s="165" t="s">
        <v>71</v>
      </c>
      <c r="C10" s="275">
        <v>1</v>
      </c>
      <c r="D10" s="275">
        <v>61867020</v>
      </c>
      <c r="E10" s="275" t="s">
        <v>39</v>
      </c>
      <c r="F10" s="275" t="s">
        <v>3441</v>
      </c>
      <c r="G10" s="129" t="s">
        <v>714</v>
      </c>
      <c r="H10" s="275"/>
      <c r="I10" s="275" t="s">
        <v>3452</v>
      </c>
      <c r="J10" s="275" t="s">
        <v>3439</v>
      </c>
      <c r="K10" s="275" t="s">
        <v>24</v>
      </c>
      <c r="L10" s="1295" t="s">
        <v>3436</v>
      </c>
      <c r="M10" s="275" t="s">
        <v>3440</v>
      </c>
      <c r="N10" s="265"/>
      <c r="O10" s="1543" t="s">
        <v>3777</v>
      </c>
    </row>
    <row r="12" spans="1:19">
      <c r="A12" s="10"/>
      <c r="B12" s="464" t="s">
        <v>71</v>
      </c>
      <c r="C12" s="1330">
        <v>1</v>
      </c>
      <c r="D12" s="1547" t="s">
        <v>3652</v>
      </c>
      <c r="E12" s="1330"/>
      <c r="F12" s="1330" t="s">
        <v>3605</v>
      </c>
      <c r="G12" s="129" t="s">
        <v>3604</v>
      </c>
      <c r="H12" s="397"/>
      <c r="I12" s="397" t="s">
        <v>3651</v>
      </c>
      <c r="J12" s="397" t="s">
        <v>3606</v>
      </c>
      <c r="K12" s="397" t="s">
        <v>126</v>
      </c>
      <c r="L12" s="1280" t="s">
        <v>3607</v>
      </c>
      <c r="M12" s="397"/>
      <c r="N12" s="397"/>
      <c r="O12" s="397"/>
      <c r="P12" s="397"/>
      <c r="Q12" s="397"/>
      <c r="R12" s="397"/>
      <c r="S12" s="464" t="s">
        <v>3778</v>
      </c>
    </row>
    <row r="16" spans="1:19">
      <c r="C16" s="10" t="s">
        <v>3788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7F0DF-F611-4E56-A96F-91B0571EB9F2}">
  <dimension ref="A1"/>
  <sheetViews>
    <sheetView workbookViewId="0">
      <selection activeCell="I22" sqref="I22"/>
    </sheetView>
  </sheetViews>
  <sheetFormatPr baseColWidth="10" defaultRowHeight="15"/>
  <sheetData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310B5-C094-492E-A11F-91FA5F09EEC0}">
  <sheetPr>
    <tabColor theme="0"/>
  </sheetPr>
  <dimension ref="A1:AU180"/>
  <sheetViews>
    <sheetView topLeftCell="A45" zoomScale="80" zoomScaleNormal="80" workbookViewId="0">
      <selection activeCell="F53" sqref="F53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38" width="11.42578125" style="449"/>
    <col min="39" max="39" width="27.85546875" style="449" bestFit="1" customWidth="1"/>
    <col min="40" max="16384" width="11.42578125" style="449"/>
  </cols>
  <sheetData>
    <row r="1" spans="1:44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4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4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4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4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4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4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44698</v>
      </c>
      <c r="AA7" s="420" t="s">
        <v>7</v>
      </c>
      <c r="AB7" s="425"/>
      <c r="AC7" s="58"/>
      <c r="AD7" s="58"/>
      <c r="AE7" s="58"/>
      <c r="AF7" s="58"/>
    </row>
    <row r="8" spans="1:44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3733</v>
      </c>
      <c r="AA8" s="420"/>
      <c r="AB8" s="429"/>
      <c r="AC8" s="58"/>
      <c r="AD8" s="58"/>
      <c r="AE8" s="58"/>
      <c r="AF8" s="58"/>
    </row>
    <row r="9" spans="1:44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4">
      <c r="A10" s="275">
        <v>1</v>
      </c>
      <c r="B10" s="275">
        <v>93162407</v>
      </c>
      <c r="C10" s="275" t="s">
        <v>17</v>
      </c>
      <c r="D10" s="275" t="s">
        <v>450</v>
      </c>
      <c r="E10" s="159" t="s">
        <v>210</v>
      </c>
      <c r="F10" s="275" t="s">
        <v>451</v>
      </c>
      <c r="G10" s="680">
        <v>381</v>
      </c>
      <c r="H10" s="1216" t="s">
        <v>452</v>
      </c>
      <c r="I10" s="680" t="s">
        <v>83</v>
      </c>
      <c r="J10" s="1219" t="s">
        <v>453</v>
      </c>
      <c r="K10" s="1220" t="s">
        <v>454</v>
      </c>
      <c r="L10" s="1221">
        <v>44466</v>
      </c>
      <c r="M10" s="1221">
        <v>44466</v>
      </c>
      <c r="N10" s="680"/>
      <c r="O10" s="449" t="s">
        <v>455</v>
      </c>
      <c r="V10" s="240" t="s">
        <v>71</v>
      </c>
      <c r="W10" s="12">
        <v>15</v>
      </c>
      <c r="X10" s="12">
        <v>81220245</v>
      </c>
      <c r="Y10" s="12" t="s">
        <v>720</v>
      </c>
      <c r="Z10" s="12" t="s">
        <v>3724</v>
      </c>
      <c r="AA10" s="12"/>
      <c r="AB10" s="12"/>
      <c r="AC10" s="12"/>
      <c r="AD10" s="12" t="s">
        <v>83</v>
      </c>
      <c r="AE10" s="12" t="s">
        <v>83</v>
      </c>
      <c r="AF10" s="12"/>
      <c r="AG10" s="12"/>
      <c r="AH10" s="12"/>
      <c r="AI10" s="12"/>
      <c r="AJ10" s="12"/>
      <c r="AK10" s="12"/>
      <c r="AL10" s="12"/>
      <c r="AR10" s="165"/>
    </row>
    <row r="11" spans="1:44">
      <c r="A11" s="1213">
        <v>1</v>
      </c>
      <c r="B11" s="1213">
        <v>81598299</v>
      </c>
      <c r="C11" s="275" t="s">
        <v>564</v>
      </c>
      <c r="D11" s="1213" t="s">
        <v>704</v>
      </c>
      <c r="E11" s="1213" t="s">
        <v>78</v>
      </c>
      <c r="F11" s="1214" t="s">
        <v>705</v>
      </c>
      <c r="G11" s="680">
        <v>414</v>
      </c>
      <c r="H11" s="1216" t="s">
        <v>79</v>
      </c>
      <c r="I11" s="669" t="s">
        <v>706</v>
      </c>
      <c r="J11" s="1217" t="s">
        <v>707</v>
      </c>
      <c r="K11" s="680"/>
      <c r="L11" s="1221">
        <v>44525</v>
      </c>
      <c r="M11" s="680"/>
      <c r="N11" s="680"/>
      <c r="O11" s="10" t="s">
        <v>496</v>
      </c>
      <c r="P11" s="449" t="s">
        <v>496</v>
      </c>
      <c r="V11" s="1074" t="s">
        <v>71</v>
      </c>
      <c r="W11" s="449">
        <v>1</v>
      </c>
      <c r="X11" s="449">
        <v>83141029</v>
      </c>
      <c r="Y11" s="449" t="s">
        <v>40</v>
      </c>
      <c r="Z11" s="449" t="s">
        <v>3740</v>
      </c>
      <c r="AD11" s="449" t="s">
        <v>83</v>
      </c>
      <c r="AN11" s="165"/>
      <c r="AO11" s="165"/>
      <c r="AP11" s="165"/>
    </row>
    <row r="12" spans="1:44" ht="15.75" customHeight="1">
      <c r="A12" s="275">
        <v>1</v>
      </c>
      <c r="B12" s="275">
        <v>82409602</v>
      </c>
      <c r="C12" s="275" t="s">
        <v>40</v>
      </c>
      <c r="D12" s="275" t="s">
        <v>817</v>
      </c>
      <c r="E12" s="275" t="s">
        <v>818</v>
      </c>
      <c r="F12" s="201" t="s">
        <v>819</v>
      </c>
      <c r="G12" s="669">
        <v>428</v>
      </c>
      <c r="H12" s="1216" t="s">
        <v>820</v>
      </c>
      <c r="I12" s="669" t="s">
        <v>83</v>
      </c>
      <c r="J12" s="1217" t="s">
        <v>821</v>
      </c>
      <c r="K12" s="1218" t="s">
        <v>822</v>
      </c>
      <c r="L12" s="1221">
        <v>44531</v>
      </c>
      <c r="M12" s="680"/>
      <c r="N12" s="680"/>
      <c r="O12" s="10" t="s">
        <v>496</v>
      </c>
      <c r="P12" s="449" t="s">
        <v>496</v>
      </c>
      <c r="V12" s="1043" t="s">
        <v>71</v>
      </c>
      <c r="W12" s="449">
        <v>1</v>
      </c>
      <c r="X12" s="449">
        <v>61001273</v>
      </c>
      <c r="Y12" s="449" t="s">
        <v>1248</v>
      </c>
      <c r="Z12" s="449" t="s">
        <v>3741</v>
      </c>
      <c r="AD12" s="449" t="s">
        <v>83</v>
      </c>
      <c r="AN12" s="165"/>
      <c r="AO12" s="165"/>
      <c r="AP12" s="165"/>
    </row>
    <row r="13" spans="1:44" ht="15" customHeight="1">
      <c r="A13" s="275">
        <v>1</v>
      </c>
      <c r="B13" s="275">
        <v>81722067</v>
      </c>
      <c r="C13" s="275" t="s">
        <v>17</v>
      </c>
      <c r="D13" s="275" t="s">
        <v>1026</v>
      </c>
      <c r="E13" s="159" t="s">
        <v>812</v>
      </c>
      <c r="F13" s="201" t="s">
        <v>1027</v>
      </c>
      <c r="G13" s="664">
        <v>455</v>
      </c>
      <c r="H13" s="1216" t="s">
        <v>1028</v>
      </c>
      <c r="I13" s="129" t="s">
        <v>83</v>
      </c>
      <c r="J13" s="1217" t="s">
        <v>1029</v>
      </c>
      <c r="K13" s="1220" t="s">
        <v>1030</v>
      </c>
      <c r="L13" s="1221">
        <v>44549</v>
      </c>
      <c r="M13" s="680"/>
      <c r="N13" s="680"/>
      <c r="O13" s="75" t="s">
        <v>1043</v>
      </c>
      <c r="P13" s="449" t="s">
        <v>496</v>
      </c>
      <c r="V13" s="165" t="s">
        <v>71</v>
      </c>
      <c r="W13" s="240">
        <v>2</v>
      </c>
      <c r="X13" s="240">
        <v>81460059</v>
      </c>
      <c r="Y13" s="240" t="s">
        <v>39</v>
      </c>
      <c r="Z13" s="240" t="s">
        <v>3072</v>
      </c>
      <c r="AD13" s="240" t="s">
        <v>3742</v>
      </c>
      <c r="AE13" s="240" t="s">
        <v>56</v>
      </c>
      <c r="AR13" s="165"/>
    </row>
    <row r="14" spans="1:44" ht="15" customHeight="1">
      <c r="A14" s="159">
        <v>1</v>
      </c>
      <c r="B14" s="159">
        <v>93172200</v>
      </c>
      <c r="C14" s="159" t="s">
        <v>17</v>
      </c>
      <c r="D14" s="159" t="s">
        <v>1158</v>
      </c>
      <c r="E14" s="159" t="s">
        <v>578</v>
      </c>
      <c r="F14" s="1225" t="s">
        <v>1221</v>
      </c>
      <c r="G14" s="217" t="s">
        <v>1223</v>
      </c>
      <c r="H14" s="1216" t="s">
        <v>1224</v>
      </c>
      <c r="I14" s="217" t="s">
        <v>83</v>
      </c>
      <c r="J14" s="1217" t="s">
        <v>1225</v>
      </c>
      <c r="K14" s="1218" t="s">
        <v>1226</v>
      </c>
      <c r="L14" s="1221">
        <v>44573</v>
      </c>
      <c r="M14" s="680"/>
      <c r="N14" s="680"/>
      <c r="O14" s="57" t="s">
        <v>496</v>
      </c>
      <c r="P14" s="10"/>
      <c r="U14" s="165"/>
      <c r="V14" s="240" t="s">
        <v>71</v>
      </c>
      <c r="W14" s="240">
        <v>1</v>
      </c>
      <c r="X14" s="240">
        <v>61866020</v>
      </c>
      <c r="Y14" s="240" t="s">
        <v>39</v>
      </c>
      <c r="Z14" s="240" t="s">
        <v>3743</v>
      </c>
      <c r="AA14" s="240" t="s">
        <v>3744</v>
      </c>
      <c r="AB14" s="1467"/>
      <c r="AC14" s="1467"/>
      <c r="AD14" s="240" t="s">
        <v>3745</v>
      </c>
      <c r="AE14" s="1467"/>
      <c r="AF14" s="1467"/>
      <c r="AG14" s="1467"/>
      <c r="AH14" s="1467"/>
      <c r="AI14" s="1467"/>
      <c r="AJ14" s="1467"/>
      <c r="AK14" s="1467"/>
      <c r="AL14" s="1467"/>
      <c r="AM14" s="1467"/>
      <c r="AN14" s="1467"/>
      <c r="AO14" s="1467"/>
      <c r="AP14" s="1467"/>
      <c r="AR14" s="165"/>
    </row>
    <row r="15" spans="1:44" ht="15" customHeight="1" thickBot="1">
      <c r="A15" s="180">
        <v>1</v>
      </c>
      <c r="B15" s="1539">
        <v>81722067</v>
      </c>
      <c r="C15" s="180" t="s">
        <v>254</v>
      </c>
      <c r="D15" s="181" t="s">
        <v>1026</v>
      </c>
      <c r="E15" s="181" t="s">
        <v>1927</v>
      </c>
      <c r="F15" s="333" t="s">
        <v>1928</v>
      </c>
      <c r="G15" s="1147" t="s">
        <v>1892</v>
      </c>
      <c r="H15" s="1231" t="s">
        <v>1929</v>
      </c>
      <c r="I15" s="1147" t="s">
        <v>419</v>
      </c>
      <c r="J15" s="1436" t="s">
        <v>587</v>
      </c>
      <c r="K15" s="1437" t="s">
        <v>1930</v>
      </c>
      <c r="L15" s="1234">
        <v>44609</v>
      </c>
      <c r="M15" s="1147"/>
      <c r="N15" s="1147"/>
      <c r="O15" s="311" t="s">
        <v>69</v>
      </c>
      <c r="P15" s="178" t="s">
        <v>496</v>
      </c>
      <c r="Q15" s="311" t="s">
        <v>3212</v>
      </c>
      <c r="R15" s="178"/>
      <c r="U15" s="165"/>
      <c r="V15" s="240" t="s">
        <v>71</v>
      </c>
      <c r="W15" s="1534">
        <v>1</v>
      </c>
      <c r="X15" s="1534">
        <v>81214343</v>
      </c>
      <c r="Y15" s="1534" t="s">
        <v>38</v>
      </c>
      <c r="Z15" s="1534" t="s">
        <v>3746</v>
      </c>
      <c r="AA15" s="1043" t="s">
        <v>3747</v>
      </c>
      <c r="AB15" s="1534"/>
      <c r="AC15" s="1534"/>
      <c r="AD15" s="1534" t="s">
        <v>3748</v>
      </c>
      <c r="AE15" s="1534" t="s">
        <v>83</v>
      </c>
      <c r="AF15" s="1535"/>
      <c r="AG15" s="1534"/>
      <c r="AH15" s="1534"/>
      <c r="AI15" s="1534"/>
      <c r="AJ15" s="1534"/>
      <c r="AK15" s="1534"/>
      <c r="AL15" s="1534"/>
      <c r="AM15" s="1467"/>
      <c r="AN15" s="1467"/>
      <c r="AO15" s="1467"/>
      <c r="AP15" s="1467"/>
      <c r="AR15" s="165"/>
    </row>
    <row r="16" spans="1:44" ht="15" customHeight="1">
      <c r="A16" s="304">
        <v>1</v>
      </c>
      <c r="B16" s="306">
        <v>81672510</v>
      </c>
      <c r="C16" s="306" t="s">
        <v>122</v>
      </c>
      <c r="D16" s="306" t="s">
        <v>123</v>
      </c>
      <c r="E16" s="307" t="s">
        <v>124</v>
      </c>
      <c r="F16" s="389" t="s">
        <v>2126</v>
      </c>
      <c r="G16" s="890" t="s">
        <v>2128</v>
      </c>
      <c r="H16" s="392" t="s">
        <v>2129</v>
      </c>
      <c r="I16" s="1278" t="s">
        <v>126</v>
      </c>
      <c r="J16" s="883" t="s">
        <v>2130</v>
      </c>
      <c r="K16" s="391" t="s">
        <v>2131</v>
      </c>
      <c r="L16" s="310">
        <v>44622</v>
      </c>
      <c r="M16" s="178"/>
      <c r="N16" s="178"/>
      <c r="O16" s="311" t="s">
        <v>69</v>
      </c>
      <c r="P16" s="178" t="s">
        <v>496</v>
      </c>
      <c r="Q16" s="178" t="s">
        <v>3212</v>
      </c>
      <c r="R16" s="178"/>
      <c r="S16" s="35" t="s">
        <v>3704</v>
      </c>
      <c r="T16" s="35"/>
      <c r="U16" s="165"/>
      <c r="V16" s="240"/>
      <c r="W16" s="405"/>
      <c r="X16" s="1534"/>
      <c r="Y16" s="405"/>
      <c r="Z16" s="405"/>
      <c r="AA16" s="1043"/>
      <c r="AB16" s="1534"/>
      <c r="AC16" s="1534"/>
      <c r="AD16" s="405"/>
      <c r="AE16" s="405"/>
      <c r="AF16" s="1536"/>
      <c r="AG16" s="1534"/>
      <c r="AH16" s="1534"/>
      <c r="AI16" s="1534"/>
      <c r="AJ16" s="1534"/>
      <c r="AK16" s="1534"/>
      <c r="AL16" s="1534"/>
      <c r="AM16" s="1467"/>
      <c r="AN16" s="1467"/>
      <c r="AO16" s="1467"/>
      <c r="AP16" s="1467"/>
      <c r="AR16" s="165"/>
    </row>
    <row r="17" spans="1:47" ht="15" customHeight="1">
      <c r="A17" s="122">
        <v>1</v>
      </c>
      <c r="B17" s="650">
        <v>81672511</v>
      </c>
      <c r="C17" s="650" t="s">
        <v>122</v>
      </c>
      <c r="D17" s="650" t="s">
        <v>2127</v>
      </c>
      <c r="E17" s="159" t="s">
        <v>124</v>
      </c>
      <c r="F17" s="220" t="s">
        <v>2126</v>
      </c>
      <c r="G17" s="899" t="s">
        <v>2128</v>
      </c>
      <c r="H17" s="2" t="s">
        <v>2129</v>
      </c>
      <c r="I17" s="754" t="s">
        <v>126</v>
      </c>
      <c r="J17" s="90" t="s">
        <v>2130</v>
      </c>
      <c r="K17" s="91" t="s">
        <v>2131</v>
      </c>
      <c r="L17" s="25">
        <v>44622</v>
      </c>
      <c r="O17" s="57" t="s">
        <v>69</v>
      </c>
      <c r="P17" s="449" t="s">
        <v>496</v>
      </c>
      <c r="U17" s="165"/>
      <c r="V17" s="240"/>
      <c r="W17" s="405"/>
      <c r="X17" s="405"/>
      <c r="Y17" s="405"/>
      <c r="Z17" s="405"/>
      <c r="AA17" s="1043"/>
      <c r="AB17" s="1534"/>
      <c r="AC17" s="1534"/>
      <c r="AD17" s="405"/>
      <c r="AE17" s="405"/>
      <c r="AF17" s="1536"/>
      <c r="AG17" s="1534"/>
      <c r="AH17" s="1534"/>
      <c r="AI17" s="1534"/>
      <c r="AJ17" s="1534"/>
      <c r="AK17" s="1534"/>
      <c r="AL17" s="1534"/>
      <c r="AM17" s="1467"/>
      <c r="AN17" s="1467"/>
      <c r="AO17" s="165"/>
      <c r="AP17" s="165"/>
      <c r="AQ17" s="165"/>
      <c r="AR17" s="165"/>
    </row>
    <row r="18" spans="1:47" ht="15" customHeight="1">
      <c r="A18" s="122">
        <v>1</v>
      </c>
      <c r="B18" s="650">
        <v>89120023</v>
      </c>
      <c r="C18" s="650" t="s">
        <v>39</v>
      </c>
      <c r="D18" s="650" t="s">
        <v>718</v>
      </c>
      <c r="E18" s="650" t="s">
        <v>2183</v>
      </c>
      <c r="F18" s="220" t="s">
        <v>2184</v>
      </c>
      <c r="G18" s="899" t="s">
        <v>2185</v>
      </c>
      <c r="H18" s="2" t="s">
        <v>2186</v>
      </c>
      <c r="I18" s="754" t="s">
        <v>83</v>
      </c>
      <c r="J18" s="124" t="s">
        <v>2187</v>
      </c>
      <c r="K18" s="84" t="s">
        <v>2188</v>
      </c>
      <c r="L18" s="25">
        <v>44624</v>
      </c>
      <c r="O18" s="464" t="s">
        <v>1043</v>
      </c>
      <c r="P18" s="449" t="s">
        <v>496</v>
      </c>
      <c r="U18" s="165"/>
      <c r="V18" s="240"/>
      <c r="W18" s="478" t="s">
        <v>3310</v>
      </c>
      <c r="X18" s="405"/>
      <c r="Y18" s="405"/>
      <c r="Z18" s="405"/>
      <c r="AA18" s="1043"/>
      <c r="AB18" s="1534"/>
      <c r="AC18" s="1534"/>
      <c r="AD18" s="405"/>
      <c r="AE18" s="405"/>
      <c r="AF18" s="1536"/>
      <c r="AG18" s="1534"/>
      <c r="AH18" s="1534"/>
      <c r="AI18" s="1534"/>
      <c r="AJ18" s="1534"/>
      <c r="AK18" s="1534"/>
      <c r="AL18" s="1534"/>
      <c r="AM18" s="1467"/>
      <c r="AN18" s="1467"/>
      <c r="AO18" s="1467"/>
      <c r="AP18" s="1467"/>
      <c r="AR18" s="165"/>
    </row>
    <row r="19" spans="1:47" ht="15" customHeight="1">
      <c r="A19" s="205">
        <v>1</v>
      </c>
      <c r="B19" s="206">
        <v>93172200</v>
      </c>
      <c r="C19" s="275" t="s">
        <v>17</v>
      </c>
      <c r="D19" s="276" t="s">
        <v>1158</v>
      </c>
      <c r="E19" s="208" t="s">
        <v>472</v>
      </c>
      <c r="F19" s="209" t="s">
        <v>2189</v>
      </c>
      <c r="G19" s="449" t="s">
        <v>2190</v>
      </c>
      <c r="H19" s="2" t="s">
        <v>2191</v>
      </c>
      <c r="I19" s="754" t="s">
        <v>419</v>
      </c>
      <c r="J19" s="3" t="s">
        <v>2162</v>
      </c>
      <c r="K19" s="617" t="s">
        <v>2192</v>
      </c>
      <c r="L19" s="25">
        <v>44624</v>
      </c>
      <c r="O19" s="464" t="s">
        <v>1043</v>
      </c>
      <c r="P19" s="449" t="s">
        <v>496</v>
      </c>
      <c r="U19" s="165"/>
      <c r="V19" s="240"/>
      <c r="W19" s="1534"/>
      <c r="X19" s="1534"/>
      <c r="Y19" s="1534"/>
      <c r="Z19" s="1534"/>
      <c r="AA19" s="548"/>
      <c r="AB19" s="1534"/>
      <c r="AC19" s="1534"/>
      <c r="AD19" s="1534"/>
      <c r="AE19" s="1534"/>
      <c r="AF19" s="1535"/>
      <c r="AG19" s="1534"/>
      <c r="AH19" s="1534"/>
      <c r="AI19" s="1534"/>
      <c r="AJ19" s="1534"/>
      <c r="AK19" s="1534"/>
      <c r="AL19" s="1534"/>
      <c r="AM19" s="165"/>
      <c r="AN19" s="165"/>
      <c r="AO19" s="1467"/>
      <c r="AP19" s="1467"/>
      <c r="AR19" s="165"/>
    </row>
    <row r="20" spans="1:47" ht="15" customHeight="1">
      <c r="A20" s="205">
        <v>1</v>
      </c>
      <c r="B20" s="275">
        <v>93172390</v>
      </c>
      <c r="C20" s="275" t="s">
        <v>17</v>
      </c>
      <c r="D20" s="276" t="s">
        <v>548</v>
      </c>
      <c r="E20" s="609" t="s">
        <v>472</v>
      </c>
      <c r="F20" s="613" t="s">
        <v>2189</v>
      </c>
      <c r="G20" s="449" t="s">
        <v>2190</v>
      </c>
      <c r="H20" s="2" t="s">
        <v>2191</v>
      </c>
      <c r="I20" s="754" t="s">
        <v>419</v>
      </c>
      <c r="J20" s="3" t="s">
        <v>2162</v>
      </c>
      <c r="K20" s="617" t="s">
        <v>2192</v>
      </c>
      <c r="L20" s="25">
        <v>44624</v>
      </c>
      <c r="O20" s="464" t="s">
        <v>1043</v>
      </c>
      <c r="P20" s="449" t="s">
        <v>496</v>
      </c>
      <c r="U20" s="165"/>
      <c r="V20" s="240"/>
      <c r="W20" s="1534"/>
      <c r="X20" s="1534"/>
      <c r="Y20" s="1534"/>
      <c r="Z20" s="1534"/>
      <c r="AA20" s="548"/>
      <c r="AB20" s="1534"/>
      <c r="AC20" s="1534"/>
      <c r="AD20" s="1534"/>
      <c r="AE20" s="1534"/>
      <c r="AF20" s="1535"/>
      <c r="AG20" s="1534"/>
      <c r="AH20" s="1534"/>
      <c r="AI20" s="1534"/>
      <c r="AJ20" s="1534"/>
      <c r="AK20" s="1534"/>
      <c r="AL20" s="1534"/>
      <c r="AM20" s="1467"/>
      <c r="AN20" s="1467"/>
      <c r="AO20" s="1467"/>
      <c r="AP20" s="1467"/>
      <c r="AR20" s="165"/>
    </row>
    <row r="21" spans="1:47" ht="15" customHeight="1" thickBot="1">
      <c r="A21" s="610">
        <v>1</v>
      </c>
      <c r="B21" s="611">
        <v>93172390</v>
      </c>
      <c r="C21" s="611" t="s">
        <v>17</v>
      </c>
      <c r="D21" s="612" t="s">
        <v>471</v>
      </c>
      <c r="E21" s="609" t="s">
        <v>472</v>
      </c>
      <c r="F21" s="613" t="s">
        <v>2193</v>
      </c>
      <c r="G21" s="449" t="s">
        <v>2196</v>
      </c>
      <c r="H21" s="2" t="s">
        <v>2194</v>
      </c>
      <c r="I21" s="754" t="s">
        <v>419</v>
      </c>
      <c r="J21" s="3" t="s">
        <v>2167</v>
      </c>
      <c r="K21" s="617" t="s">
        <v>2195</v>
      </c>
      <c r="L21" s="25">
        <v>44624</v>
      </c>
      <c r="O21" s="464" t="s">
        <v>1043</v>
      </c>
      <c r="P21" s="449" t="s">
        <v>496</v>
      </c>
      <c r="U21" s="165"/>
      <c r="V21" s="240"/>
      <c r="W21" s="1534"/>
      <c r="X21" s="1534"/>
      <c r="Y21" s="405"/>
      <c r="Z21" s="1534"/>
      <c r="AA21" s="548"/>
      <c r="AB21" s="1534"/>
      <c r="AC21" s="1534"/>
      <c r="AD21" s="754"/>
      <c r="AE21" s="754"/>
      <c r="AF21" s="1537"/>
      <c r="AG21" s="1534"/>
      <c r="AH21" s="754"/>
      <c r="AI21" s="1538"/>
      <c r="AJ21" s="1534"/>
      <c r="AK21" s="1534"/>
      <c r="AL21" s="443"/>
      <c r="AM21" s="1467"/>
      <c r="AN21" s="1467"/>
      <c r="AO21" s="1467"/>
      <c r="AP21" s="1467"/>
      <c r="AR21" s="165"/>
    </row>
    <row r="22" spans="1:47" ht="15" customHeight="1" thickBot="1">
      <c r="A22" s="1298">
        <v>1</v>
      </c>
      <c r="B22" s="1299">
        <v>81672313</v>
      </c>
      <c r="C22" s="1299" t="s">
        <v>122</v>
      </c>
      <c r="D22" s="1300" t="s">
        <v>2240</v>
      </c>
      <c r="E22" s="1300" t="s">
        <v>600</v>
      </c>
      <c r="F22" s="89" t="s">
        <v>2241</v>
      </c>
      <c r="G22" s="449" t="s">
        <v>2242</v>
      </c>
      <c r="H22" s="2" t="s">
        <v>2243</v>
      </c>
      <c r="I22" s="754" t="s">
        <v>126</v>
      </c>
      <c r="J22" s="3" t="s">
        <v>2244</v>
      </c>
      <c r="K22" s="5" t="s">
        <v>2245</v>
      </c>
      <c r="L22" s="25">
        <v>44627</v>
      </c>
      <c r="O22" s="464" t="s">
        <v>1043</v>
      </c>
      <c r="P22" s="449" t="s">
        <v>496</v>
      </c>
      <c r="Q22" s="10" t="s">
        <v>3734</v>
      </c>
      <c r="U22" s="165"/>
      <c r="V22" s="240"/>
      <c r="W22" s="443"/>
      <c r="X22" s="1534"/>
      <c r="Y22" s="1534"/>
      <c r="Z22" s="1534"/>
      <c r="AA22" s="548"/>
      <c r="AB22" s="1534"/>
      <c r="AC22" s="1534"/>
      <c r="AD22" s="754"/>
      <c r="AE22" s="754"/>
      <c r="AF22" s="1537"/>
      <c r="AG22" s="1534"/>
      <c r="AH22" s="754"/>
      <c r="AI22" s="1538"/>
      <c r="AJ22" s="1534"/>
      <c r="AK22" s="1534"/>
      <c r="AL22" s="443"/>
      <c r="AM22" s="1467"/>
      <c r="AN22" s="165"/>
      <c r="AO22" s="165"/>
      <c r="AP22" s="165"/>
      <c r="AQ22" s="165"/>
      <c r="AR22" s="165"/>
    </row>
    <row r="23" spans="1:47" ht="15" customHeight="1">
      <c r="A23" s="1298">
        <v>1</v>
      </c>
      <c r="B23" s="1299">
        <v>81214249</v>
      </c>
      <c r="C23" s="1299" t="s">
        <v>38</v>
      </c>
      <c r="D23" s="1299" t="s">
        <v>59</v>
      </c>
      <c r="E23" s="1300" t="s">
        <v>584</v>
      </c>
      <c r="F23" s="89" t="s">
        <v>2384</v>
      </c>
      <c r="G23" s="854" t="s">
        <v>2385</v>
      </c>
      <c r="H23" s="2" t="s">
        <v>2386</v>
      </c>
      <c r="I23" s="754" t="s">
        <v>419</v>
      </c>
      <c r="J23" s="124" t="s">
        <v>2313</v>
      </c>
      <c r="K23" s="84" t="s">
        <v>2387</v>
      </c>
      <c r="L23" s="25">
        <v>44634</v>
      </c>
      <c r="O23" s="464" t="s">
        <v>1043</v>
      </c>
      <c r="P23" s="449" t="s">
        <v>496</v>
      </c>
      <c r="R23" s="58"/>
      <c r="U23" s="165"/>
      <c r="V23" s="240"/>
      <c r="W23" s="405"/>
      <c r="X23" s="405"/>
      <c r="Y23" s="405"/>
      <c r="Z23" s="405"/>
      <c r="AA23" s="1205"/>
      <c r="AB23" s="1467"/>
      <c r="AC23" s="1534"/>
      <c r="AD23" s="754"/>
      <c r="AE23" s="754"/>
      <c r="AF23" s="1537"/>
      <c r="AG23" s="405"/>
      <c r="AH23" s="754"/>
      <c r="AI23" s="1470"/>
      <c r="AJ23" s="1467"/>
      <c r="AK23" s="1467"/>
      <c r="AL23" s="1467"/>
      <c r="AM23" s="1467"/>
      <c r="AN23" s="1467"/>
      <c r="AO23" s="1467"/>
      <c r="AP23" s="1467"/>
      <c r="AR23" s="165"/>
    </row>
    <row r="24" spans="1:47" ht="15" customHeight="1">
      <c r="A24" s="610">
        <v>1</v>
      </c>
      <c r="B24" s="611">
        <v>93172390</v>
      </c>
      <c r="C24" s="611" t="s">
        <v>17</v>
      </c>
      <c r="D24" s="612" t="s">
        <v>471</v>
      </c>
      <c r="E24" s="609" t="s">
        <v>472</v>
      </c>
      <c r="F24" s="613" t="s">
        <v>2562</v>
      </c>
      <c r="G24" s="449" t="s">
        <v>2564</v>
      </c>
      <c r="H24" s="2" t="s">
        <v>2565</v>
      </c>
      <c r="I24" s="449" t="s">
        <v>24</v>
      </c>
      <c r="J24" s="3" t="s">
        <v>2543</v>
      </c>
      <c r="K24" s="617" t="s">
        <v>2566</v>
      </c>
      <c r="L24" s="25">
        <v>44641</v>
      </c>
      <c r="O24" s="10" t="s">
        <v>69</v>
      </c>
      <c r="P24" s="10" t="s">
        <v>69</v>
      </c>
      <c r="U24" s="165"/>
      <c r="V24" s="1074"/>
      <c r="W24" s="405"/>
      <c r="X24" s="405"/>
      <c r="Y24" s="405"/>
      <c r="Z24" s="405"/>
      <c r="AA24" s="1205"/>
      <c r="AB24" s="1467"/>
      <c r="AC24" s="1534"/>
      <c r="AD24" s="754"/>
      <c r="AE24" s="754"/>
      <c r="AF24" s="1537"/>
      <c r="AG24" s="405"/>
      <c r="AH24" s="754"/>
      <c r="AI24" s="1470"/>
      <c r="AJ24" s="1467"/>
      <c r="AK24" s="1467"/>
      <c r="AL24" s="1467"/>
      <c r="AM24" s="1467"/>
      <c r="AN24" s="165"/>
      <c r="AO24" s="165"/>
      <c r="AP24" s="165"/>
    </row>
    <row r="25" spans="1:47" ht="15" customHeight="1">
      <c r="A25" s="610">
        <v>1</v>
      </c>
      <c r="B25" s="611">
        <v>93172390</v>
      </c>
      <c r="C25" s="611" t="s">
        <v>17</v>
      </c>
      <c r="D25" s="612" t="s">
        <v>471</v>
      </c>
      <c r="E25" s="609" t="s">
        <v>2633</v>
      </c>
      <c r="F25" s="613" t="s">
        <v>2634</v>
      </c>
      <c r="G25" s="240" t="s">
        <v>2638</v>
      </c>
      <c r="H25" s="2" t="s">
        <v>2636</v>
      </c>
      <c r="I25" s="449" t="s">
        <v>24</v>
      </c>
      <c r="J25" s="3" t="s">
        <v>2620</v>
      </c>
      <c r="K25" s="617" t="s">
        <v>2637</v>
      </c>
      <c r="L25" s="25">
        <v>44643</v>
      </c>
      <c r="O25" s="10" t="s">
        <v>69</v>
      </c>
      <c r="P25" s="10" t="s">
        <v>69</v>
      </c>
      <c r="S25" s="58"/>
      <c r="U25" s="165"/>
      <c r="V25" s="1074"/>
      <c r="W25" s="405"/>
      <c r="X25" s="405"/>
      <c r="Y25" s="405"/>
      <c r="Z25" s="405"/>
      <c r="AA25" s="1205"/>
      <c r="AB25" s="1467"/>
      <c r="AC25" s="1534"/>
      <c r="AD25" s="754"/>
      <c r="AE25" s="754"/>
      <c r="AF25" s="1537"/>
      <c r="AG25" s="405"/>
      <c r="AH25" s="754"/>
      <c r="AI25" s="1470"/>
      <c r="AJ25" s="1467"/>
      <c r="AK25" s="1467"/>
      <c r="AL25" s="1467"/>
      <c r="AM25" s="165"/>
      <c r="AN25" s="165"/>
      <c r="AO25" s="165"/>
      <c r="AP25" s="165"/>
    </row>
    <row r="26" spans="1:47" ht="15" customHeight="1" thickBot="1">
      <c r="A26" s="283">
        <v>1</v>
      </c>
      <c r="B26" s="275">
        <v>81590074</v>
      </c>
      <c r="C26" s="275" t="s">
        <v>17</v>
      </c>
      <c r="D26" s="276" t="s">
        <v>2635</v>
      </c>
      <c r="E26" s="237" t="s">
        <v>2633</v>
      </c>
      <c r="F26" s="284" t="s">
        <v>2634</v>
      </c>
      <c r="G26" s="240" t="s">
        <v>2638</v>
      </c>
      <c r="H26" s="2" t="s">
        <v>2636</v>
      </c>
      <c r="I26" s="449" t="s">
        <v>24</v>
      </c>
      <c r="J26" s="3" t="s">
        <v>2620</v>
      </c>
      <c r="K26" s="617" t="s">
        <v>2637</v>
      </c>
      <c r="L26" s="25">
        <v>44643</v>
      </c>
      <c r="O26" s="10" t="s">
        <v>69</v>
      </c>
      <c r="P26" s="10" t="s">
        <v>69</v>
      </c>
      <c r="U26" s="165"/>
      <c r="V26" s="1043"/>
      <c r="W26" s="405"/>
      <c r="X26" s="405"/>
      <c r="Y26" s="405"/>
      <c r="Z26" s="405"/>
      <c r="AA26" s="1205"/>
      <c r="AB26" s="1467"/>
      <c r="AC26" s="1534"/>
      <c r="AD26" s="754"/>
      <c r="AE26" s="754"/>
      <c r="AF26" s="1537"/>
      <c r="AG26" s="405"/>
      <c r="AH26" s="754"/>
      <c r="AI26" s="1470"/>
      <c r="AJ26" s="1467"/>
      <c r="AK26" s="1467"/>
      <c r="AL26" s="1467"/>
      <c r="AM26" s="1467"/>
      <c r="AN26" s="165"/>
      <c r="AO26" s="165"/>
      <c r="AP26" s="165"/>
    </row>
    <row r="27" spans="1:47" ht="15" customHeight="1">
      <c r="A27" s="1298">
        <v>1</v>
      </c>
      <c r="B27" s="1299">
        <v>81672487</v>
      </c>
      <c r="C27" s="1299" t="s">
        <v>122</v>
      </c>
      <c r="D27" s="1299" t="s">
        <v>1353</v>
      </c>
      <c r="E27" s="1300" t="s">
        <v>124</v>
      </c>
      <c r="F27" s="1343" t="s">
        <v>2746</v>
      </c>
      <c r="G27" s="854" t="s">
        <v>2749</v>
      </c>
      <c r="H27" s="2" t="s">
        <v>402</v>
      </c>
      <c r="I27" s="449" t="s">
        <v>83</v>
      </c>
      <c r="J27" s="90" t="s">
        <v>403</v>
      </c>
      <c r="K27" s="91" t="s">
        <v>404</v>
      </c>
      <c r="L27" s="25">
        <v>44649</v>
      </c>
      <c r="O27" s="10" t="s">
        <v>69</v>
      </c>
      <c r="P27" s="10" t="s">
        <v>69</v>
      </c>
      <c r="S27" s="165"/>
      <c r="U27" s="165"/>
      <c r="V27" s="1467"/>
      <c r="W27" s="405"/>
      <c r="X27" s="405"/>
      <c r="Y27" s="405"/>
      <c r="Z27" s="405"/>
      <c r="AA27" s="1205"/>
      <c r="AB27" s="1467"/>
      <c r="AC27" s="1534"/>
      <c r="AD27" s="754"/>
      <c r="AE27" s="754"/>
      <c r="AF27" s="1537"/>
      <c r="AG27" s="405"/>
      <c r="AH27" s="754"/>
      <c r="AI27" s="1470"/>
      <c r="AJ27" s="1467"/>
      <c r="AK27" s="1467"/>
      <c r="AL27" s="1467"/>
      <c r="AM27" s="1467"/>
      <c r="AN27" s="1467"/>
      <c r="AO27" s="165"/>
      <c r="AP27" s="165"/>
      <c r="AQ27" s="165"/>
      <c r="AR27" s="165"/>
      <c r="AS27" s="1080"/>
      <c r="AT27" s="1068"/>
      <c r="AU27" s="1073"/>
    </row>
    <row r="28" spans="1:47" ht="15" customHeight="1">
      <c r="A28" s="122">
        <v>1</v>
      </c>
      <c r="B28" s="650">
        <v>81672496</v>
      </c>
      <c r="C28" s="650" t="s">
        <v>122</v>
      </c>
      <c r="D28" s="650" t="s">
        <v>2747</v>
      </c>
      <c r="E28" s="159" t="s">
        <v>124</v>
      </c>
      <c r="F28" s="1344" t="s">
        <v>2746</v>
      </c>
      <c r="G28" s="854" t="s">
        <v>2749</v>
      </c>
      <c r="H28" s="2" t="s">
        <v>402</v>
      </c>
      <c r="I28" s="449" t="s">
        <v>83</v>
      </c>
      <c r="J28" s="90" t="s">
        <v>403</v>
      </c>
      <c r="K28" s="91" t="s">
        <v>404</v>
      </c>
      <c r="L28" s="25">
        <v>44649</v>
      </c>
      <c r="O28" s="10" t="s">
        <v>69</v>
      </c>
      <c r="P28" s="10" t="s">
        <v>69</v>
      </c>
      <c r="U28" s="1467"/>
      <c r="V28" s="1467"/>
      <c r="W28" s="405"/>
      <c r="X28" s="405"/>
      <c r="Y28" s="405"/>
      <c r="Z28" s="405"/>
      <c r="AA28" s="1205"/>
      <c r="AB28" s="1467"/>
      <c r="AC28" s="1534"/>
      <c r="AD28" s="754"/>
      <c r="AE28" s="754"/>
      <c r="AF28" s="1537"/>
      <c r="AG28" s="405"/>
      <c r="AH28" s="754"/>
      <c r="AI28" s="1470"/>
      <c r="AJ28" s="1467"/>
      <c r="AK28" s="1467"/>
      <c r="AL28" s="1467"/>
      <c r="AM28" s="1467"/>
      <c r="AN28" s="1467"/>
      <c r="AO28" s="165"/>
      <c r="AP28" s="165"/>
      <c r="AQ28" s="165"/>
      <c r="AR28" s="165"/>
    </row>
    <row r="29" spans="1:47" ht="15" customHeight="1">
      <c r="A29" s="122">
        <v>1</v>
      </c>
      <c r="B29" s="110">
        <v>81672494</v>
      </c>
      <c r="C29" s="650" t="s">
        <v>122</v>
      </c>
      <c r="D29" s="650" t="s">
        <v>2748</v>
      </c>
      <c r="E29" s="650" t="s">
        <v>124</v>
      </c>
      <c r="F29" s="1345" t="s">
        <v>2746</v>
      </c>
      <c r="G29" s="854" t="s">
        <v>2749</v>
      </c>
      <c r="H29" s="2" t="s">
        <v>402</v>
      </c>
      <c r="I29" s="449" t="s">
        <v>83</v>
      </c>
      <c r="J29" s="90" t="s">
        <v>403</v>
      </c>
      <c r="K29" s="91" t="s">
        <v>404</v>
      </c>
      <c r="L29" s="25">
        <v>44649</v>
      </c>
      <c r="O29" s="10" t="s">
        <v>69</v>
      </c>
      <c r="P29" s="10" t="s">
        <v>69</v>
      </c>
      <c r="S29" s="165"/>
      <c r="U29" s="1467"/>
      <c r="V29" s="1074"/>
      <c r="W29" s="1045"/>
      <c r="X29" s="1047"/>
      <c r="Y29" s="1046"/>
      <c r="Z29" s="1047"/>
      <c r="AA29" s="1047"/>
      <c r="AB29" s="1065"/>
      <c r="AC29" s="1047"/>
      <c r="AD29" s="1068"/>
      <c r="AE29" s="1083"/>
      <c r="AF29" s="1047"/>
      <c r="AG29" s="1047"/>
      <c r="AH29" s="1073"/>
      <c r="AI29" s="1047"/>
      <c r="AJ29" s="1047"/>
      <c r="AK29" s="1047"/>
      <c r="AL29" s="165"/>
      <c r="AM29" s="165"/>
      <c r="AN29" s="165"/>
      <c r="AO29" s="165"/>
      <c r="AP29" s="165"/>
    </row>
    <row r="30" spans="1:47" ht="15" customHeight="1">
      <c r="A30" s="610">
        <v>1</v>
      </c>
      <c r="B30" s="611">
        <v>93172390</v>
      </c>
      <c r="C30" s="611" t="s">
        <v>17</v>
      </c>
      <c r="D30" s="612" t="s">
        <v>471</v>
      </c>
      <c r="E30" s="609" t="s">
        <v>2633</v>
      </c>
      <c r="F30" s="613" t="s">
        <v>2846</v>
      </c>
      <c r="G30" s="1205" t="s">
        <v>2774</v>
      </c>
      <c r="H30" s="2" t="s">
        <v>2847</v>
      </c>
      <c r="I30" s="449" t="s">
        <v>24</v>
      </c>
      <c r="J30" s="3" t="s">
        <v>2838</v>
      </c>
      <c r="K30" s="617" t="s">
        <v>2848</v>
      </c>
      <c r="L30" s="25">
        <v>44655</v>
      </c>
      <c r="O30" s="10" t="s">
        <v>69</v>
      </c>
      <c r="P30" s="10" t="s">
        <v>496</v>
      </c>
      <c r="T30" s="165"/>
      <c r="U30" s="1467"/>
      <c r="V30" s="1074"/>
      <c r="W30" s="1045"/>
      <c r="X30" s="1047"/>
      <c r="Y30" s="1046"/>
      <c r="Z30" s="1047"/>
      <c r="AA30" s="1047"/>
      <c r="AB30" s="1065"/>
      <c r="AC30" s="1047"/>
      <c r="AD30" s="1068"/>
      <c r="AE30" s="1083"/>
      <c r="AF30" s="1047"/>
      <c r="AG30" s="1047"/>
      <c r="AH30" s="1073"/>
      <c r="AI30" s="1047"/>
      <c r="AJ30" s="1047"/>
      <c r="AK30" s="1047"/>
      <c r="AL30" s="165"/>
      <c r="AM30" s="165"/>
      <c r="AN30" s="165"/>
      <c r="AO30" s="165"/>
      <c r="AP30" s="165"/>
    </row>
    <row r="31" spans="1:47" ht="15" customHeight="1">
      <c r="A31" s="283">
        <v>1</v>
      </c>
      <c r="B31" s="275">
        <v>93172324</v>
      </c>
      <c r="C31" s="275" t="s">
        <v>17</v>
      </c>
      <c r="D31" s="276" t="s">
        <v>1222</v>
      </c>
      <c r="E31" s="237" t="s">
        <v>2633</v>
      </c>
      <c r="F31" s="284" t="s">
        <v>2846</v>
      </c>
      <c r="G31" s="1205" t="s">
        <v>2774</v>
      </c>
      <c r="H31" s="2" t="s">
        <v>2847</v>
      </c>
      <c r="I31" s="449" t="s">
        <v>24</v>
      </c>
      <c r="J31" s="3" t="s">
        <v>2838</v>
      </c>
      <c r="K31" s="617" t="s">
        <v>2848</v>
      </c>
      <c r="L31" s="25">
        <v>44655</v>
      </c>
      <c r="O31" s="10" t="s">
        <v>69</v>
      </c>
      <c r="P31" s="10" t="s">
        <v>496</v>
      </c>
      <c r="T31" s="165"/>
      <c r="U31" s="1467"/>
      <c r="V31" s="1043"/>
      <c r="W31" s="1043"/>
      <c r="X31" s="1043"/>
      <c r="Y31" s="1049"/>
      <c r="Z31" s="1049"/>
      <c r="AA31" s="1085"/>
      <c r="AB31" s="1065"/>
      <c r="AC31" s="1049"/>
      <c r="AD31" s="1043"/>
      <c r="AE31" s="1086"/>
      <c r="AF31" s="712"/>
      <c r="AG31" s="1047"/>
      <c r="AH31" s="1047"/>
      <c r="AI31" s="1047"/>
      <c r="AJ31" s="1047"/>
      <c r="AK31" s="1047"/>
      <c r="AL31" s="165"/>
      <c r="AM31" s="165"/>
      <c r="AN31" s="165"/>
      <c r="AO31" s="165"/>
      <c r="AP31" s="165"/>
    </row>
    <row r="32" spans="1:47" ht="15" customHeight="1" thickBot="1">
      <c r="A32" s="591">
        <v>1</v>
      </c>
      <c r="B32" s="488">
        <v>83130670</v>
      </c>
      <c r="C32" s="488" t="s">
        <v>40</v>
      </c>
      <c r="D32" s="592" t="s">
        <v>84</v>
      </c>
      <c r="E32" s="110" t="s">
        <v>395</v>
      </c>
      <c r="F32" s="613" t="s">
        <v>2891</v>
      </c>
      <c r="G32" s="155" t="s">
        <v>2892</v>
      </c>
      <c r="H32" s="2" t="s">
        <v>2893</v>
      </c>
      <c r="I32" s="449" t="s">
        <v>83</v>
      </c>
      <c r="J32" s="3" t="s">
        <v>2894</v>
      </c>
      <c r="K32" s="5" t="s">
        <v>2895</v>
      </c>
      <c r="L32" s="25">
        <v>44656</v>
      </c>
      <c r="O32" s="34" t="s">
        <v>910</v>
      </c>
      <c r="P32" s="34"/>
      <c r="S32" s="165"/>
      <c r="T32" s="165"/>
      <c r="U32" s="1467"/>
      <c r="V32" s="1467"/>
      <c r="W32" s="1467"/>
      <c r="X32" s="1467"/>
      <c r="Y32" s="1467"/>
      <c r="Z32" s="1470"/>
      <c r="AA32" s="1467"/>
      <c r="AB32" s="1467"/>
      <c r="AC32" s="1467"/>
      <c r="AD32" s="1467"/>
      <c r="AE32" s="1467"/>
      <c r="AF32" s="1467"/>
      <c r="AG32" s="1467"/>
      <c r="AH32" s="1467"/>
      <c r="AI32" s="1467"/>
      <c r="AJ32" s="1467"/>
      <c r="AK32" s="1467"/>
      <c r="AL32" s="1467"/>
      <c r="AM32" s="1467"/>
      <c r="AN32" s="165"/>
      <c r="AO32" s="165"/>
      <c r="AP32" s="165"/>
      <c r="AQ32" s="165"/>
    </row>
    <row r="33" spans="1:43" ht="15" customHeight="1">
      <c r="A33" s="304">
        <v>1</v>
      </c>
      <c r="B33" s="306">
        <v>81298074</v>
      </c>
      <c r="C33" s="306" t="s">
        <v>38</v>
      </c>
      <c r="D33" s="306" t="s">
        <v>2668</v>
      </c>
      <c r="E33" s="307" t="s">
        <v>1145</v>
      </c>
      <c r="F33" s="389" t="s">
        <v>2991</v>
      </c>
      <c r="G33" s="551" t="s">
        <v>2992</v>
      </c>
      <c r="H33" s="392" t="s">
        <v>2993</v>
      </c>
      <c r="I33" s="178" t="s">
        <v>24</v>
      </c>
      <c r="J33" s="883" t="s">
        <v>2282</v>
      </c>
      <c r="K33" s="391" t="s">
        <v>2994</v>
      </c>
      <c r="L33" s="310">
        <v>44662</v>
      </c>
      <c r="M33" s="178"/>
      <c r="N33" s="178"/>
      <c r="O33" s="311" t="s">
        <v>69</v>
      </c>
      <c r="P33" s="178"/>
      <c r="Q33" s="311" t="s">
        <v>3212</v>
      </c>
      <c r="R33" s="178"/>
      <c r="AN33" s="165"/>
      <c r="AO33" s="165"/>
      <c r="AP33" s="165"/>
      <c r="AQ33" s="165"/>
    </row>
    <row r="34" spans="1:43" ht="15" customHeight="1">
      <c r="A34" s="610">
        <v>1</v>
      </c>
      <c r="B34" s="611">
        <v>93172390</v>
      </c>
      <c r="C34" s="611" t="s">
        <v>17</v>
      </c>
      <c r="D34" s="612" t="s">
        <v>471</v>
      </c>
      <c r="E34" s="609" t="s">
        <v>472</v>
      </c>
      <c r="F34" s="613" t="s">
        <v>3029</v>
      </c>
      <c r="G34" s="1205" t="s">
        <v>3027</v>
      </c>
      <c r="H34" s="2" t="s">
        <v>3026</v>
      </c>
      <c r="I34" s="449" t="s">
        <v>419</v>
      </c>
      <c r="J34" s="3" t="s">
        <v>3010</v>
      </c>
      <c r="K34" s="617" t="s">
        <v>3028</v>
      </c>
      <c r="L34" s="25">
        <v>44662</v>
      </c>
      <c r="O34" s="10" t="s">
        <v>69</v>
      </c>
      <c r="AM34" s="165"/>
      <c r="AN34" s="165"/>
      <c r="AO34" s="165"/>
      <c r="AP34" s="165"/>
    </row>
    <row r="35" spans="1:43" ht="15" customHeight="1">
      <c r="A35" s="610">
        <v>1</v>
      </c>
      <c r="B35" s="611">
        <v>93172390</v>
      </c>
      <c r="C35" s="611" t="s">
        <v>17</v>
      </c>
      <c r="D35" s="612" t="s">
        <v>471</v>
      </c>
      <c r="E35" s="609" t="s">
        <v>2633</v>
      </c>
      <c r="F35" s="613" t="s">
        <v>3087</v>
      </c>
      <c r="G35" s="1205" t="s">
        <v>3088</v>
      </c>
      <c r="H35" s="2" t="s">
        <v>3089</v>
      </c>
      <c r="I35" s="449" t="s">
        <v>83</v>
      </c>
      <c r="J35" s="3" t="s">
        <v>3090</v>
      </c>
      <c r="K35" s="617" t="s">
        <v>3091</v>
      </c>
      <c r="L35" s="25">
        <v>44664</v>
      </c>
      <c r="O35" s="10" t="s">
        <v>69</v>
      </c>
      <c r="V35" s="1074"/>
      <c r="X35" s="1065"/>
      <c r="Y35" s="1046"/>
      <c r="Z35" s="1047"/>
      <c r="AA35" s="1047"/>
      <c r="AB35" s="1065"/>
      <c r="AC35" s="1044"/>
      <c r="AD35" s="1068"/>
      <c r="AE35" s="1079"/>
      <c r="AF35" s="1080"/>
      <c r="AG35" s="1068"/>
      <c r="AH35" s="1073"/>
      <c r="AI35" s="1047"/>
      <c r="AJ35" s="1047"/>
      <c r="AK35" s="1047"/>
      <c r="AL35" s="165"/>
      <c r="AM35" s="165"/>
      <c r="AN35" s="165"/>
      <c r="AO35" s="165"/>
      <c r="AP35" s="165"/>
    </row>
    <row r="36" spans="1:43" ht="15" customHeight="1">
      <c r="A36" s="610">
        <v>1</v>
      </c>
      <c r="B36" s="611">
        <v>93172390</v>
      </c>
      <c r="C36" s="611" t="s">
        <v>17</v>
      </c>
      <c r="D36" s="612" t="s">
        <v>471</v>
      </c>
      <c r="E36" s="609" t="s">
        <v>2633</v>
      </c>
      <c r="F36" s="613" t="s">
        <v>3207</v>
      </c>
      <c r="G36" s="1205" t="s">
        <v>3208</v>
      </c>
      <c r="H36" s="2" t="s">
        <v>3209</v>
      </c>
      <c r="I36" s="449" t="s">
        <v>24</v>
      </c>
      <c r="J36" s="558" t="s">
        <v>3210</v>
      </c>
      <c r="K36" s="617" t="s">
        <v>3211</v>
      </c>
      <c r="L36" s="25">
        <v>44671</v>
      </c>
      <c r="O36" s="10" t="s">
        <v>69</v>
      </c>
      <c r="V36" s="1074"/>
      <c r="W36" s="1075"/>
      <c r="X36" s="1065"/>
      <c r="Y36" s="1046"/>
      <c r="Z36" s="1047"/>
      <c r="AA36" s="1047"/>
      <c r="AB36" s="1065"/>
      <c r="AC36" s="1081"/>
      <c r="AD36" s="1068"/>
      <c r="AE36" s="1079"/>
      <c r="AF36" s="1080"/>
      <c r="AG36" s="1068"/>
      <c r="AH36" s="1073"/>
      <c r="AI36" s="1047"/>
      <c r="AJ36" s="1047"/>
      <c r="AK36" s="1047"/>
      <c r="AL36" s="165"/>
      <c r="AM36" s="165"/>
      <c r="AN36" s="165"/>
      <c r="AO36" s="165"/>
      <c r="AP36" s="165"/>
    </row>
    <row r="37" spans="1:43" ht="15" customHeight="1">
      <c r="A37" s="610">
        <v>1</v>
      </c>
      <c r="B37" s="611">
        <v>93172324</v>
      </c>
      <c r="C37" s="611" t="s">
        <v>17</v>
      </c>
      <c r="D37" s="612" t="s">
        <v>1222</v>
      </c>
      <c r="E37" s="609" t="s">
        <v>2633</v>
      </c>
      <c r="F37" s="613" t="s">
        <v>3207</v>
      </c>
      <c r="G37" s="1205" t="s">
        <v>3208</v>
      </c>
      <c r="H37" s="2" t="s">
        <v>3209</v>
      </c>
      <c r="I37" s="449" t="s">
        <v>24</v>
      </c>
      <c r="J37" s="558" t="s">
        <v>3210</v>
      </c>
      <c r="K37" s="617" t="s">
        <v>3211</v>
      </c>
      <c r="L37" s="25">
        <v>44671</v>
      </c>
      <c r="O37" s="10" t="s">
        <v>69</v>
      </c>
      <c r="S37" s="165"/>
      <c r="T37" s="165"/>
      <c r="V37" s="1074"/>
      <c r="W37" s="1075"/>
      <c r="X37" s="1065"/>
      <c r="Y37" s="1046"/>
      <c r="Z37" s="1047"/>
      <c r="AA37" s="1047"/>
      <c r="AB37" s="1065"/>
      <c r="AC37" s="1044"/>
      <c r="AD37" s="1068"/>
      <c r="AE37" s="1082"/>
      <c r="AF37" s="1080"/>
      <c r="AG37" s="1068"/>
      <c r="AH37" s="1073"/>
      <c r="AI37" s="1047"/>
      <c r="AJ37" s="1047"/>
      <c r="AK37" s="1047"/>
      <c r="AL37" s="165"/>
      <c r="AM37" s="165"/>
      <c r="AN37" s="165"/>
      <c r="AO37" s="165"/>
      <c r="AP37" s="165"/>
    </row>
    <row r="38" spans="1:43" ht="15" customHeight="1">
      <c r="A38" s="205">
        <v>1</v>
      </c>
      <c r="B38" s="275">
        <v>93172390</v>
      </c>
      <c r="C38" s="275" t="s">
        <v>17</v>
      </c>
      <c r="D38" s="276" t="s">
        <v>548</v>
      </c>
      <c r="E38" s="609" t="s">
        <v>472</v>
      </c>
      <c r="F38" s="613" t="s">
        <v>3241</v>
      </c>
      <c r="G38" s="1205" t="s">
        <v>3245</v>
      </c>
      <c r="H38" s="2" t="s">
        <v>3242</v>
      </c>
      <c r="I38" s="449" t="s">
        <v>24</v>
      </c>
      <c r="J38" s="3" t="s">
        <v>3224</v>
      </c>
      <c r="K38" s="617" t="s">
        <v>3244</v>
      </c>
      <c r="L38" s="25">
        <v>44672</v>
      </c>
      <c r="O38" s="10" t="s">
        <v>69</v>
      </c>
      <c r="S38" s="165"/>
      <c r="T38" s="165"/>
      <c r="V38" s="1074"/>
      <c r="W38" s="1075"/>
      <c r="X38" s="1065"/>
      <c r="Y38" s="1046"/>
      <c r="Z38" s="1047"/>
      <c r="AA38" s="1047"/>
      <c r="AB38" s="1065"/>
      <c r="AC38" s="1044"/>
      <c r="AD38" s="1068"/>
      <c r="AE38" s="1082"/>
      <c r="AF38" s="1080"/>
      <c r="AG38" s="1068"/>
      <c r="AH38" s="1073"/>
      <c r="AI38" s="1047"/>
      <c r="AJ38" s="1047"/>
      <c r="AK38" s="1047"/>
      <c r="AL38" s="165"/>
      <c r="AM38" s="165"/>
      <c r="AN38" s="165"/>
      <c r="AO38" s="165"/>
      <c r="AP38" s="165"/>
    </row>
    <row r="39" spans="1:43" ht="15" customHeight="1">
      <c r="A39" s="591">
        <v>1</v>
      </c>
      <c r="B39" s="650">
        <v>89130005</v>
      </c>
      <c r="C39" s="650" t="s">
        <v>39</v>
      </c>
      <c r="D39" s="298" t="s">
        <v>140</v>
      </c>
      <c r="E39" s="110" t="s">
        <v>3327</v>
      </c>
      <c r="F39" s="613" t="s">
        <v>3328</v>
      </c>
      <c r="G39" s="1205" t="s">
        <v>3331</v>
      </c>
      <c r="H39" s="2" t="s">
        <v>3329</v>
      </c>
      <c r="I39" s="449" t="s">
        <v>24</v>
      </c>
      <c r="J39" s="3" t="s">
        <v>3314</v>
      </c>
      <c r="K39" s="5" t="s">
        <v>3330</v>
      </c>
      <c r="L39" s="25">
        <v>44676</v>
      </c>
      <c r="O39" s="10" t="s">
        <v>69</v>
      </c>
      <c r="V39" s="1074"/>
      <c r="W39" s="1075"/>
      <c r="X39" s="1065"/>
      <c r="Y39" s="1046"/>
      <c r="Z39" s="1047"/>
      <c r="AA39" s="1047"/>
      <c r="AB39" s="1065"/>
      <c r="AC39" s="1044"/>
      <c r="AD39" s="1068"/>
      <c r="AE39" s="1082"/>
      <c r="AF39" s="1080"/>
      <c r="AG39" s="1068"/>
      <c r="AH39" s="1073"/>
      <c r="AI39" s="1047"/>
      <c r="AJ39" s="1047"/>
      <c r="AK39" s="1047"/>
      <c r="AL39" s="165"/>
      <c r="AM39" s="165"/>
      <c r="AN39" s="165"/>
      <c r="AO39" s="165"/>
      <c r="AP39" s="165"/>
    </row>
    <row r="40" spans="1:43" ht="15" customHeight="1">
      <c r="A40" s="554">
        <v>1</v>
      </c>
      <c r="B40" s="555">
        <v>60803250</v>
      </c>
      <c r="C40" s="555" t="s">
        <v>38</v>
      </c>
      <c r="D40" s="555" t="s">
        <v>157</v>
      </c>
      <c r="E40" s="555" t="s">
        <v>886</v>
      </c>
      <c r="F40" s="556" t="s">
        <v>3486</v>
      </c>
      <c r="G40" s="551" t="s">
        <v>3487</v>
      </c>
      <c r="H40" s="386" t="s">
        <v>3488</v>
      </c>
      <c r="I40" s="654" t="s">
        <v>24</v>
      </c>
      <c r="J40" s="330" t="s">
        <v>3456</v>
      </c>
      <c r="K40" s="655" t="s">
        <v>3489</v>
      </c>
      <c r="L40" s="310">
        <v>44655</v>
      </c>
      <c r="M40" s="178"/>
      <c r="N40" s="178"/>
      <c r="O40" s="311" t="s">
        <v>69</v>
      </c>
      <c r="P40" s="178"/>
      <c r="Q40" s="311" t="s">
        <v>3212</v>
      </c>
      <c r="R40" s="178"/>
      <c r="S40" s="165"/>
      <c r="T40" s="165"/>
      <c r="V40" s="1074"/>
      <c r="W40" s="1045"/>
      <c r="X40" s="464"/>
      <c r="Y40" s="1046"/>
      <c r="Z40" s="464"/>
      <c r="AA40" s="1047"/>
      <c r="AB40" s="1065"/>
      <c r="AC40" s="1047"/>
      <c r="AD40" s="1047"/>
      <c r="AE40" s="1083"/>
      <c r="AF40" s="1084"/>
      <c r="AG40" s="1047"/>
      <c r="AH40" s="1073"/>
      <c r="AI40" s="1047"/>
      <c r="AJ40" s="1047"/>
      <c r="AK40" s="1047"/>
      <c r="AL40" s="165"/>
      <c r="AM40" s="165"/>
      <c r="AN40" s="165"/>
      <c r="AO40" s="165"/>
      <c r="AP40" s="165"/>
    </row>
    <row r="41" spans="1:43" ht="15" customHeight="1">
      <c r="A41" s="122">
        <v>1</v>
      </c>
      <c r="B41" s="650">
        <v>81672546</v>
      </c>
      <c r="C41" s="650" t="s">
        <v>122</v>
      </c>
      <c r="D41" s="650" t="s">
        <v>227</v>
      </c>
      <c r="E41" s="159" t="s">
        <v>628</v>
      </c>
      <c r="F41" s="1518" t="s">
        <v>3525</v>
      </c>
      <c r="G41" s="1205" t="s">
        <v>3523</v>
      </c>
      <c r="H41" s="2" t="s">
        <v>3526</v>
      </c>
      <c r="I41" s="449" t="s">
        <v>1715</v>
      </c>
      <c r="J41" s="90" t="s">
        <v>3527</v>
      </c>
      <c r="K41" s="91" t="s">
        <v>3528</v>
      </c>
      <c r="L41" s="25">
        <v>44685</v>
      </c>
      <c r="O41" s="10" t="s">
        <v>69</v>
      </c>
      <c r="S41" s="165"/>
      <c r="T41" s="165"/>
      <c r="V41" s="1074"/>
      <c r="W41" s="1045"/>
      <c r="X41" s="464"/>
      <c r="Y41" s="1046"/>
      <c r="Z41" s="1047"/>
      <c r="AA41" s="1047"/>
      <c r="AB41" s="1065"/>
      <c r="AC41" s="1047"/>
      <c r="AD41" s="1047"/>
      <c r="AE41" s="1083"/>
      <c r="AF41" s="1047"/>
      <c r="AG41" s="1047"/>
      <c r="AH41" s="1073"/>
      <c r="AI41" s="1047"/>
      <c r="AJ41" s="1047"/>
      <c r="AK41" s="1047"/>
      <c r="AL41" s="165"/>
      <c r="AM41" s="165"/>
      <c r="AN41" s="165"/>
      <c r="AO41" s="165"/>
      <c r="AP41" s="165"/>
    </row>
    <row r="42" spans="1:43" ht="15" customHeight="1">
      <c r="A42" s="393">
        <v>1</v>
      </c>
      <c r="B42" s="337">
        <v>81672523</v>
      </c>
      <c r="C42" s="337" t="s">
        <v>122</v>
      </c>
      <c r="D42" s="337" t="s">
        <v>3529</v>
      </c>
      <c r="E42" s="181" t="s">
        <v>124</v>
      </c>
      <c r="F42" s="1540" t="s">
        <v>2746</v>
      </c>
      <c r="G42" s="551" t="s">
        <v>3530</v>
      </c>
      <c r="H42" s="392" t="s">
        <v>402</v>
      </c>
      <c r="I42" s="178" t="s">
        <v>83</v>
      </c>
      <c r="J42" s="883" t="s">
        <v>403</v>
      </c>
      <c r="K42" s="391" t="s">
        <v>404</v>
      </c>
      <c r="L42" s="310">
        <v>44685</v>
      </c>
      <c r="M42" s="178"/>
      <c r="N42" s="178"/>
      <c r="O42" s="311" t="s">
        <v>496</v>
      </c>
      <c r="P42" s="178"/>
      <c r="Q42" s="311" t="s">
        <v>3212</v>
      </c>
      <c r="R42" s="178"/>
      <c r="S42" s="165"/>
      <c r="T42" s="165"/>
      <c r="V42" s="1074"/>
      <c r="W42" s="1045"/>
      <c r="X42" s="1047"/>
      <c r="Y42" s="1046"/>
      <c r="Z42" s="1047"/>
      <c r="AA42" s="1047"/>
      <c r="AB42" s="1065"/>
      <c r="AC42" s="1047"/>
      <c r="AD42" s="1068"/>
      <c r="AE42" s="1083"/>
      <c r="AF42" s="1047"/>
      <c r="AG42" s="1047"/>
      <c r="AH42" s="1073"/>
      <c r="AI42" s="1047"/>
      <c r="AJ42" s="1047"/>
      <c r="AK42" s="1047"/>
      <c r="AL42" s="165"/>
      <c r="AM42" s="165"/>
      <c r="AN42" s="165"/>
      <c r="AO42" s="165"/>
      <c r="AP42" s="165"/>
    </row>
    <row r="43" spans="1:43" ht="15" customHeight="1">
      <c r="A43" s="487">
        <v>1</v>
      </c>
      <c r="B43" s="488" t="s">
        <v>122</v>
      </c>
      <c r="C43" s="488">
        <v>81672487</v>
      </c>
      <c r="D43" s="488" t="s">
        <v>1353</v>
      </c>
      <c r="E43" s="488" t="s">
        <v>628</v>
      </c>
      <c r="F43" s="489" t="s">
        <v>3569</v>
      </c>
      <c r="G43" s="1205" t="s">
        <v>3570</v>
      </c>
      <c r="H43" s="2" t="s">
        <v>3571</v>
      </c>
      <c r="I43" s="214" t="s">
        <v>83</v>
      </c>
      <c r="J43" s="3" t="s">
        <v>3572</v>
      </c>
      <c r="K43" s="557" t="s">
        <v>3573</v>
      </c>
      <c r="L43" s="25">
        <v>44690</v>
      </c>
      <c r="O43" s="10" t="s">
        <v>69</v>
      </c>
      <c r="S43" s="165"/>
      <c r="T43" s="165"/>
      <c r="V43" s="1043"/>
      <c r="W43" s="1043"/>
      <c r="X43" s="1043"/>
      <c r="Y43" s="1049"/>
      <c r="Z43" s="1049"/>
      <c r="AA43" s="1085"/>
      <c r="AB43" s="1065"/>
      <c r="AC43" s="1049"/>
      <c r="AD43" s="1043"/>
      <c r="AE43" s="1086"/>
      <c r="AF43" s="712"/>
      <c r="AG43" s="1047"/>
      <c r="AH43" s="1047"/>
      <c r="AI43" s="1047"/>
      <c r="AJ43" s="1047"/>
      <c r="AK43" s="1047"/>
      <c r="AL43" s="165"/>
      <c r="AM43" s="165"/>
      <c r="AN43" s="165"/>
      <c r="AO43" s="165"/>
      <c r="AP43" s="165"/>
    </row>
    <row r="44" spans="1:43" ht="15" customHeight="1">
      <c r="A44" s="610">
        <v>1</v>
      </c>
      <c r="B44" s="275">
        <v>81722070</v>
      </c>
      <c r="C44" s="275" t="s">
        <v>254</v>
      </c>
      <c r="D44" s="159" t="s">
        <v>3574</v>
      </c>
      <c r="E44" s="159" t="s">
        <v>491</v>
      </c>
      <c r="F44" s="42" t="s">
        <v>492</v>
      </c>
      <c r="G44" s="1205" t="s">
        <v>3575</v>
      </c>
      <c r="H44" s="40" t="s">
        <v>494</v>
      </c>
      <c r="I44" s="449" t="s">
        <v>83</v>
      </c>
      <c r="J44" s="41" t="s">
        <v>493</v>
      </c>
      <c r="K44" s="41" t="s">
        <v>3576</v>
      </c>
      <c r="L44" s="25">
        <v>44690</v>
      </c>
      <c r="O44" s="10" t="s">
        <v>69</v>
      </c>
      <c r="S44" s="165"/>
      <c r="T44" s="165"/>
      <c r="V44" s="165"/>
      <c r="W44" s="165"/>
      <c r="X44" s="165"/>
      <c r="Y44" s="165"/>
      <c r="Z44" s="165"/>
      <c r="AA44" s="165"/>
      <c r="AB44" s="165"/>
      <c r="AC44" s="165"/>
      <c r="AD44" s="165"/>
      <c r="AE44" s="165"/>
      <c r="AF44" s="165"/>
      <c r="AG44" s="165"/>
      <c r="AH44" s="165"/>
      <c r="AI44" s="165"/>
      <c r="AJ44" s="165"/>
      <c r="AK44" s="165"/>
      <c r="AL44" s="165"/>
      <c r="AM44" s="165"/>
      <c r="AN44" s="165"/>
      <c r="AO44" s="165"/>
      <c r="AP44" s="165"/>
    </row>
    <row r="45" spans="1:43" ht="15" customHeight="1">
      <c r="S45" s="165"/>
      <c r="T45" s="165"/>
      <c r="V45" s="1074"/>
      <c r="W45" s="165"/>
      <c r="X45" s="165"/>
      <c r="Y45" s="165"/>
      <c r="Z45" s="165"/>
      <c r="AA45" s="165"/>
      <c r="AB45" s="1065"/>
      <c r="AC45" s="1047"/>
      <c r="AD45" s="165"/>
      <c r="AE45" s="165"/>
      <c r="AF45" s="165"/>
      <c r="AG45" s="165"/>
      <c r="AH45" s="165"/>
      <c r="AI45" s="165"/>
      <c r="AJ45" s="165"/>
      <c r="AK45" s="165"/>
      <c r="AL45" s="165"/>
      <c r="AM45" s="165"/>
      <c r="AN45" s="165"/>
      <c r="AO45" s="165"/>
      <c r="AP45" s="165"/>
    </row>
    <row r="46" spans="1:43" ht="15" customHeight="1" thickBot="1">
      <c r="S46" s="165"/>
      <c r="T46" s="165"/>
      <c r="V46" s="1074"/>
      <c r="W46" s="165"/>
      <c r="X46" s="165"/>
      <c r="Y46" s="165"/>
      <c r="Z46" s="165"/>
      <c r="AA46" s="165"/>
      <c r="AB46" s="1065"/>
      <c r="AC46" s="165"/>
      <c r="AD46" s="165"/>
      <c r="AE46" s="165"/>
      <c r="AF46" s="165"/>
      <c r="AG46" s="165"/>
      <c r="AH46" s="165"/>
      <c r="AI46" s="165"/>
      <c r="AJ46" s="165"/>
      <c r="AK46" s="165"/>
      <c r="AL46" s="165"/>
      <c r="AM46" s="165"/>
      <c r="AN46" s="165"/>
      <c r="AO46" s="165"/>
      <c r="AP46" s="165"/>
    </row>
    <row r="47" spans="1:43" ht="15" customHeight="1">
      <c r="A47" s="1298">
        <v>1</v>
      </c>
      <c r="B47" s="1299">
        <v>81214004</v>
      </c>
      <c r="C47" s="1299" t="s">
        <v>38</v>
      </c>
      <c r="D47" s="1299" t="s">
        <v>3671</v>
      </c>
      <c r="E47" s="1299" t="s">
        <v>517</v>
      </c>
      <c r="F47" s="89" t="s">
        <v>3672</v>
      </c>
      <c r="G47" s="1205" t="s">
        <v>3676</v>
      </c>
      <c r="H47" s="2" t="s">
        <v>3673</v>
      </c>
      <c r="I47" s="1205" t="s">
        <v>24</v>
      </c>
      <c r="J47" s="90" t="s">
        <v>3674</v>
      </c>
      <c r="K47" s="91" t="s">
        <v>3675</v>
      </c>
      <c r="L47" s="25">
        <v>44692</v>
      </c>
      <c r="O47" s="10" t="s">
        <v>69</v>
      </c>
      <c r="V47" s="1074"/>
      <c r="W47" s="165"/>
      <c r="X47" s="165"/>
      <c r="Y47" s="165"/>
      <c r="Z47" s="165"/>
      <c r="AA47" s="165"/>
      <c r="AB47" s="1065"/>
      <c r="AC47" s="165"/>
      <c r="AD47" s="165"/>
      <c r="AE47" s="165"/>
      <c r="AF47" s="165"/>
      <c r="AG47" s="165"/>
      <c r="AH47" s="165"/>
      <c r="AI47" s="165"/>
      <c r="AJ47" s="165"/>
      <c r="AK47" s="165"/>
      <c r="AL47" s="165"/>
      <c r="AM47" s="165"/>
      <c r="AN47" s="165"/>
      <c r="AO47" s="165"/>
      <c r="AP47" s="165"/>
    </row>
    <row r="48" spans="1:43">
      <c r="A48" s="610">
        <v>1</v>
      </c>
      <c r="B48" s="611">
        <v>93172390</v>
      </c>
      <c r="C48" s="611" t="s">
        <v>17</v>
      </c>
      <c r="D48" s="612" t="s">
        <v>471</v>
      </c>
      <c r="E48" s="609" t="s">
        <v>2633</v>
      </c>
      <c r="F48" s="613" t="s">
        <v>3677</v>
      </c>
      <c r="G48" s="1205" t="s">
        <v>3681</v>
      </c>
      <c r="H48" s="2" t="s">
        <v>3678</v>
      </c>
      <c r="I48" s="449" t="s">
        <v>419</v>
      </c>
      <c r="J48" s="3" t="s">
        <v>3679</v>
      </c>
      <c r="K48" s="617" t="s">
        <v>3680</v>
      </c>
      <c r="L48" s="25">
        <v>44692</v>
      </c>
      <c r="O48" s="10" t="s">
        <v>69</v>
      </c>
      <c r="V48" s="165"/>
      <c r="W48" s="165"/>
      <c r="X48" s="165"/>
      <c r="Y48" s="165"/>
      <c r="Z48" s="165"/>
      <c r="AA48" s="165"/>
      <c r="AB48" s="165"/>
      <c r="AC48" s="165"/>
      <c r="AD48" s="165"/>
      <c r="AE48" s="165"/>
      <c r="AF48" s="165"/>
      <c r="AG48" s="165"/>
      <c r="AH48" s="165"/>
      <c r="AI48" s="165"/>
      <c r="AJ48" s="165"/>
      <c r="AK48" s="165"/>
      <c r="AL48" s="165"/>
      <c r="AM48" s="165"/>
      <c r="AN48" s="165"/>
      <c r="AO48" s="165"/>
      <c r="AP48" s="165"/>
    </row>
    <row r="49" spans="1:43">
      <c r="A49" s="122">
        <v>1</v>
      </c>
      <c r="B49" s="110">
        <v>83140636</v>
      </c>
      <c r="C49" s="650" t="s">
        <v>40</v>
      </c>
      <c r="D49" s="650" t="s">
        <v>968</v>
      </c>
      <c r="E49" s="650" t="s">
        <v>169</v>
      </c>
      <c r="F49" s="1392" t="s">
        <v>170</v>
      </c>
      <c r="G49" s="1205" t="s">
        <v>3703</v>
      </c>
      <c r="H49" s="2" t="s">
        <v>3701</v>
      </c>
      <c r="I49" s="214" t="s">
        <v>419</v>
      </c>
      <c r="J49" s="124" t="s">
        <v>172</v>
      </c>
      <c r="K49" s="84" t="s">
        <v>3702</v>
      </c>
      <c r="L49" s="25">
        <v>44692</v>
      </c>
      <c r="O49" s="10" t="s">
        <v>69</v>
      </c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D49" s="165"/>
      <c r="AE49" s="165"/>
      <c r="AF49" s="165"/>
      <c r="AG49" s="165"/>
      <c r="AH49" s="165"/>
      <c r="AI49" s="165"/>
      <c r="AJ49" s="165"/>
      <c r="AK49" s="165"/>
      <c r="AL49" s="165"/>
      <c r="AM49" s="165"/>
      <c r="AN49" s="165"/>
      <c r="AO49" s="165"/>
      <c r="AP49" s="165"/>
    </row>
    <row r="50" spans="1:43" ht="15.75" thickBot="1">
      <c r="A50" s="393">
        <v>1</v>
      </c>
      <c r="B50" s="337">
        <v>81214275</v>
      </c>
      <c r="C50" s="337" t="s">
        <v>38</v>
      </c>
      <c r="D50" s="337" t="s">
        <v>59</v>
      </c>
      <c r="E50" s="337" t="s">
        <v>117</v>
      </c>
      <c r="F50" s="394" t="s">
        <v>3705</v>
      </c>
      <c r="G50" s="551" t="s">
        <v>3706</v>
      </c>
      <c r="H50" s="392" t="s">
        <v>3707</v>
      </c>
      <c r="I50" s="178" t="s">
        <v>419</v>
      </c>
      <c r="J50" s="660" t="s">
        <v>3698</v>
      </c>
      <c r="K50" s="661" t="s">
        <v>3708</v>
      </c>
      <c r="L50" s="310">
        <v>44693</v>
      </c>
      <c r="M50" s="178"/>
      <c r="N50" s="178"/>
      <c r="O50" s="311" t="s">
        <v>496</v>
      </c>
      <c r="P50" s="178"/>
      <c r="Q50" s="311" t="s">
        <v>3212</v>
      </c>
      <c r="R50" s="178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D50" s="165"/>
      <c r="AE50" s="165"/>
      <c r="AF50" s="165"/>
      <c r="AG50" s="165"/>
      <c r="AH50" s="165"/>
      <c r="AI50" s="165"/>
      <c r="AJ50" s="165"/>
      <c r="AK50" s="165"/>
      <c r="AL50" s="165"/>
      <c r="AM50" s="165"/>
      <c r="AN50" s="165"/>
      <c r="AO50" s="165"/>
      <c r="AP50" s="165"/>
    </row>
    <row r="51" spans="1:43">
      <c r="A51" s="85">
        <v>2</v>
      </c>
      <c r="B51" s="86">
        <v>93162407</v>
      </c>
      <c r="C51" s="86" t="s">
        <v>17</v>
      </c>
      <c r="D51" s="86" t="s">
        <v>450</v>
      </c>
      <c r="E51" s="87" t="s">
        <v>210</v>
      </c>
      <c r="F51" s="88" t="s">
        <v>3725</v>
      </c>
      <c r="G51" s="1205" t="s">
        <v>3726</v>
      </c>
      <c r="H51" s="2" t="s">
        <v>2575</v>
      </c>
      <c r="I51" s="449" t="s">
        <v>83</v>
      </c>
      <c r="J51" s="124" t="s">
        <v>2576</v>
      </c>
      <c r="K51" s="84" t="s">
        <v>3727</v>
      </c>
      <c r="L51" s="25">
        <v>44697</v>
      </c>
      <c r="O51" s="10" t="s">
        <v>910</v>
      </c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</row>
    <row r="52" spans="1:43">
      <c r="A52" s="205">
        <v>1</v>
      </c>
      <c r="B52" s="275">
        <v>93172390</v>
      </c>
      <c r="C52" s="275" t="s">
        <v>17</v>
      </c>
      <c r="D52" s="276" t="s">
        <v>548</v>
      </c>
      <c r="E52" s="609" t="s">
        <v>472</v>
      </c>
      <c r="F52" s="613" t="s">
        <v>3728</v>
      </c>
      <c r="G52" s="1205" t="s">
        <v>3729</v>
      </c>
      <c r="H52" s="2" t="s">
        <v>3730</v>
      </c>
      <c r="I52" s="449" t="s">
        <v>56</v>
      </c>
      <c r="J52" s="3" t="s">
        <v>3731</v>
      </c>
      <c r="K52" s="617" t="s">
        <v>3732</v>
      </c>
      <c r="L52" s="25">
        <v>44697</v>
      </c>
      <c r="O52" s="10" t="s">
        <v>910</v>
      </c>
      <c r="S52" s="165"/>
      <c r="T52" s="165"/>
      <c r="U52" s="165"/>
      <c r="V52" s="1074"/>
      <c r="W52" s="1075"/>
      <c r="X52" s="1065"/>
      <c r="Y52" s="1046"/>
      <c r="Z52" s="1047"/>
      <c r="AA52" s="1047"/>
      <c r="AB52" s="1065"/>
      <c r="AC52" s="1044"/>
      <c r="AD52" s="1068"/>
      <c r="AE52" s="1079"/>
      <c r="AF52" s="1080"/>
      <c r="AG52" s="1068"/>
      <c r="AH52" s="1073"/>
      <c r="AI52" s="1047"/>
      <c r="AJ52" s="1047"/>
      <c r="AK52" s="1047"/>
      <c r="AL52" s="165"/>
      <c r="AM52" s="165"/>
      <c r="AN52" s="165"/>
      <c r="AO52" s="165"/>
      <c r="AP52" s="165"/>
    </row>
    <row r="53" spans="1:43">
      <c r="S53" s="165"/>
      <c r="T53" s="165"/>
      <c r="U53" s="165"/>
      <c r="V53" s="1074"/>
      <c r="W53" s="1075"/>
      <c r="X53" s="1047"/>
      <c r="Y53" s="1046"/>
      <c r="Z53" s="1047"/>
      <c r="AA53" s="1047"/>
      <c r="AB53" s="1065"/>
      <c r="AC53" s="1044"/>
      <c r="AD53" s="1068"/>
      <c r="AE53" s="1079"/>
      <c r="AF53" s="1080"/>
      <c r="AG53" s="1068"/>
      <c r="AH53" s="1073"/>
      <c r="AI53" s="1047"/>
      <c r="AJ53" s="1047"/>
      <c r="AK53" s="1047"/>
      <c r="AL53" s="165"/>
      <c r="AM53" s="165"/>
      <c r="AN53" s="165"/>
      <c r="AO53" s="165"/>
      <c r="AP53" s="165"/>
    </row>
    <row r="54" spans="1:43">
      <c r="S54" s="165"/>
      <c r="T54" s="165"/>
      <c r="U54" s="165"/>
      <c r="V54" s="165"/>
      <c r="W54" s="1074"/>
      <c r="X54" s="1045"/>
      <c r="Y54" s="464"/>
      <c r="Z54" s="1046"/>
      <c r="AA54" s="464"/>
      <c r="AB54" s="1047"/>
      <c r="AC54" s="1065"/>
      <c r="AD54" s="1047"/>
      <c r="AE54" s="1047"/>
      <c r="AF54" s="1083"/>
      <c r="AG54" s="1084"/>
      <c r="AH54" s="1047"/>
      <c r="AI54" s="1073"/>
      <c r="AJ54" s="1047"/>
      <c r="AK54" s="1047"/>
      <c r="AL54" s="1047"/>
      <c r="AM54" s="165"/>
      <c r="AN54" s="165"/>
      <c r="AO54" s="165"/>
      <c r="AP54" s="165"/>
      <c r="AQ54" s="165"/>
    </row>
    <row r="55" spans="1:43">
      <c r="S55" s="165"/>
      <c r="T55" s="165"/>
      <c r="U55" s="165"/>
      <c r="V55" s="165"/>
      <c r="W55" s="1074"/>
      <c r="X55" s="1045"/>
      <c r="Y55" s="464"/>
      <c r="Z55" s="1046"/>
      <c r="AA55" s="1047"/>
      <c r="AB55" s="1047"/>
      <c r="AC55" s="1065"/>
      <c r="AD55" s="1047"/>
      <c r="AE55" s="1047"/>
      <c r="AF55" s="1083"/>
      <c r="AG55" s="1047"/>
      <c r="AH55" s="1047"/>
      <c r="AI55" s="1073"/>
      <c r="AJ55" s="1047"/>
      <c r="AK55" s="1047"/>
      <c r="AL55" s="1047"/>
      <c r="AM55" s="165"/>
      <c r="AN55" s="165"/>
      <c r="AO55" s="165"/>
      <c r="AP55" s="165"/>
      <c r="AQ55" s="165"/>
    </row>
    <row r="56" spans="1:43">
      <c r="S56" s="165"/>
      <c r="T56" s="165"/>
      <c r="U56" s="165"/>
      <c r="V56" s="165"/>
      <c r="W56" s="1074"/>
      <c r="X56" s="1045"/>
      <c r="Y56" s="1047"/>
      <c r="Z56" s="1046"/>
      <c r="AA56" s="1047"/>
      <c r="AB56" s="1047"/>
      <c r="AC56" s="1065"/>
      <c r="AD56" s="1047"/>
      <c r="AE56" s="1068"/>
      <c r="AF56" s="1083"/>
      <c r="AG56" s="1047"/>
      <c r="AH56" s="1047"/>
      <c r="AI56" s="1073"/>
      <c r="AJ56" s="1047"/>
      <c r="AK56" s="1047"/>
      <c r="AL56" s="1047"/>
      <c r="AM56" s="165"/>
      <c r="AN56" s="165"/>
      <c r="AO56" s="165"/>
      <c r="AP56" s="165"/>
      <c r="AQ56" s="165"/>
    </row>
    <row r="57" spans="1:43">
      <c r="S57" s="165"/>
      <c r="T57" s="165"/>
      <c r="U57" s="165"/>
      <c r="V57" s="165"/>
      <c r="W57" s="1043"/>
      <c r="X57" s="1043"/>
      <c r="Y57" s="1043"/>
      <c r="Z57" s="1049"/>
      <c r="AA57" s="1049"/>
      <c r="AB57" s="1085"/>
      <c r="AC57" s="1065"/>
      <c r="AD57" s="1049"/>
      <c r="AE57" s="1043"/>
      <c r="AF57" s="1086"/>
      <c r="AG57" s="712"/>
      <c r="AH57" s="1047"/>
      <c r="AI57" s="1047"/>
      <c r="AJ57" s="1047"/>
      <c r="AK57" s="1047"/>
      <c r="AL57" s="1047"/>
      <c r="AM57" s="165"/>
      <c r="AN57" s="165"/>
      <c r="AO57" s="165"/>
      <c r="AP57" s="165"/>
      <c r="AQ57" s="165"/>
    </row>
    <row r="58" spans="1:43"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</row>
    <row r="59" spans="1:43">
      <c r="S59" s="165"/>
      <c r="T59" s="165"/>
      <c r="U59" s="165"/>
      <c r="V59" s="165"/>
      <c r="W59" s="1074"/>
      <c r="X59" s="165"/>
      <c r="Y59" s="165"/>
      <c r="Z59" s="165"/>
      <c r="AA59" s="165"/>
      <c r="AB59" s="165"/>
      <c r="AC59" s="1065"/>
      <c r="AD59" s="1047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</row>
    <row r="60" spans="1:43">
      <c r="S60" s="165"/>
      <c r="T60" s="165"/>
      <c r="U60" s="165"/>
      <c r="V60" s="165"/>
      <c r="W60" s="1074"/>
      <c r="X60" s="165"/>
      <c r="Y60" s="165"/>
      <c r="Z60" s="165"/>
      <c r="AA60" s="165"/>
      <c r="AB60" s="165"/>
      <c r="AC60" s="10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</row>
    <row r="61" spans="1:43">
      <c r="S61" s="165"/>
      <c r="T61" s="165"/>
      <c r="U61" s="165"/>
      <c r="V61" s="165"/>
      <c r="W61" s="1074"/>
      <c r="X61" s="165"/>
      <c r="Y61" s="165"/>
      <c r="Z61" s="165"/>
      <c r="AA61" s="165"/>
      <c r="AB61" s="165"/>
      <c r="AC61" s="10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</row>
    <row r="62" spans="1:43"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</row>
    <row r="63" spans="1:43"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</row>
    <row r="64" spans="1:43">
      <c r="S64" s="165"/>
      <c r="T64" s="165"/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L64" s="165"/>
      <c r="AM64" s="165"/>
      <c r="AN64" s="165"/>
      <c r="AO64" s="165"/>
      <c r="AP64" s="165"/>
      <c r="AQ64" s="165"/>
    </row>
    <row r="65" spans="19:43"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</row>
    <row r="66" spans="19:43">
      <c r="U66" s="165"/>
      <c r="V66" s="165"/>
      <c r="W66" s="1074"/>
      <c r="X66" s="1075"/>
      <c r="Y66" s="1065"/>
      <c r="Z66" s="1046"/>
      <c r="AA66" s="1047"/>
      <c r="AB66" s="1047"/>
      <c r="AC66" s="1065"/>
      <c r="AD66" s="1044"/>
      <c r="AE66" s="1068"/>
      <c r="AF66" s="1079"/>
      <c r="AG66" s="1080"/>
      <c r="AH66" s="1068"/>
      <c r="AI66" s="1073"/>
      <c r="AJ66" s="1047"/>
      <c r="AK66" s="1047"/>
      <c r="AL66" s="1047"/>
      <c r="AM66" s="165"/>
      <c r="AN66" s="165"/>
      <c r="AO66" s="165"/>
      <c r="AP66" s="165"/>
      <c r="AQ66" s="165"/>
    </row>
    <row r="67" spans="19:43">
      <c r="U67" s="165"/>
      <c r="V67" s="165"/>
      <c r="W67" s="1074"/>
      <c r="X67" s="1075"/>
      <c r="Y67" s="1047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S68" s="165"/>
      <c r="T68" s="165"/>
      <c r="U68" s="165"/>
      <c r="V68" s="165"/>
      <c r="W68" s="1074"/>
      <c r="X68" s="1075"/>
      <c r="Y68" s="1065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81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47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65"/>
      <c r="Z71" s="1046"/>
      <c r="AA71" s="1047"/>
      <c r="AB71" s="1047"/>
      <c r="AC71" s="1065"/>
      <c r="AD71" s="1044"/>
      <c r="AE71" s="1068"/>
      <c r="AF71" s="1082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S72" s="165"/>
      <c r="T72" s="165"/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S73" s="165"/>
      <c r="T73" s="165"/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S74" s="165"/>
      <c r="T74" s="165"/>
      <c r="U74" s="165"/>
      <c r="V74" s="165"/>
      <c r="W74" s="1074"/>
      <c r="X74" s="1075"/>
      <c r="Y74" s="1047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65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45"/>
      <c r="Y78" s="464"/>
      <c r="Z78" s="1046"/>
      <c r="AA78" s="464"/>
      <c r="AB78" s="1047"/>
      <c r="AC78" s="1065"/>
      <c r="AD78" s="1047"/>
      <c r="AE78" s="1047"/>
      <c r="AF78" s="1083"/>
      <c r="AG78" s="1084"/>
      <c r="AH78" s="1047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1047"/>
      <c r="AB79" s="1047"/>
      <c r="AC79" s="1065"/>
      <c r="AD79" s="1047"/>
      <c r="AE79" s="1047"/>
      <c r="AF79" s="1083"/>
      <c r="AG79" s="1047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1047"/>
      <c r="Z80" s="1046"/>
      <c r="AA80" s="1047"/>
      <c r="AB80" s="1047"/>
      <c r="AC80" s="1065"/>
      <c r="AD80" s="1047"/>
      <c r="AE80" s="1068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43"/>
      <c r="X81" s="1043"/>
      <c r="Y81" s="1043"/>
      <c r="Z81" s="1049"/>
      <c r="AA81" s="1049"/>
      <c r="AB81" s="1085"/>
      <c r="AC81" s="1065"/>
      <c r="AD81" s="1049"/>
      <c r="AE81" s="1043"/>
      <c r="AF81" s="1086"/>
      <c r="AG81" s="712"/>
      <c r="AH81" s="1047"/>
      <c r="AI81" s="1047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65"/>
      <c r="X82" s="165"/>
      <c r="Y82" s="165"/>
      <c r="Z82" s="165"/>
      <c r="AA82" s="165"/>
      <c r="AB82" s="165"/>
      <c r="AC82" s="165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074"/>
      <c r="X83" s="165"/>
      <c r="Y83" s="165"/>
      <c r="Z83" s="165"/>
      <c r="AA83" s="165"/>
      <c r="AB83" s="165"/>
      <c r="AC83" s="1065"/>
      <c r="AD83" s="1047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3"/>
      <c r="X97" s="164"/>
      <c r="Y97" s="1087"/>
      <c r="Z97" s="164"/>
      <c r="AA97" s="1087"/>
      <c r="AB97" s="1087"/>
      <c r="AC97" s="1087"/>
      <c r="AD97" s="1087"/>
      <c r="AE97" s="1087"/>
      <c r="AF97" s="1088"/>
      <c r="AG97" s="1089"/>
      <c r="AH97" s="1087"/>
      <c r="AI97" s="1087"/>
      <c r="AJ97" s="1090"/>
      <c r="AK97" s="1087"/>
      <c r="AL97" s="1087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464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1091"/>
      <c r="X102" s="1092"/>
      <c r="Y102" s="1093"/>
      <c r="Z102" s="1094"/>
      <c r="AA102" s="1095"/>
      <c r="AB102" s="1095"/>
      <c r="AC102" s="1096"/>
      <c r="AD102" s="1096"/>
      <c r="AE102" s="1093"/>
      <c r="AF102" s="1097"/>
      <c r="AG102" s="1093"/>
      <c r="AH102" s="1096"/>
      <c r="AI102" s="1095"/>
      <c r="AJ102" s="1095"/>
      <c r="AK102" s="1095"/>
      <c r="AL102" s="109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8"/>
      <c r="X103" s="1066"/>
      <c r="Y103" s="1093"/>
      <c r="Z103" s="1067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5"/>
      <c r="AE110" s="1093"/>
      <c r="AF110" s="1097"/>
      <c r="AG110" s="1093"/>
      <c r="AH110" s="1095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464"/>
      <c r="W111" s="1098"/>
      <c r="X111" s="1066"/>
      <c r="Y111" s="1093"/>
      <c r="Z111" s="1067"/>
      <c r="AA111" s="1095"/>
      <c r="AB111" s="1095"/>
      <c r="AC111" s="1096"/>
      <c r="AD111" s="1096"/>
      <c r="AE111" s="1093"/>
      <c r="AF111" s="1099"/>
      <c r="AG111" s="1093"/>
      <c r="AH111" s="1096"/>
      <c r="AI111" s="1100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165"/>
      <c r="W112" s="1101"/>
      <c r="X112" s="1101"/>
      <c r="Y112" s="1093"/>
      <c r="Z112" s="1067"/>
      <c r="AA112" s="1095"/>
      <c r="AB112" s="1095"/>
      <c r="AC112" s="1096"/>
      <c r="AD112" s="1096"/>
      <c r="AE112" s="1093"/>
      <c r="AF112" s="1102"/>
      <c r="AG112" s="110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098"/>
      <c r="X113" s="1066"/>
      <c r="Y113" s="1093"/>
      <c r="Z113" s="1067"/>
      <c r="AA113" s="1095"/>
      <c r="AB113" s="1095"/>
      <c r="AC113" s="1096"/>
      <c r="AD113" s="1096"/>
      <c r="AE113" s="1093"/>
      <c r="AF113" s="1097"/>
      <c r="AG113" s="109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104"/>
      <c r="AB115" s="1104"/>
      <c r="AC115" s="1096"/>
      <c r="AD115" s="1096"/>
      <c r="AE115" s="1093"/>
      <c r="AF115" s="1099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95"/>
      <c r="Y116" s="1093"/>
      <c r="Z116" s="1067"/>
      <c r="AA116" s="1095"/>
      <c r="AB116" s="1095"/>
      <c r="AC116" s="1096"/>
      <c r="AD116" s="1095"/>
      <c r="AE116" s="1093"/>
      <c r="AF116" s="1099"/>
      <c r="AG116" s="1095"/>
      <c r="AH116" s="1095"/>
      <c r="AI116" s="1095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L117" s="16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6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464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464"/>
      <c r="Y122" s="165"/>
      <c r="Z122" s="165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464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1105"/>
      <c r="Y125" s="1106"/>
      <c r="Z125" s="464"/>
      <c r="AA125" s="1107"/>
      <c r="AB125" s="1108"/>
      <c r="AC125" s="464"/>
      <c r="AD125" s="464"/>
      <c r="AE125" s="464"/>
      <c r="AF125" s="464"/>
      <c r="AG125" s="464"/>
      <c r="AH125" s="464"/>
      <c r="AI125" s="464"/>
      <c r="AJ125" s="1109"/>
      <c r="AK125" s="1109"/>
      <c r="AL125" s="464"/>
      <c r="AM125" s="464"/>
      <c r="AN125" s="464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464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L129" s="165"/>
      <c r="AM129" s="165"/>
      <c r="AN129" s="165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1043"/>
      <c r="Y130" s="1043"/>
      <c r="Z130" s="1043"/>
      <c r="AA130" s="1043"/>
      <c r="AB130" s="1043"/>
      <c r="AC130" s="1110"/>
      <c r="AD130" s="1043"/>
      <c r="AE130" s="1043"/>
      <c r="AF130" s="1043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111"/>
      <c r="Y131" s="1112"/>
      <c r="Z131" s="1043"/>
      <c r="AA131" s="1113"/>
      <c r="AB131" s="1114"/>
      <c r="AC131" s="1040"/>
      <c r="AD131" s="1043"/>
      <c r="AE131" s="1114"/>
      <c r="AF131" s="712"/>
      <c r="AG131" s="1115"/>
      <c r="AH131" s="1040"/>
      <c r="AI131" s="712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6"/>
      <c r="Z132" s="1043"/>
      <c r="AA132" s="1062"/>
      <c r="AB132" s="1114"/>
      <c r="AC132" s="1040"/>
      <c r="AD132" s="712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1043"/>
      <c r="AE133" s="1114"/>
      <c r="AF133" s="712"/>
      <c r="AG133" s="1086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464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1043"/>
      <c r="Y136" s="1043"/>
      <c r="Z136" s="1043"/>
      <c r="AA136" s="712"/>
      <c r="AB136" s="1114"/>
      <c r="AC136" s="712"/>
      <c r="AD136" s="712"/>
      <c r="AE136" s="1114"/>
      <c r="AF136" s="712"/>
      <c r="AG136" s="1115"/>
      <c r="AH136" s="712"/>
      <c r="AI136" s="712"/>
      <c r="AJ136" s="1117"/>
      <c r="AK136" s="1117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1042"/>
      <c r="AB137" s="1049"/>
      <c r="AC137" s="1085"/>
      <c r="AD137" s="1043"/>
      <c r="AE137" s="1049"/>
      <c r="AF137" s="1043"/>
      <c r="AG137" s="1086"/>
      <c r="AH137" s="712"/>
      <c r="AI137" s="165"/>
      <c r="AJ137" s="165"/>
      <c r="AK137" s="165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111"/>
      <c r="Y138" s="1116"/>
      <c r="Z138" s="1043"/>
      <c r="AA138" s="1062"/>
      <c r="AB138" s="1114"/>
      <c r="AC138" s="1040"/>
      <c r="AD138" s="712"/>
      <c r="AE138" s="1114"/>
      <c r="AF138" s="712"/>
      <c r="AG138" s="1115"/>
      <c r="AH138" s="1040"/>
      <c r="AI138" s="712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1043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712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464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43"/>
      <c r="Y143" s="443"/>
      <c r="Z143" s="443"/>
      <c r="AA143" s="443"/>
      <c r="AB143" s="1043"/>
      <c r="AC143" s="1043"/>
      <c r="AD143" s="1043"/>
      <c r="AE143" s="1043"/>
      <c r="AF143" s="1043"/>
      <c r="AG143" s="1048"/>
      <c r="AH143" s="1049"/>
      <c r="AI143" s="443"/>
      <c r="AJ143" s="1050"/>
      <c r="AK143" s="443"/>
      <c r="AL143" s="443"/>
      <c r="AM143" s="443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443"/>
      <c r="AD144" s="443"/>
      <c r="AE144" s="1043"/>
      <c r="AF144" s="1043"/>
      <c r="AG144" s="1118"/>
      <c r="AH144" s="111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443"/>
      <c r="Y147" s="165"/>
      <c r="Z147" s="165"/>
      <c r="AA147" s="165"/>
      <c r="AB147" s="165"/>
      <c r="AC147" s="165"/>
      <c r="AD147" s="165"/>
      <c r="AE147" s="165"/>
      <c r="AF147" s="1120"/>
      <c r="AG147" s="1052"/>
      <c r="AH147" s="165"/>
      <c r="AI147" s="165"/>
      <c r="AJ147" s="1064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043"/>
      <c r="X150" s="1043"/>
      <c r="Y150" s="1043"/>
      <c r="Z150" s="1043"/>
      <c r="AA150" s="1043"/>
      <c r="AB150" s="1110"/>
      <c r="AC150" s="1043"/>
      <c r="AD150" s="1043"/>
      <c r="AE150" s="1043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111"/>
      <c r="X151" s="1112"/>
      <c r="Y151" s="1043"/>
      <c r="Z151" s="1113"/>
      <c r="AA151" s="1114"/>
      <c r="AB151" s="1040"/>
      <c r="AC151" s="1043"/>
      <c r="AD151" s="1114"/>
      <c r="AE151" s="712"/>
      <c r="AF151" s="1115"/>
      <c r="AG151" s="1040"/>
      <c r="AH151" s="712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6"/>
      <c r="Y152" s="1043"/>
      <c r="Z152" s="1062"/>
      <c r="AA152" s="1114"/>
      <c r="AB152" s="1040"/>
      <c r="AC152" s="712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1043"/>
      <c r="AD153" s="1114"/>
      <c r="AE153" s="712"/>
      <c r="AF153" s="1086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464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1043"/>
      <c r="X156" s="1043"/>
      <c r="Y156" s="1043"/>
      <c r="Z156" s="712"/>
      <c r="AA156" s="1114"/>
      <c r="AB156" s="712"/>
      <c r="AC156" s="712"/>
      <c r="AD156" s="1114"/>
      <c r="AE156" s="712"/>
      <c r="AF156" s="1115"/>
      <c r="AG156" s="712"/>
      <c r="AH156" s="712"/>
      <c r="AI156" s="1117"/>
      <c r="AJ156" s="1117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1042"/>
      <c r="AA157" s="1049"/>
      <c r="AB157" s="1085"/>
      <c r="AC157" s="1043"/>
      <c r="AD157" s="1049"/>
      <c r="AE157" s="1043"/>
      <c r="AF157" s="1086"/>
      <c r="AG157" s="712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111"/>
      <c r="X158" s="1116"/>
      <c r="Y158" s="1043"/>
      <c r="Z158" s="1062"/>
      <c r="AA158" s="1114"/>
      <c r="AB158" s="1040"/>
      <c r="AC158" s="712"/>
      <c r="AD158" s="1114"/>
      <c r="AE158" s="712"/>
      <c r="AF158" s="1115"/>
      <c r="AG158" s="1040"/>
      <c r="AH158" s="712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1043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712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65"/>
      <c r="AE161" s="165"/>
      <c r="AF161" s="165"/>
      <c r="AG161" s="165"/>
      <c r="AH161" s="165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464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43"/>
      <c r="X163" s="443"/>
      <c r="Y163" s="443"/>
      <c r="Z163" s="443"/>
      <c r="AA163" s="1043"/>
      <c r="AB163" s="1043"/>
      <c r="AC163" s="1043"/>
      <c r="AD163" s="1043"/>
      <c r="AE163" s="1043"/>
      <c r="AF163" s="1048"/>
      <c r="AG163" s="1049"/>
      <c r="AH163" s="443"/>
      <c r="AI163" s="1050"/>
      <c r="AJ163" s="443"/>
      <c r="AK163" s="443"/>
      <c r="AL163" s="443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443"/>
      <c r="AC164" s="443"/>
      <c r="AD164" s="1043"/>
      <c r="AE164" s="1043"/>
      <c r="AF164" s="1118"/>
      <c r="AG164" s="111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65"/>
      <c r="AE165" s="165"/>
      <c r="AF165" s="165"/>
      <c r="AG165" s="165"/>
      <c r="AH165" s="165"/>
      <c r="AI165" s="165"/>
      <c r="AJ165" s="165"/>
      <c r="AK165" s="165"/>
      <c r="AL165" s="165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443"/>
      <c r="X167" s="165"/>
      <c r="Y167" s="165"/>
      <c r="Z167" s="165"/>
      <c r="AA167" s="165"/>
      <c r="AB167" s="165"/>
      <c r="AC167" s="165"/>
      <c r="AD167" s="165"/>
      <c r="AE167" s="1120"/>
      <c r="AF167" s="1052"/>
      <c r="AG167" s="165"/>
      <c r="AH167" s="165"/>
      <c r="AI167" s="1064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65"/>
      <c r="AE169" s="165"/>
      <c r="AF169" s="165"/>
      <c r="AG169" s="165"/>
      <c r="AH169" s="165"/>
      <c r="AI169" s="165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</sheetData>
  <mergeCells count="4">
    <mergeCell ref="A2:F2"/>
    <mergeCell ref="W2:AB2"/>
    <mergeCell ref="A3:F3"/>
    <mergeCell ref="W3:AB3"/>
  </mergeCells>
  <pageMargins left="0.33" right="0.61" top="0.22" bottom="0.16" header="0.16" footer="0.12"/>
  <pageSetup paperSize="9" orientation="landscape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47A58-F231-4222-A358-5FE340BE9270}">
  <sheetPr>
    <tabColor theme="0"/>
  </sheetPr>
  <dimension ref="A1:AU180"/>
  <sheetViews>
    <sheetView topLeftCell="D24" zoomScale="80" zoomScaleNormal="80" workbookViewId="0">
      <selection activeCell="G37" sqref="G37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38" width="11.42578125" style="449"/>
    <col min="39" max="39" width="27.85546875" style="449" bestFit="1" customWidth="1"/>
    <col min="40" max="16384" width="11.42578125" style="449"/>
  </cols>
  <sheetData>
    <row r="1" spans="1:44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4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4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4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4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4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4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44700</v>
      </c>
      <c r="AA7" s="420" t="s">
        <v>7</v>
      </c>
      <c r="AB7" s="425"/>
      <c r="AC7" s="58"/>
      <c r="AD7" s="58"/>
      <c r="AE7" s="58"/>
      <c r="AF7" s="58"/>
    </row>
    <row r="8" spans="1:44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3756</v>
      </c>
      <c r="AA8" s="420"/>
      <c r="AB8" s="429"/>
      <c r="AC8" s="58"/>
      <c r="AD8" s="58"/>
      <c r="AE8" s="58"/>
      <c r="AF8" s="58"/>
    </row>
    <row r="9" spans="1:44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4">
      <c r="A10" s="275">
        <v>1</v>
      </c>
      <c r="B10" s="275">
        <v>93162407</v>
      </c>
      <c r="C10" s="275" t="s">
        <v>17</v>
      </c>
      <c r="D10" s="275" t="s">
        <v>450</v>
      </c>
      <c r="E10" s="159" t="s">
        <v>210</v>
      </c>
      <c r="F10" s="275" t="s">
        <v>451</v>
      </c>
      <c r="G10" s="680">
        <v>381</v>
      </c>
      <c r="H10" s="1216" t="s">
        <v>452</v>
      </c>
      <c r="I10" s="680" t="s">
        <v>83</v>
      </c>
      <c r="J10" s="1219" t="s">
        <v>453</v>
      </c>
      <c r="K10" s="1220" t="s">
        <v>454</v>
      </c>
      <c r="L10" s="1221">
        <v>44466</v>
      </c>
      <c r="M10" s="1221">
        <v>44466</v>
      </c>
      <c r="N10" s="680"/>
      <c r="O10" s="449" t="s">
        <v>455</v>
      </c>
      <c r="V10" s="240"/>
      <c r="W10" s="397">
        <v>1</v>
      </c>
      <c r="X10" s="397">
        <v>81480080</v>
      </c>
      <c r="Y10" s="402" t="s">
        <v>39</v>
      </c>
      <c r="Z10" s="397" t="s">
        <v>15</v>
      </c>
      <c r="AA10" s="275" t="s">
        <v>3749</v>
      </c>
      <c r="AB10" s="397"/>
      <c r="AC10" s="397" t="s">
        <v>3756</v>
      </c>
      <c r="AD10" s="669" t="s">
        <v>3750</v>
      </c>
      <c r="AE10" s="669" t="s">
        <v>126</v>
      </c>
      <c r="AF10" s="1475" t="s">
        <v>3751</v>
      </c>
      <c r="AG10" s="397" t="s">
        <v>3752</v>
      </c>
      <c r="AH10" s="669"/>
      <c r="AI10" s="400"/>
      <c r="AJ10" s="397"/>
      <c r="AK10" s="397"/>
      <c r="AL10" s="398"/>
      <c r="AR10" s="165"/>
    </row>
    <row r="11" spans="1:44">
      <c r="A11" s="1213">
        <v>1</v>
      </c>
      <c r="B11" s="1213">
        <v>81598299</v>
      </c>
      <c r="C11" s="275" t="s">
        <v>564</v>
      </c>
      <c r="D11" s="1213" t="s">
        <v>704</v>
      </c>
      <c r="E11" s="1213" t="s">
        <v>78</v>
      </c>
      <c r="F11" s="1214" t="s">
        <v>705</v>
      </c>
      <c r="G11" s="680">
        <v>414</v>
      </c>
      <c r="H11" s="1216" t="s">
        <v>79</v>
      </c>
      <c r="I11" s="669" t="s">
        <v>706</v>
      </c>
      <c r="J11" s="1217" t="s">
        <v>707</v>
      </c>
      <c r="K11" s="680"/>
      <c r="L11" s="1221">
        <v>44525</v>
      </c>
      <c r="M11" s="680"/>
      <c r="N11" s="680"/>
      <c r="O11" s="10" t="s">
        <v>496</v>
      </c>
      <c r="P11" s="449" t="s">
        <v>496</v>
      </c>
      <c r="V11" s="240"/>
      <c r="W11" s="398">
        <v>1</v>
      </c>
      <c r="X11" s="397">
        <v>81483104</v>
      </c>
      <c r="Y11" s="397" t="s">
        <v>39</v>
      </c>
      <c r="Z11" s="397" t="s">
        <v>60</v>
      </c>
      <c r="AA11" s="275" t="s">
        <v>3749</v>
      </c>
      <c r="AB11" s="397"/>
      <c r="AC11" s="397" t="s">
        <v>3756</v>
      </c>
      <c r="AD11" s="669" t="s">
        <v>3750</v>
      </c>
      <c r="AE11" s="669" t="s">
        <v>126</v>
      </c>
      <c r="AF11" s="1475" t="s">
        <v>3751</v>
      </c>
      <c r="AG11" s="397" t="s">
        <v>3752</v>
      </c>
      <c r="AH11" s="669"/>
      <c r="AI11" s="400"/>
      <c r="AJ11" s="397"/>
      <c r="AK11" s="397"/>
      <c r="AL11" s="398"/>
      <c r="AN11" s="165"/>
      <c r="AO11" s="165"/>
      <c r="AP11" s="165"/>
    </row>
    <row r="12" spans="1:44" ht="15.75" customHeight="1">
      <c r="A12" s="275">
        <v>1</v>
      </c>
      <c r="B12" s="275">
        <v>82409602</v>
      </c>
      <c r="C12" s="275" t="s">
        <v>40</v>
      </c>
      <c r="D12" s="275" t="s">
        <v>817</v>
      </c>
      <c r="E12" s="275" t="s">
        <v>818</v>
      </c>
      <c r="F12" s="201" t="s">
        <v>819</v>
      </c>
      <c r="G12" s="669">
        <v>428</v>
      </c>
      <c r="H12" s="1216" t="s">
        <v>820</v>
      </c>
      <c r="I12" s="669" t="s">
        <v>83</v>
      </c>
      <c r="J12" s="1217" t="s">
        <v>821</v>
      </c>
      <c r="K12" s="1218" t="s">
        <v>822</v>
      </c>
      <c r="L12" s="1221">
        <v>44531</v>
      </c>
      <c r="M12" s="680"/>
      <c r="N12" s="680"/>
      <c r="O12" s="10" t="s">
        <v>496</v>
      </c>
      <c r="P12" s="449" t="s">
        <v>496</v>
      </c>
      <c r="V12" s="240"/>
      <c r="W12" s="398">
        <v>2</v>
      </c>
      <c r="X12" s="397">
        <v>61701117</v>
      </c>
      <c r="Y12" s="397" t="s">
        <v>38</v>
      </c>
      <c r="Z12" s="397" t="s">
        <v>72</v>
      </c>
      <c r="AA12" s="275" t="s">
        <v>1469</v>
      </c>
      <c r="AB12" s="397"/>
      <c r="AC12" s="397" t="s">
        <v>3756</v>
      </c>
      <c r="AD12" s="669" t="s">
        <v>3753</v>
      </c>
      <c r="AE12" s="669" t="s">
        <v>237</v>
      </c>
      <c r="AF12" s="1475" t="s">
        <v>3754</v>
      </c>
      <c r="AG12" s="397" t="s">
        <v>3755</v>
      </c>
      <c r="AH12" s="669">
        <v>10158</v>
      </c>
      <c r="AI12" s="400"/>
      <c r="AJ12" s="397"/>
      <c r="AK12" s="397"/>
      <c r="AL12" s="398"/>
      <c r="AN12" s="165"/>
      <c r="AO12" s="165"/>
      <c r="AP12" s="165"/>
    </row>
    <row r="13" spans="1:44" ht="15" customHeight="1">
      <c r="A13" s="275">
        <v>1</v>
      </c>
      <c r="B13" s="275">
        <v>81722067</v>
      </c>
      <c r="C13" s="275" t="s">
        <v>17</v>
      </c>
      <c r="D13" s="275" t="s">
        <v>1026</v>
      </c>
      <c r="E13" s="159" t="s">
        <v>812</v>
      </c>
      <c r="F13" s="201" t="s">
        <v>1027</v>
      </c>
      <c r="G13" s="664">
        <v>455</v>
      </c>
      <c r="H13" s="1216" t="s">
        <v>1028</v>
      </c>
      <c r="I13" s="129" t="s">
        <v>83</v>
      </c>
      <c r="J13" s="1217" t="s">
        <v>1029</v>
      </c>
      <c r="K13" s="1220" t="s">
        <v>1030</v>
      </c>
      <c r="L13" s="1221">
        <v>44549</v>
      </c>
      <c r="M13" s="680"/>
      <c r="N13" s="680"/>
      <c r="O13" s="75" t="s">
        <v>1043</v>
      </c>
      <c r="P13" s="449" t="s">
        <v>496</v>
      </c>
      <c r="V13" s="240"/>
      <c r="W13" s="1534"/>
      <c r="X13" s="1534"/>
      <c r="Y13" s="405"/>
      <c r="Z13" s="1534"/>
      <c r="AA13" s="548"/>
      <c r="AB13" s="1534"/>
      <c r="AC13" s="1534"/>
      <c r="AD13" s="754"/>
      <c r="AE13" s="754"/>
      <c r="AF13" s="1537"/>
      <c r="AG13" s="1534"/>
      <c r="AH13" s="754"/>
      <c r="AI13" s="1538"/>
      <c r="AJ13" s="1534"/>
      <c r="AK13" s="1534"/>
      <c r="AL13" s="443"/>
      <c r="AR13" s="165"/>
    </row>
    <row r="14" spans="1:44" ht="15" customHeight="1">
      <c r="A14" s="159">
        <v>1</v>
      </c>
      <c r="B14" s="159">
        <v>93172200</v>
      </c>
      <c r="C14" s="159" t="s">
        <v>17</v>
      </c>
      <c r="D14" s="159" t="s">
        <v>1158</v>
      </c>
      <c r="E14" s="159" t="s">
        <v>578</v>
      </c>
      <c r="F14" s="1225" t="s">
        <v>1221</v>
      </c>
      <c r="G14" s="217" t="s">
        <v>1223</v>
      </c>
      <c r="H14" s="1216" t="s">
        <v>1224</v>
      </c>
      <c r="I14" s="217" t="s">
        <v>83</v>
      </c>
      <c r="J14" s="1217" t="s">
        <v>1225</v>
      </c>
      <c r="K14" s="1218" t="s">
        <v>1226</v>
      </c>
      <c r="L14" s="1221">
        <v>44573</v>
      </c>
      <c r="M14" s="680"/>
      <c r="N14" s="680"/>
      <c r="O14" s="57" t="s">
        <v>496</v>
      </c>
      <c r="P14" s="10"/>
      <c r="U14" s="165"/>
      <c r="V14" s="240"/>
      <c r="W14" s="1534"/>
      <c r="X14" s="1534"/>
      <c r="Y14" s="405"/>
      <c r="Z14" s="1534"/>
      <c r="AA14" s="548"/>
      <c r="AB14" s="1534"/>
      <c r="AC14" s="1534"/>
      <c r="AD14" s="754"/>
      <c r="AE14" s="754"/>
      <c r="AF14" s="1537"/>
      <c r="AG14" s="1534"/>
      <c r="AH14" s="754"/>
      <c r="AI14" s="1538"/>
      <c r="AJ14" s="1534"/>
      <c r="AK14" s="1534"/>
      <c r="AL14" s="443"/>
      <c r="AM14" s="1467"/>
      <c r="AN14" s="1467"/>
      <c r="AO14" s="1467"/>
      <c r="AP14" s="1467"/>
      <c r="AR14" s="165"/>
    </row>
    <row r="15" spans="1:44" ht="15" customHeight="1">
      <c r="A15" s="122">
        <v>1</v>
      </c>
      <c r="B15" s="650">
        <v>81672511</v>
      </c>
      <c r="C15" s="650" t="s">
        <v>122</v>
      </c>
      <c r="D15" s="650" t="s">
        <v>2127</v>
      </c>
      <c r="E15" s="159" t="s">
        <v>124</v>
      </c>
      <c r="F15" s="220" t="s">
        <v>2126</v>
      </c>
      <c r="G15" s="899" t="s">
        <v>2128</v>
      </c>
      <c r="H15" s="2" t="s">
        <v>2129</v>
      </c>
      <c r="I15" s="754" t="s">
        <v>126</v>
      </c>
      <c r="J15" s="90" t="s">
        <v>2130</v>
      </c>
      <c r="K15" s="91" t="s">
        <v>2131</v>
      </c>
      <c r="L15" s="25">
        <v>44622</v>
      </c>
      <c r="O15" s="57" t="s">
        <v>69</v>
      </c>
      <c r="P15" s="449" t="s">
        <v>496</v>
      </c>
      <c r="R15" s="1467"/>
      <c r="S15" s="1467"/>
      <c r="T15" s="165"/>
      <c r="U15" s="165"/>
      <c r="V15" s="165"/>
      <c r="W15" s="443"/>
      <c r="X15" s="1534"/>
      <c r="Y15" s="1534"/>
      <c r="Z15" s="1534"/>
      <c r="AA15" s="548"/>
      <c r="AB15" s="1534"/>
      <c r="AC15" s="1534"/>
      <c r="AD15" s="754"/>
      <c r="AE15" s="754"/>
      <c r="AF15" s="1537"/>
      <c r="AG15" s="1534"/>
      <c r="AH15" s="754"/>
      <c r="AI15" s="1538"/>
      <c r="AJ15" s="1534"/>
      <c r="AK15" s="1534"/>
      <c r="AL15" s="443"/>
      <c r="AM15" s="1467"/>
      <c r="AN15" s="1467"/>
      <c r="AO15" s="1467"/>
      <c r="AP15" s="1467"/>
      <c r="AR15" s="165"/>
    </row>
    <row r="16" spans="1:44" ht="15" customHeight="1">
      <c r="A16" s="122">
        <v>1</v>
      </c>
      <c r="B16" s="650">
        <v>89120023</v>
      </c>
      <c r="C16" s="650" t="s">
        <v>39</v>
      </c>
      <c r="D16" s="650" t="s">
        <v>718</v>
      </c>
      <c r="E16" s="650" t="s">
        <v>2183</v>
      </c>
      <c r="F16" s="220" t="s">
        <v>2184</v>
      </c>
      <c r="G16" s="899" t="s">
        <v>2185</v>
      </c>
      <c r="H16" s="2" t="s">
        <v>2186</v>
      </c>
      <c r="I16" s="754" t="s">
        <v>83</v>
      </c>
      <c r="J16" s="124" t="s">
        <v>2187</v>
      </c>
      <c r="K16" s="84" t="s">
        <v>2188</v>
      </c>
      <c r="L16" s="25">
        <v>44624</v>
      </c>
      <c r="O16" s="464" t="s">
        <v>1043</v>
      </c>
      <c r="P16" s="449" t="s">
        <v>496</v>
      </c>
      <c r="R16" s="1467"/>
      <c r="S16" s="1467"/>
      <c r="T16" s="165"/>
      <c r="U16" s="165"/>
      <c r="V16" s="165"/>
      <c r="W16" s="405"/>
      <c r="X16" s="1534"/>
      <c r="Y16" s="405"/>
      <c r="Z16" s="405"/>
      <c r="AA16" s="1043"/>
      <c r="AB16" s="1534"/>
      <c r="AC16" s="1534"/>
      <c r="AD16" s="405"/>
      <c r="AE16" s="405"/>
      <c r="AF16" s="1536"/>
      <c r="AG16" s="1534"/>
      <c r="AH16" s="1534"/>
      <c r="AI16" s="1534"/>
      <c r="AJ16" s="1534"/>
      <c r="AK16" s="1534"/>
      <c r="AL16" s="1534"/>
      <c r="AM16" s="1467"/>
      <c r="AN16" s="1467"/>
      <c r="AO16" s="1467"/>
      <c r="AP16" s="1467"/>
      <c r="AR16" s="165"/>
    </row>
    <row r="17" spans="1:47" ht="15" customHeight="1">
      <c r="A17" s="205">
        <v>1</v>
      </c>
      <c r="B17" s="206">
        <v>93172200</v>
      </c>
      <c r="C17" s="275" t="s">
        <v>17</v>
      </c>
      <c r="D17" s="276" t="s">
        <v>1158</v>
      </c>
      <c r="E17" s="208" t="s">
        <v>472</v>
      </c>
      <c r="F17" s="209" t="s">
        <v>2189</v>
      </c>
      <c r="G17" s="449" t="s">
        <v>2190</v>
      </c>
      <c r="H17" s="2" t="s">
        <v>2191</v>
      </c>
      <c r="I17" s="754" t="s">
        <v>419</v>
      </c>
      <c r="J17" s="3" t="s">
        <v>2162</v>
      </c>
      <c r="K17" s="617" t="s">
        <v>2192</v>
      </c>
      <c r="L17" s="25">
        <v>44624</v>
      </c>
      <c r="O17" s="464" t="s">
        <v>1043</v>
      </c>
      <c r="P17" s="449" t="s">
        <v>496</v>
      </c>
      <c r="U17" s="165"/>
      <c r="V17" s="240"/>
      <c r="W17" s="405"/>
      <c r="X17" s="405"/>
      <c r="Y17" s="405"/>
      <c r="Z17" s="405"/>
      <c r="AA17" s="1043"/>
      <c r="AB17" s="1534"/>
      <c r="AC17" s="1534"/>
      <c r="AD17" s="405"/>
      <c r="AE17" s="405"/>
      <c r="AF17" s="1536"/>
      <c r="AG17" s="1534"/>
      <c r="AH17" s="1534"/>
      <c r="AI17" s="1534"/>
      <c r="AJ17" s="1534"/>
      <c r="AK17" s="1534"/>
      <c r="AL17" s="1534"/>
      <c r="AM17" s="1467"/>
      <c r="AN17" s="1467"/>
      <c r="AO17" s="165"/>
      <c r="AP17" s="165"/>
      <c r="AQ17" s="165"/>
      <c r="AR17" s="165"/>
    </row>
    <row r="18" spans="1:47" ht="15" customHeight="1">
      <c r="A18" s="205">
        <v>1</v>
      </c>
      <c r="B18" s="275">
        <v>93172390</v>
      </c>
      <c r="C18" s="275" t="s">
        <v>17</v>
      </c>
      <c r="D18" s="276" t="s">
        <v>548</v>
      </c>
      <c r="E18" s="609" t="s">
        <v>472</v>
      </c>
      <c r="F18" s="613" t="s">
        <v>2189</v>
      </c>
      <c r="G18" s="449" t="s">
        <v>2190</v>
      </c>
      <c r="H18" s="2" t="s">
        <v>2191</v>
      </c>
      <c r="I18" s="754" t="s">
        <v>419</v>
      </c>
      <c r="J18" s="3" t="s">
        <v>2162</v>
      </c>
      <c r="K18" s="617" t="s">
        <v>2192</v>
      </c>
      <c r="L18" s="25">
        <v>44624</v>
      </c>
      <c r="O18" s="464" t="s">
        <v>1043</v>
      </c>
      <c r="P18" s="449" t="s">
        <v>496</v>
      </c>
      <c r="U18" s="165"/>
      <c r="V18" s="240"/>
      <c r="W18" s="478" t="s">
        <v>3310</v>
      </c>
      <c r="X18" s="405"/>
      <c r="Y18" s="405"/>
      <c r="Z18" s="405"/>
      <c r="AA18" s="1043"/>
      <c r="AB18" s="1534"/>
      <c r="AC18" s="1534"/>
      <c r="AD18" s="405"/>
      <c r="AE18" s="405"/>
      <c r="AF18" s="1536"/>
      <c r="AG18" s="1534"/>
      <c r="AH18" s="1534"/>
      <c r="AI18" s="1534"/>
      <c r="AJ18" s="1534"/>
      <c r="AK18" s="1534"/>
      <c r="AL18" s="1534"/>
      <c r="AM18" s="1467"/>
      <c r="AN18" s="1467"/>
      <c r="AO18" s="1467"/>
      <c r="AP18" s="1467"/>
      <c r="AR18" s="165"/>
    </row>
    <row r="19" spans="1:47" ht="15" customHeight="1" thickBot="1">
      <c r="A19" s="610">
        <v>1</v>
      </c>
      <c r="B19" s="611">
        <v>93172390</v>
      </c>
      <c r="C19" s="611" t="s">
        <v>17</v>
      </c>
      <c r="D19" s="612" t="s">
        <v>471</v>
      </c>
      <c r="E19" s="609" t="s">
        <v>472</v>
      </c>
      <c r="F19" s="613" t="s">
        <v>2193</v>
      </c>
      <c r="G19" s="449" t="s">
        <v>2196</v>
      </c>
      <c r="H19" s="2" t="s">
        <v>2194</v>
      </c>
      <c r="I19" s="754" t="s">
        <v>419</v>
      </c>
      <c r="J19" s="3" t="s">
        <v>2167</v>
      </c>
      <c r="K19" s="617" t="s">
        <v>2195</v>
      </c>
      <c r="L19" s="25">
        <v>44624</v>
      </c>
      <c r="O19" s="464" t="s">
        <v>1043</v>
      </c>
      <c r="P19" s="449" t="s">
        <v>496</v>
      </c>
      <c r="U19" s="165"/>
      <c r="V19" s="240"/>
      <c r="W19" s="1534"/>
      <c r="X19" s="1534"/>
      <c r="Y19" s="1534"/>
      <c r="Z19" s="1534"/>
      <c r="AA19" s="548"/>
      <c r="AB19" s="1534"/>
      <c r="AC19" s="1534"/>
      <c r="AD19" s="1534"/>
      <c r="AE19" s="1534"/>
      <c r="AF19" s="1535"/>
      <c r="AG19" s="1534"/>
      <c r="AH19" s="1534"/>
      <c r="AI19" s="1534"/>
      <c r="AJ19" s="1534"/>
      <c r="AK19" s="1534"/>
      <c r="AL19" s="1534"/>
      <c r="AM19" s="165"/>
      <c r="AN19" s="165"/>
      <c r="AO19" s="1467"/>
      <c r="AP19" s="1467"/>
      <c r="AR19" s="165"/>
    </row>
    <row r="20" spans="1:47" ht="15" customHeight="1">
      <c r="A20" s="1298">
        <v>1</v>
      </c>
      <c r="B20" s="1299">
        <v>81214249</v>
      </c>
      <c r="C20" s="1299" t="s">
        <v>38</v>
      </c>
      <c r="D20" s="1299" t="s">
        <v>59</v>
      </c>
      <c r="E20" s="1300" t="s">
        <v>584</v>
      </c>
      <c r="F20" s="89" t="s">
        <v>2384</v>
      </c>
      <c r="G20" s="854" t="s">
        <v>2385</v>
      </c>
      <c r="H20" s="2" t="s">
        <v>2386</v>
      </c>
      <c r="I20" s="754" t="s">
        <v>419</v>
      </c>
      <c r="J20" s="124" t="s">
        <v>2313</v>
      </c>
      <c r="K20" s="84" t="s">
        <v>2387</v>
      </c>
      <c r="L20" s="25">
        <v>44634</v>
      </c>
      <c r="O20" s="464" t="s">
        <v>1043</v>
      </c>
      <c r="P20" s="449" t="s">
        <v>496</v>
      </c>
      <c r="U20" s="165"/>
      <c r="V20" s="240"/>
      <c r="W20" s="1534"/>
      <c r="X20" s="1534"/>
      <c r="Y20" s="1534"/>
      <c r="Z20" s="1534"/>
      <c r="AA20" s="548"/>
      <c r="AB20" s="1534"/>
      <c r="AC20" s="1534"/>
      <c r="AD20" s="1534"/>
      <c r="AE20" s="1534"/>
      <c r="AF20" s="1535"/>
      <c r="AG20" s="1534"/>
      <c r="AH20" s="1534"/>
      <c r="AI20" s="1534"/>
      <c r="AJ20" s="1534"/>
      <c r="AK20" s="1534"/>
      <c r="AL20" s="1534"/>
      <c r="AM20" s="1467"/>
      <c r="AN20" s="1467"/>
      <c r="AO20" s="1467"/>
      <c r="AP20" s="1467"/>
      <c r="AR20" s="165"/>
    </row>
    <row r="21" spans="1:47" ht="15" customHeight="1">
      <c r="A21" s="610">
        <v>1</v>
      </c>
      <c r="B21" s="611">
        <v>93172390</v>
      </c>
      <c r="C21" s="611" t="s">
        <v>17</v>
      </c>
      <c r="D21" s="612" t="s">
        <v>471</v>
      </c>
      <c r="E21" s="609" t="s">
        <v>472</v>
      </c>
      <c r="F21" s="613" t="s">
        <v>2562</v>
      </c>
      <c r="G21" s="449" t="s">
        <v>2564</v>
      </c>
      <c r="H21" s="2" t="s">
        <v>2565</v>
      </c>
      <c r="I21" s="449" t="s">
        <v>24</v>
      </c>
      <c r="J21" s="3" t="s">
        <v>2543</v>
      </c>
      <c r="K21" s="617" t="s">
        <v>2566</v>
      </c>
      <c r="L21" s="25">
        <v>44641</v>
      </c>
      <c r="O21" s="10" t="s">
        <v>69</v>
      </c>
      <c r="P21" s="10" t="s">
        <v>69</v>
      </c>
      <c r="U21" s="165"/>
      <c r="V21" s="240"/>
      <c r="W21" s="1534"/>
      <c r="X21" s="1534"/>
      <c r="Y21" s="405"/>
      <c r="Z21" s="1534"/>
      <c r="AA21" s="548"/>
      <c r="AB21" s="1534"/>
      <c r="AC21" s="1534"/>
      <c r="AD21" s="754"/>
      <c r="AE21" s="754"/>
      <c r="AF21" s="1537"/>
      <c r="AG21" s="1534"/>
      <c r="AH21" s="754"/>
      <c r="AI21" s="1538"/>
      <c r="AJ21" s="1534"/>
      <c r="AK21" s="1534"/>
      <c r="AL21" s="443"/>
      <c r="AM21" s="1467"/>
      <c r="AN21" s="1467"/>
      <c r="AO21" s="1467"/>
      <c r="AP21" s="1467"/>
      <c r="AR21" s="165"/>
    </row>
    <row r="22" spans="1:47" ht="15" customHeight="1">
      <c r="A22" s="610">
        <v>1</v>
      </c>
      <c r="B22" s="611">
        <v>93172390</v>
      </c>
      <c r="C22" s="611" t="s">
        <v>17</v>
      </c>
      <c r="D22" s="612" t="s">
        <v>471</v>
      </c>
      <c r="E22" s="609" t="s">
        <v>2633</v>
      </c>
      <c r="F22" s="613" t="s">
        <v>2634</v>
      </c>
      <c r="G22" s="240" t="s">
        <v>2638</v>
      </c>
      <c r="H22" s="2" t="s">
        <v>2636</v>
      </c>
      <c r="I22" s="449" t="s">
        <v>24</v>
      </c>
      <c r="J22" s="3" t="s">
        <v>2620</v>
      </c>
      <c r="K22" s="617" t="s">
        <v>2637</v>
      </c>
      <c r="L22" s="25">
        <v>44643</v>
      </c>
      <c r="O22" s="10" t="s">
        <v>69</v>
      </c>
      <c r="P22" s="10" t="s">
        <v>69</v>
      </c>
      <c r="R22" s="1467"/>
      <c r="S22" s="1467"/>
      <c r="T22" s="165"/>
      <c r="U22" s="165"/>
      <c r="V22" s="165"/>
      <c r="W22" s="443"/>
      <c r="X22" s="1534"/>
      <c r="Y22" s="1534"/>
      <c r="Z22" s="1534"/>
      <c r="AA22" s="548"/>
      <c r="AB22" s="1534"/>
      <c r="AC22" s="1534"/>
      <c r="AD22" s="754"/>
      <c r="AE22" s="754"/>
      <c r="AF22" s="1537"/>
      <c r="AG22" s="1534"/>
      <c r="AH22" s="754"/>
      <c r="AI22" s="1538"/>
      <c r="AJ22" s="1534"/>
      <c r="AK22" s="1534"/>
      <c r="AL22" s="443"/>
      <c r="AM22" s="1467"/>
      <c r="AN22" s="165"/>
      <c r="AO22" s="165"/>
      <c r="AP22" s="165"/>
      <c r="AQ22" s="165"/>
      <c r="AR22" s="165"/>
    </row>
    <row r="23" spans="1:47" ht="15" customHeight="1" thickBot="1">
      <c r="A23" s="283">
        <v>1</v>
      </c>
      <c r="B23" s="275">
        <v>81590074</v>
      </c>
      <c r="C23" s="275" t="s">
        <v>17</v>
      </c>
      <c r="D23" s="276" t="s">
        <v>2635</v>
      </c>
      <c r="E23" s="237" t="s">
        <v>2633</v>
      </c>
      <c r="F23" s="284" t="s">
        <v>2634</v>
      </c>
      <c r="G23" s="240" t="s">
        <v>2638</v>
      </c>
      <c r="H23" s="2" t="s">
        <v>2636</v>
      </c>
      <c r="I23" s="449" t="s">
        <v>24</v>
      </c>
      <c r="J23" s="3" t="s">
        <v>2620</v>
      </c>
      <c r="K23" s="617" t="s">
        <v>2637</v>
      </c>
      <c r="L23" s="25">
        <v>44643</v>
      </c>
      <c r="O23" s="10" t="s">
        <v>69</v>
      </c>
      <c r="P23" s="10" t="s">
        <v>69</v>
      </c>
      <c r="R23" s="58"/>
      <c r="U23" s="165"/>
      <c r="V23" s="240"/>
      <c r="W23" s="405"/>
      <c r="X23" s="405"/>
      <c r="Y23" s="405"/>
      <c r="Z23" s="405"/>
      <c r="AA23" s="1205"/>
      <c r="AB23" s="1467"/>
      <c r="AC23" s="1534"/>
      <c r="AD23" s="754"/>
      <c r="AE23" s="754"/>
      <c r="AF23" s="1537"/>
      <c r="AG23" s="405"/>
      <c r="AH23" s="754"/>
      <c r="AI23" s="1470"/>
      <c r="AJ23" s="1467"/>
      <c r="AK23" s="1467"/>
      <c r="AL23" s="1467"/>
      <c r="AM23" s="1467"/>
      <c r="AN23" s="1467"/>
      <c r="AO23" s="1467"/>
      <c r="AP23" s="1467"/>
      <c r="AR23" s="165"/>
    </row>
    <row r="24" spans="1:47" ht="15" customHeight="1">
      <c r="A24" s="1298">
        <v>1</v>
      </c>
      <c r="B24" s="1299">
        <v>81672487</v>
      </c>
      <c r="C24" s="1299" t="s">
        <v>122</v>
      </c>
      <c r="D24" s="1299" t="s">
        <v>1353</v>
      </c>
      <c r="E24" s="1300" t="s">
        <v>124</v>
      </c>
      <c r="F24" s="1343" t="s">
        <v>2746</v>
      </c>
      <c r="G24" s="854" t="s">
        <v>2749</v>
      </c>
      <c r="H24" s="2" t="s">
        <v>402</v>
      </c>
      <c r="I24" s="449" t="s">
        <v>83</v>
      </c>
      <c r="J24" s="90" t="s">
        <v>403</v>
      </c>
      <c r="K24" s="91" t="s">
        <v>404</v>
      </c>
      <c r="L24" s="25">
        <v>44649</v>
      </c>
      <c r="O24" s="10" t="s">
        <v>69</v>
      </c>
      <c r="P24" s="10" t="s">
        <v>69</v>
      </c>
      <c r="U24" s="165"/>
      <c r="V24" s="1074"/>
      <c r="W24" s="405"/>
      <c r="X24" s="405"/>
      <c r="Y24" s="405"/>
      <c r="Z24" s="405"/>
      <c r="AA24" s="1205"/>
      <c r="AB24" s="1467"/>
      <c r="AC24" s="1534"/>
      <c r="AD24" s="754"/>
      <c r="AE24" s="754"/>
      <c r="AF24" s="1537"/>
      <c r="AG24" s="405"/>
      <c r="AH24" s="754"/>
      <c r="AI24" s="1470"/>
      <c r="AJ24" s="1467"/>
      <c r="AK24" s="1467"/>
      <c r="AL24" s="1467"/>
      <c r="AM24" s="1467"/>
      <c r="AN24" s="165"/>
      <c r="AO24" s="165"/>
      <c r="AP24" s="165"/>
    </row>
    <row r="25" spans="1:47" ht="15" customHeight="1">
      <c r="A25" s="122">
        <v>1</v>
      </c>
      <c r="B25" s="650">
        <v>81672496</v>
      </c>
      <c r="C25" s="650" t="s">
        <v>122</v>
      </c>
      <c r="D25" s="650" t="s">
        <v>2747</v>
      </c>
      <c r="E25" s="159" t="s">
        <v>124</v>
      </c>
      <c r="F25" s="1344" t="s">
        <v>2746</v>
      </c>
      <c r="G25" s="854" t="s">
        <v>2749</v>
      </c>
      <c r="H25" s="2" t="s">
        <v>402</v>
      </c>
      <c r="I25" s="449" t="s">
        <v>83</v>
      </c>
      <c r="J25" s="90" t="s">
        <v>403</v>
      </c>
      <c r="K25" s="91" t="s">
        <v>404</v>
      </c>
      <c r="L25" s="25">
        <v>44649</v>
      </c>
      <c r="O25" s="10" t="s">
        <v>69</v>
      </c>
      <c r="P25" s="10" t="s">
        <v>69</v>
      </c>
      <c r="S25" s="58"/>
      <c r="U25" s="165"/>
      <c r="V25" s="1074"/>
      <c r="W25" s="405"/>
      <c r="X25" s="405"/>
      <c r="Y25" s="405"/>
      <c r="Z25" s="405"/>
      <c r="AA25" s="1205"/>
      <c r="AB25" s="1467"/>
      <c r="AC25" s="1534"/>
      <c r="AD25" s="754"/>
      <c r="AE25" s="754"/>
      <c r="AF25" s="1537"/>
      <c r="AG25" s="405"/>
      <c r="AH25" s="754"/>
      <c r="AI25" s="1470"/>
      <c r="AJ25" s="1467"/>
      <c r="AK25" s="1467"/>
      <c r="AL25" s="1467"/>
      <c r="AM25" s="165"/>
      <c r="AN25" s="165"/>
      <c r="AO25" s="165"/>
      <c r="AP25" s="165"/>
    </row>
    <row r="26" spans="1:47" ht="15" customHeight="1">
      <c r="A26" s="122">
        <v>1</v>
      </c>
      <c r="B26" s="110">
        <v>81672494</v>
      </c>
      <c r="C26" s="650" t="s">
        <v>122</v>
      </c>
      <c r="D26" s="650" t="s">
        <v>2748</v>
      </c>
      <c r="E26" s="650" t="s">
        <v>124</v>
      </c>
      <c r="F26" s="1345" t="s">
        <v>2746</v>
      </c>
      <c r="G26" s="854" t="s">
        <v>2749</v>
      </c>
      <c r="H26" s="2" t="s">
        <v>402</v>
      </c>
      <c r="I26" s="449" t="s">
        <v>83</v>
      </c>
      <c r="J26" s="90" t="s">
        <v>403</v>
      </c>
      <c r="K26" s="91" t="s">
        <v>404</v>
      </c>
      <c r="L26" s="25">
        <v>44649</v>
      </c>
      <c r="O26" s="10" t="s">
        <v>69</v>
      </c>
      <c r="P26" s="10" t="s">
        <v>69</v>
      </c>
      <c r="U26" s="165"/>
      <c r="V26" s="1043"/>
      <c r="W26" s="405"/>
      <c r="X26" s="405"/>
      <c r="Y26" s="405"/>
      <c r="Z26" s="405"/>
      <c r="AA26" s="1205"/>
      <c r="AB26" s="1467"/>
      <c r="AC26" s="1534"/>
      <c r="AD26" s="754"/>
      <c r="AE26" s="754"/>
      <c r="AF26" s="1537"/>
      <c r="AG26" s="405"/>
      <c r="AH26" s="754"/>
      <c r="AI26" s="1470"/>
      <c r="AJ26" s="1467"/>
      <c r="AK26" s="1467"/>
      <c r="AL26" s="1467"/>
      <c r="AM26" s="1467"/>
      <c r="AN26" s="165"/>
      <c r="AO26" s="165"/>
      <c r="AP26" s="165"/>
    </row>
    <row r="27" spans="1:47" ht="15" customHeight="1">
      <c r="A27" s="610">
        <v>1</v>
      </c>
      <c r="B27" s="611">
        <v>93172390</v>
      </c>
      <c r="C27" s="611" t="s">
        <v>17</v>
      </c>
      <c r="D27" s="612" t="s">
        <v>471</v>
      </c>
      <c r="E27" s="609" t="s">
        <v>2633</v>
      </c>
      <c r="F27" s="613" t="s">
        <v>2846</v>
      </c>
      <c r="G27" s="1205" t="s">
        <v>2774</v>
      </c>
      <c r="H27" s="2" t="s">
        <v>2847</v>
      </c>
      <c r="I27" s="449" t="s">
        <v>24</v>
      </c>
      <c r="J27" s="3" t="s">
        <v>2838</v>
      </c>
      <c r="K27" s="617" t="s">
        <v>2848</v>
      </c>
      <c r="L27" s="25">
        <v>44655</v>
      </c>
      <c r="O27" s="10" t="s">
        <v>69</v>
      </c>
      <c r="P27" s="10" t="s">
        <v>496</v>
      </c>
      <c r="S27" s="165"/>
      <c r="U27" s="165"/>
      <c r="V27" s="1467"/>
      <c r="W27" s="405"/>
      <c r="X27" s="405"/>
      <c r="Y27" s="405"/>
      <c r="Z27" s="405"/>
      <c r="AA27" s="1205"/>
      <c r="AB27" s="1467"/>
      <c r="AC27" s="1534"/>
      <c r="AD27" s="754"/>
      <c r="AE27" s="754"/>
      <c r="AF27" s="1537"/>
      <c r="AG27" s="405"/>
      <c r="AH27" s="754"/>
      <c r="AI27" s="1470"/>
      <c r="AJ27" s="1467"/>
      <c r="AK27" s="1467"/>
      <c r="AL27" s="1467"/>
      <c r="AM27" s="1467"/>
      <c r="AN27" s="1467"/>
      <c r="AO27" s="165"/>
      <c r="AP27" s="165"/>
      <c r="AQ27" s="165"/>
      <c r="AR27" s="165"/>
      <c r="AS27" s="1080"/>
      <c r="AT27" s="1068"/>
      <c r="AU27" s="1073"/>
    </row>
    <row r="28" spans="1:47" ht="15" customHeight="1">
      <c r="A28" s="283">
        <v>1</v>
      </c>
      <c r="B28" s="275">
        <v>93172324</v>
      </c>
      <c r="C28" s="275" t="s">
        <v>17</v>
      </c>
      <c r="D28" s="276" t="s">
        <v>1222</v>
      </c>
      <c r="E28" s="237" t="s">
        <v>2633</v>
      </c>
      <c r="F28" s="284" t="s">
        <v>2846</v>
      </c>
      <c r="G28" s="1205" t="s">
        <v>2774</v>
      </c>
      <c r="H28" s="2" t="s">
        <v>2847</v>
      </c>
      <c r="I28" s="449" t="s">
        <v>24</v>
      </c>
      <c r="J28" s="3" t="s">
        <v>2838</v>
      </c>
      <c r="K28" s="617" t="s">
        <v>2848</v>
      </c>
      <c r="L28" s="25">
        <v>44655</v>
      </c>
      <c r="O28" s="10" t="s">
        <v>69</v>
      </c>
      <c r="P28" s="10" t="s">
        <v>496</v>
      </c>
      <c r="U28" s="1467"/>
      <c r="V28" s="1467"/>
      <c r="W28" s="405"/>
      <c r="X28" s="405"/>
      <c r="Y28" s="405"/>
      <c r="Z28" s="405"/>
      <c r="AA28" s="1205"/>
      <c r="AB28" s="1467"/>
      <c r="AC28" s="1534"/>
      <c r="AD28" s="754"/>
      <c r="AE28" s="754"/>
      <c r="AF28" s="1537"/>
      <c r="AG28" s="405"/>
      <c r="AH28" s="754"/>
      <c r="AI28" s="1470"/>
      <c r="AJ28" s="1467"/>
      <c r="AK28" s="1467"/>
      <c r="AL28" s="1467"/>
      <c r="AM28" s="1467"/>
      <c r="AN28" s="1467"/>
      <c r="AO28" s="165"/>
      <c r="AP28" s="165"/>
      <c r="AQ28" s="165"/>
      <c r="AR28" s="165"/>
    </row>
    <row r="29" spans="1:47" ht="15" customHeight="1">
      <c r="A29" s="591">
        <v>1</v>
      </c>
      <c r="B29" s="488">
        <v>83130670</v>
      </c>
      <c r="C29" s="488" t="s">
        <v>40</v>
      </c>
      <c r="D29" s="592" t="s">
        <v>84</v>
      </c>
      <c r="E29" s="110" t="s">
        <v>395</v>
      </c>
      <c r="F29" s="613" t="s">
        <v>2891</v>
      </c>
      <c r="G29" s="155" t="s">
        <v>2892</v>
      </c>
      <c r="H29" s="2" t="s">
        <v>2893</v>
      </c>
      <c r="I29" s="449" t="s">
        <v>83</v>
      </c>
      <c r="J29" s="3" t="s">
        <v>2894</v>
      </c>
      <c r="K29" s="5" t="s">
        <v>2895</v>
      </c>
      <c r="L29" s="25">
        <v>44656</v>
      </c>
      <c r="O29" s="34" t="s">
        <v>910</v>
      </c>
      <c r="P29" s="34"/>
      <c r="S29" s="165"/>
      <c r="U29" s="1467"/>
      <c r="V29" s="1074"/>
      <c r="W29" s="1045"/>
      <c r="X29" s="1047"/>
      <c r="Y29" s="1046"/>
      <c r="Z29" s="1047"/>
      <c r="AA29" s="1047"/>
      <c r="AB29" s="1065"/>
      <c r="AC29" s="1047"/>
      <c r="AD29" s="1068"/>
      <c r="AE29" s="1083"/>
      <c r="AF29" s="1047"/>
      <c r="AG29" s="1047"/>
      <c r="AH29" s="1073"/>
      <c r="AI29" s="1047"/>
      <c r="AJ29" s="1047"/>
      <c r="AK29" s="1047"/>
      <c r="AL29" s="165"/>
      <c r="AM29" s="165"/>
      <c r="AN29" s="165"/>
      <c r="AO29" s="165"/>
      <c r="AP29" s="165"/>
    </row>
    <row r="30" spans="1:47" ht="15" customHeight="1">
      <c r="A30" s="610">
        <v>1</v>
      </c>
      <c r="B30" s="611">
        <v>93172390</v>
      </c>
      <c r="C30" s="611" t="s">
        <v>17</v>
      </c>
      <c r="D30" s="612" t="s">
        <v>471</v>
      </c>
      <c r="E30" s="609" t="s">
        <v>472</v>
      </c>
      <c r="F30" s="613" t="s">
        <v>3029</v>
      </c>
      <c r="G30" s="1205" t="s">
        <v>3027</v>
      </c>
      <c r="H30" s="2" t="s">
        <v>3026</v>
      </c>
      <c r="I30" s="449" t="s">
        <v>419</v>
      </c>
      <c r="J30" s="3" t="s">
        <v>3010</v>
      </c>
      <c r="K30" s="617" t="s">
        <v>3028</v>
      </c>
      <c r="L30" s="25">
        <v>44662</v>
      </c>
      <c r="O30" s="10" t="s">
        <v>69</v>
      </c>
      <c r="Q30" s="1467"/>
      <c r="T30" s="165"/>
      <c r="U30" s="1467"/>
      <c r="V30" s="1074"/>
      <c r="W30" s="1045"/>
      <c r="X30" s="1047"/>
      <c r="Y30" s="1046"/>
      <c r="Z30" s="1047"/>
      <c r="AA30" s="1047"/>
      <c r="AB30" s="1065"/>
      <c r="AC30" s="1047"/>
      <c r="AD30" s="1068"/>
      <c r="AE30" s="1083"/>
      <c r="AF30" s="1047"/>
      <c r="AG30" s="1047"/>
      <c r="AH30" s="1073"/>
      <c r="AI30" s="1047"/>
      <c r="AJ30" s="1047"/>
      <c r="AK30" s="1047"/>
      <c r="AL30" s="165"/>
      <c r="AM30" s="165"/>
      <c r="AN30" s="165"/>
      <c r="AO30" s="165"/>
      <c r="AP30" s="165"/>
    </row>
    <row r="31" spans="1:47" ht="15" customHeight="1">
      <c r="A31" s="610">
        <v>1</v>
      </c>
      <c r="B31" s="611">
        <v>93172390</v>
      </c>
      <c r="C31" s="611" t="s">
        <v>17</v>
      </c>
      <c r="D31" s="612" t="s">
        <v>471</v>
      </c>
      <c r="E31" s="609" t="s">
        <v>2633</v>
      </c>
      <c r="F31" s="613" t="s">
        <v>3087</v>
      </c>
      <c r="G31" s="1205" t="s">
        <v>3088</v>
      </c>
      <c r="H31" s="2" t="s">
        <v>3089</v>
      </c>
      <c r="I31" s="449" t="s">
        <v>83</v>
      </c>
      <c r="J31" s="3" t="s">
        <v>3090</v>
      </c>
      <c r="K31" s="617" t="s">
        <v>3091</v>
      </c>
      <c r="L31" s="25">
        <v>44664</v>
      </c>
      <c r="O31" s="10" t="s">
        <v>69</v>
      </c>
      <c r="T31" s="165"/>
      <c r="U31" s="1467"/>
      <c r="V31" s="1043"/>
      <c r="W31" s="1043"/>
      <c r="X31" s="1043"/>
      <c r="Y31" s="1049"/>
      <c r="Z31" s="1049"/>
      <c r="AA31" s="1085"/>
      <c r="AB31" s="1065"/>
      <c r="AC31" s="1049"/>
      <c r="AD31" s="1043"/>
      <c r="AE31" s="1086"/>
      <c r="AF31" s="712"/>
      <c r="AG31" s="1047"/>
      <c r="AH31" s="1047"/>
      <c r="AI31" s="1047"/>
      <c r="AJ31" s="1047"/>
      <c r="AK31" s="1047"/>
      <c r="AL31" s="165"/>
      <c r="AM31" s="165"/>
      <c r="AN31" s="165"/>
      <c r="AO31" s="165"/>
      <c r="AP31" s="165"/>
    </row>
    <row r="32" spans="1:47" ht="15" customHeight="1">
      <c r="A32" s="610">
        <v>1</v>
      </c>
      <c r="B32" s="611">
        <v>93172390</v>
      </c>
      <c r="C32" s="611" t="s">
        <v>17</v>
      </c>
      <c r="D32" s="612" t="s">
        <v>471</v>
      </c>
      <c r="E32" s="609" t="s">
        <v>2633</v>
      </c>
      <c r="F32" s="613" t="s">
        <v>3207</v>
      </c>
      <c r="G32" s="1205" t="s">
        <v>3208</v>
      </c>
      <c r="H32" s="2" t="s">
        <v>3209</v>
      </c>
      <c r="I32" s="449" t="s">
        <v>24</v>
      </c>
      <c r="J32" s="558" t="s">
        <v>3210</v>
      </c>
      <c r="K32" s="617" t="s">
        <v>3211</v>
      </c>
      <c r="L32" s="25">
        <v>44671</v>
      </c>
      <c r="O32" s="10" t="s">
        <v>69</v>
      </c>
      <c r="S32" s="165"/>
      <c r="T32" s="165"/>
      <c r="U32" s="1467"/>
      <c r="V32" s="1467"/>
      <c r="W32" s="1467"/>
      <c r="X32" s="1467"/>
      <c r="Y32" s="1467"/>
      <c r="Z32" s="1470"/>
      <c r="AA32" s="1467"/>
      <c r="AB32" s="1467"/>
      <c r="AC32" s="1467"/>
      <c r="AD32" s="1467"/>
      <c r="AE32" s="1467"/>
      <c r="AF32" s="1467"/>
      <c r="AG32" s="1467"/>
      <c r="AH32" s="1467"/>
      <c r="AI32" s="1467"/>
      <c r="AJ32" s="1467"/>
      <c r="AK32" s="1467"/>
      <c r="AL32" s="1467"/>
      <c r="AM32" s="1467"/>
      <c r="AN32" s="165"/>
      <c r="AO32" s="165"/>
      <c r="AP32" s="165"/>
      <c r="AQ32" s="165"/>
    </row>
    <row r="33" spans="1:43" ht="15" customHeight="1">
      <c r="A33" s="610">
        <v>1</v>
      </c>
      <c r="B33" s="611">
        <v>93172324</v>
      </c>
      <c r="C33" s="611" t="s">
        <v>17</v>
      </c>
      <c r="D33" s="612" t="s">
        <v>1222</v>
      </c>
      <c r="E33" s="609" t="s">
        <v>2633</v>
      </c>
      <c r="F33" s="613" t="s">
        <v>3207</v>
      </c>
      <c r="G33" s="1205" t="s">
        <v>3208</v>
      </c>
      <c r="H33" s="2" t="s">
        <v>3209</v>
      </c>
      <c r="I33" s="449" t="s">
        <v>24</v>
      </c>
      <c r="J33" s="558" t="s">
        <v>3210</v>
      </c>
      <c r="K33" s="617" t="s">
        <v>3211</v>
      </c>
      <c r="L33" s="25">
        <v>44671</v>
      </c>
      <c r="O33" s="10" t="s">
        <v>69</v>
      </c>
      <c r="R33" s="1467"/>
      <c r="S33" s="1467"/>
      <c r="T33" s="165"/>
      <c r="U33" s="165"/>
      <c r="V33" s="165"/>
      <c r="AN33" s="165"/>
      <c r="AO33" s="165"/>
      <c r="AP33" s="165"/>
      <c r="AQ33" s="165"/>
    </row>
    <row r="34" spans="1:43" ht="15" customHeight="1">
      <c r="A34" s="205">
        <v>1</v>
      </c>
      <c r="B34" s="275">
        <v>93172390</v>
      </c>
      <c r="C34" s="275" t="s">
        <v>17</v>
      </c>
      <c r="D34" s="276" t="s">
        <v>548</v>
      </c>
      <c r="E34" s="609" t="s">
        <v>472</v>
      </c>
      <c r="F34" s="613" t="s">
        <v>3241</v>
      </c>
      <c r="G34" s="1205" t="s">
        <v>3245</v>
      </c>
      <c r="H34" s="2" t="s">
        <v>3242</v>
      </c>
      <c r="I34" s="449" t="s">
        <v>24</v>
      </c>
      <c r="J34" s="3" t="s">
        <v>3224</v>
      </c>
      <c r="K34" s="617" t="s">
        <v>3244</v>
      </c>
      <c r="L34" s="25">
        <v>44672</v>
      </c>
      <c r="O34" s="10" t="s">
        <v>69</v>
      </c>
      <c r="AM34" s="165"/>
      <c r="AN34" s="165"/>
      <c r="AO34" s="165"/>
      <c r="AP34" s="165"/>
    </row>
    <row r="35" spans="1:43" ht="15" customHeight="1">
      <c r="A35" s="591">
        <v>1</v>
      </c>
      <c r="B35" s="650">
        <v>89130005</v>
      </c>
      <c r="C35" s="650" t="s">
        <v>39</v>
      </c>
      <c r="D35" s="298" t="s">
        <v>140</v>
      </c>
      <c r="E35" s="110" t="s">
        <v>3327</v>
      </c>
      <c r="F35" s="613" t="s">
        <v>3328</v>
      </c>
      <c r="G35" s="1205" t="s">
        <v>3331</v>
      </c>
      <c r="H35" s="2" t="s">
        <v>3329</v>
      </c>
      <c r="I35" s="449" t="s">
        <v>24</v>
      </c>
      <c r="J35" s="3" t="s">
        <v>3314</v>
      </c>
      <c r="K35" s="5" t="s">
        <v>3330</v>
      </c>
      <c r="L35" s="25">
        <v>44676</v>
      </c>
      <c r="O35" s="10" t="s">
        <v>69</v>
      </c>
      <c r="V35" s="1074"/>
      <c r="X35" s="1065"/>
      <c r="Y35" s="1046"/>
      <c r="Z35" s="1047"/>
      <c r="AA35" s="1047"/>
      <c r="AB35" s="1065"/>
      <c r="AC35" s="1044"/>
      <c r="AD35" s="1068"/>
      <c r="AE35" s="1079"/>
      <c r="AF35" s="1080"/>
      <c r="AG35" s="1068"/>
      <c r="AH35" s="1073"/>
      <c r="AI35" s="1047"/>
      <c r="AJ35" s="1047"/>
      <c r="AK35" s="1047"/>
      <c r="AL35" s="165"/>
      <c r="AM35" s="165"/>
      <c r="AN35" s="165"/>
      <c r="AO35" s="165"/>
      <c r="AP35" s="165"/>
    </row>
    <row r="36" spans="1:43" ht="15" customHeight="1">
      <c r="A36" s="122">
        <v>1</v>
      </c>
      <c r="B36" s="650">
        <v>81672546</v>
      </c>
      <c r="C36" s="650" t="s">
        <v>122</v>
      </c>
      <c r="D36" s="650" t="s">
        <v>227</v>
      </c>
      <c r="E36" s="159" t="s">
        <v>628</v>
      </c>
      <c r="F36" s="1518" t="s">
        <v>3525</v>
      </c>
      <c r="G36" s="1205" t="s">
        <v>3523</v>
      </c>
      <c r="H36" s="2" t="s">
        <v>3526</v>
      </c>
      <c r="I36" s="449" t="s">
        <v>1715</v>
      </c>
      <c r="J36" s="90" t="s">
        <v>3527</v>
      </c>
      <c r="K36" s="91" t="s">
        <v>3528</v>
      </c>
      <c r="L36" s="25">
        <v>44685</v>
      </c>
      <c r="O36" s="10" t="s">
        <v>69</v>
      </c>
      <c r="V36" s="1074"/>
      <c r="W36" s="1075"/>
      <c r="X36" s="1065"/>
      <c r="Y36" s="1046"/>
      <c r="Z36" s="1047"/>
      <c r="AA36" s="1047"/>
      <c r="AB36" s="1065"/>
      <c r="AC36" s="1081"/>
      <c r="AD36" s="1068"/>
      <c r="AE36" s="1079"/>
      <c r="AF36" s="1080"/>
      <c r="AG36" s="1068"/>
      <c r="AH36" s="1073"/>
      <c r="AI36" s="1047"/>
      <c r="AJ36" s="1047"/>
      <c r="AK36" s="1047"/>
      <c r="AL36" s="165"/>
      <c r="AM36" s="165"/>
      <c r="AN36" s="165"/>
      <c r="AO36" s="165"/>
      <c r="AP36" s="165"/>
    </row>
    <row r="37" spans="1:43" ht="15" customHeight="1">
      <c r="A37" s="487">
        <v>1</v>
      </c>
      <c r="B37" s="488" t="s">
        <v>122</v>
      </c>
      <c r="C37" s="488">
        <v>81672487</v>
      </c>
      <c r="D37" s="488" t="s">
        <v>1353</v>
      </c>
      <c r="E37" s="488" t="s">
        <v>628</v>
      </c>
      <c r="F37" s="489" t="s">
        <v>3569</v>
      </c>
      <c r="G37" s="1205" t="s">
        <v>3570</v>
      </c>
      <c r="H37" s="2" t="s">
        <v>3571</v>
      </c>
      <c r="I37" s="214" t="s">
        <v>83</v>
      </c>
      <c r="J37" s="3" t="s">
        <v>3572</v>
      </c>
      <c r="K37" s="557" t="s">
        <v>3573</v>
      </c>
      <c r="L37" s="25">
        <v>44690</v>
      </c>
      <c r="O37" s="10" t="s">
        <v>69</v>
      </c>
      <c r="Q37" s="1467"/>
      <c r="S37" s="165"/>
      <c r="T37" s="165"/>
      <c r="V37" s="1074"/>
      <c r="W37" s="1075"/>
      <c r="X37" s="1065"/>
      <c r="Y37" s="1046"/>
      <c r="Z37" s="1047"/>
      <c r="AA37" s="1047"/>
      <c r="AB37" s="1065"/>
      <c r="AC37" s="1044"/>
      <c r="AD37" s="1068"/>
      <c r="AE37" s="1082"/>
      <c r="AF37" s="1080"/>
      <c r="AG37" s="1068"/>
      <c r="AH37" s="1073"/>
      <c r="AI37" s="1047"/>
      <c r="AJ37" s="1047"/>
      <c r="AK37" s="1047"/>
      <c r="AL37" s="165"/>
      <c r="AM37" s="165"/>
      <c r="AN37" s="165"/>
      <c r="AO37" s="165"/>
      <c r="AP37" s="165"/>
    </row>
    <row r="38" spans="1:43" ht="15" customHeight="1" thickBot="1">
      <c r="A38" s="610">
        <v>1</v>
      </c>
      <c r="B38" s="275">
        <v>81722070</v>
      </c>
      <c r="C38" s="275" t="s">
        <v>254</v>
      </c>
      <c r="D38" s="159" t="s">
        <v>3574</v>
      </c>
      <c r="E38" s="159" t="s">
        <v>491</v>
      </c>
      <c r="F38" s="42" t="s">
        <v>492</v>
      </c>
      <c r="G38" s="1205" t="s">
        <v>3575</v>
      </c>
      <c r="H38" s="40" t="s">
        <v>494</v>
      </c>
      <c r="I38" s="449" t="s">
        <v>83</v>
      </c>
      <c r="J38" s="41" t="s">
        <v>493</v>
      </c>
      <c r="K38" s="41" t="s">
        <v>3576</v>
      </c>
      <c r="L38" s="25">
        <v>44690</v>
      </c>
      <c r="O38" s="10" t="s">
        <v>69</v>
      </c>
      <c r="S38" s="165"/>
      <c r="T38" s="165"/>
      <c r="V38" s="1074"/>
      <c r="W38" s="1075"/>
      <c r="X38" s="1065"/>
      <c r="Y38" s="1046"/>
      <c r="Z38" s="1047"/>
      <c r="AA38" s="1047"/>
      <c r="AB38" s="1065"/>
      <c r="AC38" s="1044"/>
      <c r="AD38" s="1068"/>
      <c r="AE38" s="1082"/>
      <c r="AF38" s="1080"/>
      <c r="AG38" s="1068"/>
      <c r="AH38" s="1073"/>
      <c r="AI38" s="1047"/>
      <c r="AJ38" s="1047"/>
      <c r="AK38" s="1047"/>
      <c r="AL38" s="165"/>
      <c r="AM38" s="165"/>
      <c r="AN38" s="165"/>
      <c r="AO38" s="165"/>
      <c r="AP38" s="165"/>
    </row>
    <row r="39" spans="1:43" ht="15" customHeight="1">
      <c r="A39" s="1298">
        <v>1</v>
      </c>
      <c r="B39" s="1299">
        <v>81214004</v>
      </c>
      <c r="C39" s="1299" t="s">
        <v>38</v>
      </c>
      <c r="D39" s="1299" t="s">
        <v>3671</v>
      </c>
      <c r="E39" s="1299" t="s">
        <v>517</v>
      </c>
      <c r="F39" s="89" t="s">
        <v>3672</v>
      </c>
      <c r="G39" s="1205" t="s">
        <v>3676</v>
      </c>
      <c r="H39" s="2" t="s">
        <v>3673</v>
      </c>
      <c r="I39" s="1205" t="s">
        <v>24</v>
      </c>
      <c r="J39" s="90" t="s">
        <v>3674</v>
      </c>
      <c r="K39" s="91" t="s">
        <v>3675</v>
      </c>
      <c r="L39" s="25">
        <v>44692</v>
      </c>
      <c r="O39" s="10" t="s">
        <v>69</v>
      </c>
      <c r="Q39" s="1467"/>
      <c r="V39" s="1074"/>
      <c r="W39" s="1075"/>
      <c r="X39" s="1065"/>
      <c r="Y39" s="1046"/>
      <c r="Z39" s="1047"/>
      <c r="AA39" s="1047"/>
      <c r="AB39" s="1065"/>
      <c r="AC39" s="1044"/>
      <c r="AD39" s="1068"/>
      <c r="AE39" s="1082"/>
      <c r="AF39" s="1080"/>
      <c r="AG39" s="1068"/>
      <c r="AH39" s="1073"/>
      <c r="AI39" s="1047"/>
      <c r="AJ39" s="1047"/>
      <c r="AK39" s="1047"/>
      <c r="AL39" s="165"/>
      <c r="AM39" s="165"/>
      <c r="AN39" s="165"/>
      <c r="AO39" s="165"/>
      <c r="AP39" s="165"/>
    </row>
    <row r="40" spans="1:43" ht="15" customHeight="1">
      <c r="A40" s="610">
        <v>1</v>
      </c>
      <c r="B40" s="611">
        <v>93172390</v>
      </c>
      <c r="C40" s="611" t="s">
        <v>17</v>
      </c>
      <c r="D40" s="612" t="s">
        <v>471</v>
      </c>
      <c r="E40" s="609" t="s">
        <v>2633</v>
      </c>
      <c r="F40" s="613" t="s">
        <v>3677</v>
      </c>
      <c r="G40" s="1205" t="s">
        <v>3681</v>
      </c>
      <c r="H40" s="2" t="s">
        <v>3678</v>
      </c>
      <c r="I40" s="449" t="s">
        <v>419</v>
      </c>
      <c r="J40" s="3" t="s">
        <v>3679</v>
      </c>
      <c r="K40" s="617" t="s">
        <v>3680</v>
      </c>
      <c r="L40" s="25">
        <v>44692</v>
      </c>
      <c r="O40" s="10" t="s">
        <v>69</v>
      </c>
      <c r="R40" s="1467"/>
      <c r="S40" s="1467"/>
      <c r="T40" s="165"/>
      <c r="U40" s="165"/>
      <c r="V40" s="165"/>
      <c r="W40" s="1045"/>
      <c r="X40" s="464"/>
      <c r="Y40" s="1046"/>
      <c r="Z40" s="464"/>
      <c r="AA40" s="1047"/>
      <c r="AB40" s="1065"/>
      <c r="AC40" s="1047"/>
      <c r="AD40" s="1047"/>
      <c r="AE40" s="1083"/>
      <c r="AF40" s="1084"/>
      <c r="AG40" s="1047"/>
      <c r="AH40" s="1073"/>
      <c r="AI40" s="1047"/>
      <c r="AJ40" s="1047"/>
      <c r="AK40" s="1047"/>
      <c r="AL40" s="165"/>
      <c r="AM40" s="165"/>
      <c r="AN40" s="165"/>
      <c r="AO40" s="165"/>
      <c r="AP40" s="165"/>
    </row>
    <row r="41" spans="1:43" ht="15" customHeight="1" thickBot="1">
      <c r="A41" s="122">
        <v>1</v>
      </c>
      <c r="B41" s="110">
        <v>83140636</v>
      </c>
      <c r="C41" s="650" t="s">
        <v>40</v>
      </c>
      <c r="D41" s="650" t="s">
        <v>968</v>
      </c>
      <c r="E41" s="650" t="s">
        <v>169</v>
      </c>
      <c r="F41" s="1392" t="s">
        <v>170</v>
      </c>
      <c r="G41" s="1205" t="s">
        <v>3703</v>
      </c>
      <c r="H41" s="2" t="s">
        <v>3701</v>
      </c>
      <c r="I41" s="214" t="s">
        <v>419</v>
      </c>
      <c r="J41" s="124" t="s">
        <v>172</v>
      </c>
      <c r="K41" s="84" t="s">
        <v>3702</v>
      </c>
      <c r="L41" s="25">
        <v>44692</v>
      </c>
      <c r="O41" s="10" t="s">
        <v>69</v>
      </c>
      <c r="S41" s="165"/>
      <c r="T41" s="165"/>
      <c r="V41" s="1074"/>
      <c r="W41" s="1045"/>
      <c r="X41" s="464"/>
      <c r="Y41" s="1046"/>
      <c r="Z41" s="1047"/>
      <c r="AA41" s="1047"/>
      <c r="AB41" s="1065"/>
      <c r="AC41" s="1047"/>
      <c r="AD41" s="1047"/>
      <c r="AE41" s="1083"/>
      <c r="AF41" s="1047"/>
      <c r="AG41" s="1047"/>
      <c r="AH41" s="1073"/>
      <c r="AI41" s="1047"/>
      <c r="AJ41" s="1047"/>
      <c r="AK41" s="1047"/>
      <c r="AL41" s="165"/>
      <c r="AM41" s="165"/>
      <c r="AN41" s="165"/>
      <c r="AO41" s="165"/>
      <c r="AP41" s="165"/>
    </row>
    <row r="42" spans="1:43" ht="15" customHeight="1">
      <c r="A42" s="85">
        <v>2</v>
      </c>
      <c r="B42" s="86">
        <v>93162407</v>
      </c>
      <c r="C42" s="86" t="s">
        <v>17</v>
      </c>
      <c r="D42" s="86" t="s">
        <v>450</v>
      </c>
      <c r="E42" s="87" t="s">
        <v>210</v>
      </c>
      <c r="F42" s="88" t="s">
        <v>3725</v>
      </c>
      <c r="G42" s="1205" t="s">
        <v>3726</v>
      </c>
      <c r="H42" s="2" t="s">
        <v>2575</v>
      </c>
      <c r="I42" s="449" t="s">
        <v>83</v>
      </c>
      <c r="J42" s="124" t="s">
        <v>2576</v>
      </c>
      <c r="K42" s="84" t="s">
        <v>3727</v>
      </c>
      <c r="L42" s="25">
        <v>44697</v>
      </c>
      <c r="O42" s="10" t="s">
        <v>910</v>
      </c>
      <c r="R42" s="1467"/>
      <c r="S42" s="1467"/>
      <c r="T42" s="165"/>
      <c r="U42" s="165"/>
      <c r="V42" s="165"/>
      <c r="W42" s="1045"/>
      <c r="X42" s="1047"/>
      <c r="Y42" s="1046"/>
      <c r="Z42" s="1047"/>
      <c r="AA42" s="1047"/>
      <c r="AB42" s="1065"/>
      <c r="AC42" s="1047"/>
      <c r="AD42" s="1068"/>
      <c r="AE42" s="1083"/>
      <c r="AF42" s="1047"/>
      <c r="AG42" s="1047"/>
      <c r="AH42" s="1073"/>
      <c r="AI42" s="1047"/>
      <c r="AJ42" s="1047"/>
      <c r="AK42" s="1047"/>
      <c r="AL42" s="165"/>
      <c r="AM42" s="165"/>
      <c r="AN42" s="165"/>
      <c r="AO42" s="165"/>
      <c r="AP42" s="165"/>
    </row>
    <row r="43" spans="1:43" ht="15" customHeight="1">
      <c r="A43" s="205">
        <v>1</v>
      </c>
      <c r="B43" s="275">
        <v>93172390</v>
      </c>
      <c r="C43" s="275" t="s">
        <v>17</v>
      </c>
      <c r="D43" s="276" t="s">
        <v>548</v>
      </c>
      <c r="E43" s="609" t="s">
        <v>472</v>
      </c>
      <c r="F43" s="613" t="s">
        <v>3728</v>
      </c>
      <c r="G43" s="1205" t="s">
        <v>3729</v>
      </c>
      <c r="H43" s="2" t="s">
        <v>3730</v>
      </c>
      <c r="I43" s="449" t="s">
        <v>56</v>
      </c>
      <c r="J43" s="3" t="s">
        <v>3731</v>
      </c>
      <c r="K43" s="617" t="s">
        <v>3732</v>
      </c>
      <c r="L43" s="25">
        <v>44697</v>
      </c>
      <c r="O43" s="10" t="s">
        <v>910</v>
      </c>
      <c r="S43" s="165"/>
      <c r="T43" s="165"/>
      <c r="V43" s="1043"/>
      <c r="W43" s="1043"/>
      <c r="X43" s="1043"/>
      <c r="Y43" s="1049"/>
      <c r="Z43" s="1049"/>
      <c r="AA43" s="1085"/>
      <c r="AB43" s="1065"/>
      <c r="AC43" s="1049"/>
      <c r="AD43" s="1043"/>
      <c r="AE43" s="1086"/>
      <c r="AF43" s="712"/>
      <c r="AG43" s="1047"/>
      <c r="AH43" s="1047"/>
      <c r="AI43" s="1047"/>
      <c r="AJ43" s="1047"/>
      <c r="AK43" s="1047"/>
      <c r="AL43" s="165"/>
      <c r="AM43" s="165"/>
      <c r="AN43" s="165"/>
      <c r="AO43" s="165"/>
      <c r="AP43" s="165"/>
    </row>
    <row r="44" spans="1:43" ht="15" customHeight="1">
      <c r="S44" s="165"/>
      <c r="T44" s="165"/>
      <c r="V44" s="165"/>
      <c r="W44" s="165"/>
      <c r="X44" s="165"/>
      <c r="Y44" s="165"/>
      <c r="Z44" s="165"/>
      <c r="AA44" s="165"/>
      <c r="AB44" s="165"/>
      <c r="AC44" s="165"/>
      <c r="AD44" s="165"/>
      <c r="AE44" s="165"/>
      <c r="AF44" s="165"/>
      <c r="AG44" s="165"/>
      <c r="AH44" s="165"/>
      <c r="AI44" s="165"/>
      <c r="AJ44" s="165"/>
      <c r="AK44" s="165"/>
      <c r="AL44" s="165"/>
      <c r="AM44" s="165"/>
      <c r="AN44" s="165"/>
      <c r="AO44" s="165"/>
      <c r="AP44" s="165"/>
    </row>
    <row r="45" spans="1:43" ht="15" customHeight="1">
      <c r="S45" s="165"/>
      <c r="T45" s="165"/>
      <c r="V45" s="1074"/>
      <c r="W45" s="165"/>
      <c r="X45" s="165"/>
      <c r="Y45" s="165"/>
      <c r="Z45" s="165"/>
      <c r="AA45" s="165"/>
      <c r="AB45" s="1065"/>
      <c r="AC45" s="1047"/>
      <c r="AD45" s="165"/>
      <c r="AE45" s="165"/>
      <c r="AF45" s="165"/>
      <c r="AG45" s="165"/>
      <c r="AH45" s="165"/>
      <c r="AI45" s="165"/>
      <c r="AJ45" s="165"/>
      <c r="AK45" s="165"/>
      <c r="AL45" s="165"/>
      <c r="AM45" s="165"/>
      <c r="AN45" s="165"/>
      <c r="AO45" s="165"/>
      <c r="AP45" s="165"/>
    </row>
    <row r="46" spans="1:43" ht="15" customHeight="1">
      <c r="S46" s="165"/>
      <c r="T46" s="165"/>
      <c r="V46" s="1074"/>
      <c r="W46" s="165"/>
      <c r="X46" s="165"/>
      <c r="Y46" s="165"/>
      <c r="Z46" s="165"/>
      <c r="AA46" s="165"/>
      <c r="AB46" s="1065"/>
      <c r="AC46" s="165"/>
      <c r="AD46" s="165"/>
      <c r="AE46" s="165"/>
      <c r="AF46" s="165"/>
      <c r="AG46" s="165"/>
      <c r="AH46" s="165"/>
      <c r="AI46" s="165"/>
      <c r="AJ46" s="165"/>
      <c r="AK46" s="165"/>
      <c r="AL46" s="165"/>
      <c r="AM46" s="165"/>
      <c r="AN46" s="165"/>
      <c r="AO46" s="165"/>
      <c r="AP46" s="165"/>
    </row>
    <row r="47" spans="1:43" ht="15" customHeight="1">
      <c r="V47" s="1074"/>
      <c r="W47" s="165"/>
      <c r="X47" s="165"/>
      <c r="Y47" s="165"/>
      <c r="Z47" s="165"/>
      <c r="AA47" s="165"/>
      <c r="AB47" s="1065"/>
      <c r="AC47" s="165"/>
      <c r="AD47" s="165"/>
      <c r="AE47" s="165"/>
      <c r="AF47" s="165"/>
      <c r="AG47" s="165"/>
      <c r="AH47" s="165"/>
      <c r="AI47" s="165"/>
      <c r="AJ47" s="165"/>
      <c r="AK47" s="165"/>
      <c r="AL47" s="165"/>
      <c r="AM47" s="165"/>
      <c r="AN47" s="165"/>
      <c r="AO47" s="165"/>
      <c r="AP47" s="165"/>
    </row>
    <row r="48" spans="1:43">
      <c r="V48" s="165"/>
      <c r="W48" s="165"/>
      <c r="X48" s="165"/>
      <c r="Y48" s="165"/>
      <c r="Z48" s="165"/>
      <c r="AA48" s="165"/>
      <c r="AB48" s="165"/>
      <c r="AC48" s="165"/>
      <c r="AD48" s="165"/>
      <c r="AE48" s="165"/>
      <c r="AF48" s="165"/>
      <c r="AG48" s="165"/>
      <c r="AH48" s="165"/>
      <c r="AI48" s="165"/>
      <c r="AJ48" s="165"/>
      <c r="AK48" s="165"/>
      <c r="AL48" s="165"/>
      <c r="AM48" s="165"/>
      <c r="AN48" s="165"/>
      <c r="AO48" s="165"/>
      <c r="AP48" s="165"/>
    </row>
    <row r="49" spans="1:43"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D49" s="165"/>
      <c r="AE49" s="165"/>
      <c r="AF49" s="165"/>
      <c r="AG49" s="165"/>
      <c r="AH49" s="165"/>
      <c r="AI49" s="165"/>
      <c r="AJ49" s="165"/>
      <c r="AK49" s="165"/>
      <c r="AL49" s="165"/>
      <c r="AM49" s="165"/>
      <c r="AN49" s="165"/>
      <c r="AO49" s="165"/>
      <c r="AP49" s="165"/>
    </row>
    <row r="50" spans="1:43">
      <c r="A50" s="1467"/>
      <c r="B50" s="405"/>
      <c r="C50" s="405"/>
      <c r="D50" s="405"/>
      <c r="E50" s="405"/>
      <c r="F50" s="1205"/>
      <c r="G50" s="1467"/>
      <c r="H50" s="1534"/>
      <c r="I50" s="754"/>
      <c r="J50" s="754"/>
      <c r="K50" s="1537"/>
      <c r="L50" s="405"/>
      <c r="M50" s="754"/>
      <c r="N50" s="1470"/>
      <c r="O50" s="1467"/>
      <c r="P50" s="1467"/>
      <c r="Q50" s="1467"/>
      <c r="R50" s="1467"/>
      <c r="S50" s="1467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D50" s="165"/>
      <c r="AE50" s="165"/>
      <c r="AF50" s="165"/>
      <c r="AG50" s="165"/>
      <c r="AH50" s="165"/>
      <c r="AI50" s="165"/>
      <c r="AJ50" s="165"/>
      <c r="AK50" s="165"/>
      <c r="AL50" s="165"/>
      <c r="AM50" s="165"/>
      <c r="AN50" s="165"/>
      <c r="AO50" s="165"/>
      <c r="AP50" s="165"/>
    </row>
    <row r="51" spans="1:43"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</row>
    <row r="52" spans="1:43">
      <c r="S52" s="165"/>
      <c r="T52" s="165"/>
      <c r="U52" s="165"/>
      <c r="V52" s="1074"/>
      <c r="W52" s="1075"/>
      <c r="X52" s="1065"/>
      <c r="Y52" s="1046"/>
      <c r="Z52" s="1047"/>
      <c r="AA52" s="1047"/>
      <c r="AB52" s="1065"/>
      <c r="AC52" s="1044"/>
      <c r="AD52" s="1068"/>
      <c r="AE52" s="1079"/>
      <c r="AF52" s="1080"/>
      <c r="AG52" s="1068"/>
      <c r="AH52" s="1073"/>
      <c r="AI52" s="1047"/>
      <c r="AJ52" s="1047"/>
      <c r="AK52" s="1047"/>
      <c r="AL52" s="165"/>
      <c r="AM52" s="165"/>
      <c r="AN52" s="165"/>
      <c r="AO52" s="165"/>
      <c r="AP52" s="165"/>
    </row>
    <row r="53" spans="1:43">
      <c r="S53" s="165"/>
      <c r="T53" s="165"/>
      <c r="U53" s="165"/>
      <c r="V53" s="1074"/>
      <c r="W53" s="1075"/>
      <c r="X53" s="1047"/>
      <c r="Y53" s="1046"/>
      <c r="Z53" s="1047"/>
      <c r="AA53" s="1047"/>
      <c r="AB53" s="1065"/>
      <c r="AC53" s="1044"/>
      <c r="AD53" s="1068"/>
      <c r="AE53" s="1079"/>
      <c r="AF53" s="1080"/>
      <c r="AG53" s="1068"/>
      <c r="AH53" s="1073"/>
      <c r="AI53" s="1047"/>
      <c r="AJ53" s="1047"/>
      <c r="AK53" s="1047"/>
      <c r="AL53" s="165"/>
      <c r="AM53" s="165"/>
      <c r="AN53" s="165"/>
      <c r="AO53" s="165"/>
      <c r="AP53" s="165"/>
    </row>
    <row r="54" spans="1:43">
      <c r="S54" s="165"/>
      <c r="T54" s="165"/>
      <c r="U54" s="165"/>
      <c r="V54" s="165"/>
      <c r="W54" s="1074"/>
      <c r="X54" s="1045"/>
      <c r="Y54" s="464"/>
      <c r="Z54" s="1046"/>
      <c r="AA54" s="464"/>
      <c r="AB54" s="1047"/>
      <c r="AC54" s="1065"/>
      <c r="AD54" s="1047"/>
      <c r="AE54" s="1047"/>
      <c r="AF54" s="1083"/>
      <c r="AG54" s="1084"/>
      <c r="AH54" s="1047"/>
      <c r="AI54" s="1073"/>
      <c r="AJ54" s="1047"/>
      <c r="AK54" s="1047"/>
      <c r="AL54" s="1047"/>
      <c r="AM54" s="165"/>
      <c r="AN54" s="165"/>
      <c r="AO54" s="165"/>
      <c r="AP54" s="165"/>
      <c r="AQ54" s="165"/>
    </row>
    <row r="55" spans="1:43">
      <c r="S55" s="165"/>
      <c r="T55" s="165"/>
      <c r="U55" s="165"/>
      <c r="V55" s="165"/>
      <c r="W55" s="1074"/>
      <c r="X55" s="1045"/>
      <c r="Y55" s="464"/>
      <c r="Z55" s="1046"/>
      <c r="AA55" s="1047"/>
      <c r="AB55" s="1047"/>
      <c r="AC55" s="1065"/>
      <c r="AD55" s="1047"/>
      <c r="AE55" s="1047"/>
      <c r="AF55" s="1083"/>
      <c r="AG55" s="1047"/>
      <c r="AH55" s="1047"/>
      <c r="AI55" s="1073"/>
      <c r="AJ55" s="1047"/>
      <c r="AK55" s="1047"/>
      <c r="AL55" s="1047"/>
      <c r="AM55" s="165"/>
      <c r="AN55" s="165"/>
      <c r="AO55" s="165"/>
      <c r="AP55" s="165"/>
      <c r="AQ55" s="165"/>
    </row>
    <row r="56" spans="1:43">
      <c r="S56" s="165"/>
      <c r="T56" s="165"/>
      <c r="U56" s="165"/>
      <c r="V56" s="165"/>
      <c r="W56" s="1074"/>
      <c r="X56" s="1045"/>
      <c r="Y56" s="1047"/>
      <c r="Z56" s="1046"/>
      <c r="AA56" s="1047"/>
      <c r="AB56" s="1047"/>
      <c r="AC56" s="1065"/>
      <c r="AD56" s="1047"/>
      <c r="AE56" s="1068"/>
      <c r="AF56" s="1083"/>
      <c r="AG56" s="1047"/>
      <c r="AH56" s="1047"/>
      <c r="AI56" s="1073"/>
      <c r="AJ56" s="1047"/>
      <c r="AK56" s="1047"/>
      <c r="AL56" s="1047"/>
      <c r="AM56" s="165"/>
      <c r="AN56" s="165"/>
      <c r="AO56" s="165"/>
      <c r="AP56" s="165"/>
      <c r="AQ56" s="165"/>
    </row>
    <row r="57" spans="1:43">
      <c r="S57" s="165"/>
      <c r="T57" s="165"/>
      <c r="U57" s="165"/>
      <c r="V57" s="165"/>
      <c r="W57" s="1043"/>
      <c r="X57" s="1043"/>
      <c r="Y57" s="1043"/>
      <c r="Z57" s="1049"/>
      <c r="AA57" s="1049"/>
      <c r="AB57" s="1085"/>
      <c r="AC57" s="1065"/>
      <c r="AD57" s="1049"/>
      <c r="AE57" s="1043"/>
      <c r="AF57" s="1086"/>
      <c r="AG57" s="712"/>
      <c r="AH57" s="1047"/>
      <c r="AI57" s="1047"/>
      <c r="AJ57" s="1047"/>
      <c r="AK57" s="1047"/>
      <c r="AL57" s="1047"/>
      <c r="AM57" s="165"/>
      <c r="AN57" s="165"/>
      <c r="AO57" s="165"/>
      <c r="AP57" s="165"/>
      <c r="AQ57" s="165"/>
    </row>
    <row r="58" spans="1:43"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</row>
    <row r="59" spans="1:43">
      <c r="S59" s="165"/>
      <c r="T59" s="165"/>
      <c r="U59" s="165"/>
      <c r="V59" s="165"/>
      <c r="W59" s="1074"/>
      <c r="X59" s="165"/>
      <c r="Y59" s="165"/>
      <c r="Z59" s="165"/>
      <c r="AA59" s="165"/>
      <c r="AB59" s="165"/>
      <c r="AC59" s="1065"/>
      <c r="AD59" s="1047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</row>
    <row r="60" spans="1:43">
      <c r="S60" s="165"/>
      <c r="T60" s="165"/>
      <c r="U60" s="165"/>
      <c r="V60" s="165"/>
      <c r="W60" s="1074"/>
      <c r="X60" s="165"/>
      <c r="Y60" s="165"/>
      <c r="Z60" s="165"/>
      <c r="AA60" s="165"/>
      <c r="AB60" s="165"/>
      <c r="AC60" s="10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</row>
    <row r="61" spans="1:43">
      <c r="S61" s="165"/>
      <c r="T61" s="165"/>
      <c r="U61" s="165"/>
      <c r="V61" s="165"/>
      <c r="W61" s="1074"/>
      <c r="X61" s="165"/>
      <c r="Y61" s="165"/>
      <c r="Z61" s="165"/>
      <c r="AA61" s="165"/>
      <c r="AB61" s="165"/>
      <c r="AC61" s="10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</row>
    <row r="62" spans="1:43"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</row>
    <row r="63" spans="1:43"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</row>
    <row r="64" spans="1:43">
      <c r="S64" s="165"/>
      <c r="T64" s="165"/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L64" s="165"/>
      <c r="AM64" s="165"/>
      <c r="AN64" s="165"/>
      <c r="AO64" s="165"/>
      <c r="AP64" s="165"/>
      <c r="AQ64" s="165"/>
    </row>
    <row r="65" spans="19:43"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</row>
    <row r="66" spans="19:43">
      <c r="U66" s="165"/>
      <c r="V66" s="165"/>
      <c r="W66" s="1074"/>
      <c r="X66" s="1075"/>
      <c r="Y66" s="1065"/>
      <c r="Z66" s="1046"/>
      <c r="AA66" s="1047"/>
      <c r="AB66" s="1047"/>
      <c r="AC66" s="1065"/>
      <c r="AD66" s="1044"/>
      <c r="AE66" s="1068"/>
      <c r="AF66" s="1079"/>
      <c r="AG66" s="1080"/>
      <c r="AH66" s="1068"/>
      <c r="AI66" s="1073"/>
      <c r="AJ66" s="1047"/>
      <c r="AK66" s="1047"/>
      <c r="AL66" s="1047"/>
      <c r="AM66" s="165"/>
      <c r="AN66" s="165"/>
      <c r="AO66" s="165"/>
      <c r="AP66" s="165"/>
      <c r="AQ66" s="165"/>
    </row>
    <row r="67" spans="19:43">
      <c r="U67" s="165"/>
      <c r="V67" s="165"/>
      <c r="W67" s="1074"/>
      <c r="X67" s="1075"/>
      <c r="Y67" s="1047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S68" s="165"/>
      <c r="T68" s="165"/>
      <c r="U68" s="165"/>
      <c r="V68" s="165"/>
      <c r="W68" s="1074"/>
      <c r="X68" s="1075"/>
      <c r="Y68" s="1065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81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47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65"/>
      <c r="Z71" s="1046"/>
      <c r="AA71" s="1047"/>
      <c r="AB71" s="1047"/>
      <c r="AC71" s="1065"/>
      <c r="AD71" s="1044"/>
      <c r="AE71" s="1068"/>
      <c r="AF71" s="1082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S72" s="165"/>
      <c r="T72" s="165"/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S73" s="165"/>
      <c r="T73" s="165"/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S74" s="165"/>
      <c r="T74" s="165"/>
      <c r="U74" s="165"/>
      <c r="V74" s="165"/>
      <c r="W74" s="1074"/>
      <c r="X74" s="1075"/>
      <c r="Y74" s="1047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65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45"/>
      <c r="Y78" s="464"/>
      <c r="Z78" s="1046"/>
      <c r="AA78" s="464"/>
      <c r="AB78" s="1047"/>
      <c r="AC78" s="1065"/>
      <c r="AD78" s="1047"/>
      <c r="AE78" s="1047"/>
      <c r="AF78" s="1083"/>
      <c r="AG78" s="1084"/>
      <c r="AH78" s="1047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1047"/>
      <c r="AB79" s="1047"/>
      <c r="AC79" s="1065"/>
      <c r="AD79" s="1047"/>
      <c r="AE79" s="1047"/>
      <c r="AF79" s="1083"/>
      <c r="AG79" s="1047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1047"/>
      <c r="Z80" s="1046"/>
      <c r="AA80" s="1047"/>
      <c r="AB80" s="1047"/>
      <c r="AC80" s="1065"/>
      <c r="AD80" s="1047"/>
      <c r="AE80" s="1068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43"/>
      <c r="X81" s="1043"/>
      <c r="Y81" s="1043"/>
      <c r="Z81" s="1049"/>
      <c r="AA81" s="1049"/>
      <c r="AB81" s="1085"/>
      <c r="AC81" s="1065"/>
      <c r="AD81" s="1049"/>
      <c r="AE81" s="1043"/>
      <c r="AF81" s="1086"/>
      <c r="AG81" s="712"/>
      <c r="AH81" s="1047"/>
      <c r="AI81" s="1047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65"/>
      <c r="X82" s="165"/>
      <c r="Y82" s="165"/>
      <c r="Z82" s="165"/>
      <c r="AA82" s="165"/>
      <c r="AB82" s="165"/>
      <c r="AC82" s="165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074"/>
      <c r="X83" s="165"/>
      <c r="Y83" s="165"/>
      <c r="Z83" s="165"/>
      <c r="AA83" s="165"/>
      <c r="AB83" s="165"/>
      <c r="AC83" s="1065"/>
      <c r="AD83" s="1047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3"/>
      <c r="X97" s="164"/>
      <c r="Y97" s="1087"/>
      <c r="Z97" s="164"/>
      <c r="AA97" s="1087"/>
      <c r="AB97" s="1087"/>
      <c r="AC97" s="1087"/>
      <c r="AD97" s="1087"/>
      <c r="AE97" s="1087"/>
      <c r="AF97" s="1088"/>
      <c r="AG97" s="1089"/>
      <c r="AH97" s="1087"/>
      <c r="AI97" s="1087"/>
      <c r="AJ97" s="1090"/>
      <c r="AK97" s="1087"/>
      <c r="AL97" s="1087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464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1091"/>
      <c r="X102" s="1092"/>
      <c r="Y102" s="1093"/>
      <c r="Z102" s="1094"/>
      <c r="AA102" s="1095"/>
      <c r="AB102" s="1095"/>
      <c r="AC102" s="1096"/>
      <c r="AD102" s="1096"/>
      <c r="AE102" s="1093"/>
      <c r="AF102" s="1097"/>
      <c r="AG102" s="1093"/>
      <c r="AH102" s="1096"/>
      <c r="AI102" s="1095"/>
      <c r="AJ102" s="1095"/>
      <c r="AK102" s="1095"/>
      <c r="AL102" s="109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8"/>
      <c r="X103" s="1066"/>
      <c r="Y103" s="1093"/>
      <c r="Z103" s="1067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5"/>
      <c r="AE110" s="1093"/>
      <c r="AF110" s="1097"/>
      <c r="AG110" s="1093"/>
      <c r="AH110" s="1095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464"/>
      <c r="W111" s="1098"/>
      <c r="X111" s="1066"/>
      <c r="Y111" s="1093"/>
      <c r="Z111" s="1067"/>
      <c r="AA111" s="1095"/>
      <c r="AB111" s="1095"/>
      <c r="AC111" s="1096"/>
      <c r="AD111" s="1096"/>
      <c r="AE111" s="1093"/>
      <c r="AF111" s="1099"/>
      <c r="AG111" s="1093"/>
      <c r="AH111" s="1096"/>
      <c r="AI111" s="1100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165"/>
      <c r="W112" s="1101"/>
      <c r="X112" s="1101"/>
      <c r="Y112" s="1093"/>
      <c r="Z112" s="1067"/>
      <c r="AA112" s="1095"/>
      <c r="AB112" s="1095"/>
      <c r="AC112" s="1096"/>
      <c r="AD112" s="1096"/>
      <c r="AE112" s="1093"/>
      <c r="AF112" s="1102"/>
      <c r="AG112" s="110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098"/>
      <c r="X113" s="1066"/>
      <c r="Y113" s="1093"/>
      <c r="Z113" s="1067"/>
      <c r="AA113" s="1095"/>
      <c r="AB113" s="1095"/>
      <c r="AC113" s="1096"/>
      <c r="AD113" s="1096"/>
      <c r="AE113" s="1093"/>
      <c r="AF113" s="1097"/>
      <c r="AG113" s="109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104"/>
      <c r="AB115" s="1104"/>
      <c r="AC115" s="1096"/>
      <c r="AD115" s="1096"/>
      <c r="AE115" s="1093"/>
      <c r="AF115" s="1099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95"/>
      <c r="Y116" s="1093"/>
      <c r="Z116" s="1067"/>
      <c r="AA116" s="1095"/>
      <c r="AB116" s="1095"/>
      <c r="AC116" s="1096"/>
      <c r="AD116" s="1095"/>
      <c r="AE116" s="1093"/>
      <c r="AF116" s="1099"/>
      <c r="AG116" s="1095"/>
      <c r="AH116" s="1095"/>
      <c r="AI116" s="1095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L117" s="16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6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464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464"/>
      <c r="Y122" s="165"/>
      <c r="Z122" s="165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464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1105"/>
      <c r="Y125" s="1106"/>
      <c r="Z125" s="464"/>
      <c r="AA125" s="1107"/>
      <c r="AB125" s="1108"/>
      <c r="AC125" s="464"/>
      <c r="AD125" s="464"/>
      <c r="AE125" s="464"/>
      <c r="AF125" s="464"/>
      <c r="AG125" s="464"/>
      <c r="AH125" s="464"/>
      <c r="AI125" s="464"/>
      <c r="AJ125" s="1109"/>
      <c r="AK125" s="1109"/>
      <c r="AL125" s="464"/>
      <c r="AM125" s="464"/>
      <c r="AN125" s="464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464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L129" s="165"/>
      <c r="AM129" s="165"/>
      <c r="AN129" s="165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1043"/>
      <c r="Y130" s="1043"/>
      <c r="Z130" s="1043"/>
      <c r="AA130" s="1043"/>
      <c r="AB130" s="1043"/>
      <c r="AC130" s="1110"/>
      <c r="AD130" s="1043"/>
      <c r="AE130" s="1043"/>
      <c r="AF130" s="1043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111"/>
      <c r="Y131" s="1112"/>
      <c r="Z131" s="1043"/>
      <c r="AA131" s="1113"/>
      <c r="AB131" s="1114"/>
      <c r="AC131" s="1040"/>
      <c r="AD131" s="1043"/>
      <c r="AE131" s="1114"/>
      <c r="AF131" s="712"/>
      <c r="AG131" s="1115"/>
      <c r="AH131" s="1040"/>
      <c r="AI131" s="712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6"/>
      <c r="Z132" s="1043"/>
      <c r="AA132" s="1062"/>
      <c r="AB132" s="1114"/>
      <c r="AC132" s="1040"/>
      <c r="AD132" s="712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1043"/>
      <c r="AE133" s="1114"/>
      <c r="AF133" s="712"/>
      <c r="AG133" s="1086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464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1043"/>
      <c r="Y136" s="1043"/>
      <c r="Z136" s="1043"/>
      <c r="AA136" s="712"/>
      <c r="AB136" s="1114"/>
      <c r="AC136" s="712"/>
      <c r="AD136" s="712"/>
      <c r="AE136" s="1114"/>
      <c r="AF136" s="712"/>
      <c r="AG136" s="1115"/>
      <c r="AH136" s="712"/>
      <c r="AI136" s="712"/>
      <c r="AJ136" s="1117"/>
      <c r="AK136" s="1117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1042"/>
      <c r="AB137" s="1049"/>
      <c r="AC137" s="1085"/>
      <c r="AD137" s="1043"/>
      <c r="AE137" s="1049"/>
      <c r="AF137" s="1043"/>
      <c r="AG137" s="1086"/>
      <c r="AH137" s="712"/>
      <c r="AI137" s="165"/>
      <c r="AJ137" s="165"/>
      <c r="AK137" s="165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111"/>
      <c r="Y138" s="1116"/>
      <c r="Z138" s="1043"/>
      <c r="AA138" s="1062"/>
      <c r="AB138" s="1114"/>
      <c r="AC138" s="1040"/>
      <c r="AD138" s="712"/>
      <c r="AE138" s="1114"/>
      <c r="AF138" s="712"/>
      <c r="AG138" s="1115"/>
      <c r="AH138" s="1040"/>
      <c r="AI138" s="712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1043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712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464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43"/>
      <c r="Y143" s="443"/>
      <c r="Z143" s="443"/>
      <c r="AA143" s="443"/>
      <c r="AB143" s="1043"/>
      <c r="AC143" s="1043"/>
      <c r="AD143" s="1043"/>
      <c r="AE143" s="1043"/>
      <c r="AF143" s="1043"/>
      <c r="AG143" s="1048"/>
      <c r="AH143" s="1049"/>
      <c r="AI143" s="443"/>
      <c r="AJ143" s="1050"/>
      <c r="AK143" s="443"/>
      <c r="AL143" s="443"/>
      <c r="AM143" s="443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443"/>
      <c r="AD144" s="443"/>
      <c r="AE144" s="1043"/>
      <c r="AF144" s="1043"/>
      <c r="AG144" s="1118"/>
      <c r="AH144" s="111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443"/>
      <c r="Y147" s="165"/>
      <c r="Z147" s="165"/>
      <c r="AA147" s="165"/>
      <c r="AB147" s="165"/>
      <c r="AC147" s="165"/>
      <c r="AD147" s="165"/>
      <c r="AE147" s="165"/>
      <c r="AF147" s="1120"/>
      <c r="AG147" s="1052"/>
      <c r="AH147" s="165"/>
      <c r="AI147" s="165"/>
      <c r="AJ147" s="1064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043"/>
      <c r="X150" s="1043"/>
      <c r="Y150" s="1043"/>
      <c r="Z150" s="1043"/>
      <c r="AA150" s="1043"/>
      <c r="AB150" s="1110"/>
      <c r="AC150" s="1043"/>
      <c r="AD150" s="1043"/>
      <c r="AE150" s="1043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111"/>
      <c r="X151" s="1112"/>
      <c r="Y151" s="1043"/>
      <c r="Z151" s="1113"/>
      <c r="AA151" s="1114"/>
      <c r="AB151" s="1040"/>
      <c r="AC151" s="1043"/>
      <c r="AD151" s="1114"/>
      <c r="AE151" s="712"/>
      <c r="AF151" s="1115"/>
      <c r="AG151" s="1040"/>
      <c r="AH151" s="712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6"/>
      <c r="Y152" s="1043"/>
      <c r="Z152" s="1062"/>
      <c r="AA152" s="1114"/>
      <c r="AB152" s="1040"/>
      <c r="AC152" s="712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1043"/>
      <c r="AD153" s="1114"/>
      <c r="AE153" s="712"/>
      <c r="AF153" s="1086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464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1043"/>
      <c r="X156" s="1043"/>
      <c r="Y156" s="1043"/>
      <c r="Z156" s="712"/>
      <c r="AA156" s="1114"/>
      <c r="AB156" s="712"/>
      <c r="AC156" s="712"/>
      <c r="AD156" s="1114"/>
      <c r="AE156" s="712"/>
      <c r="AF156" s="1115"/>
      <c r="AG156" s="712"/>
      <c r="AH156" s="712"/>
      <c r="AI156" s="1117"/>
      <c r="AJ156" s="1117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1042"/>
      <c r="AA157" s="1049"/>
      <c r="AB157" s="1085"/>
      <c r="AC157" s="1043"/>
      <c r="AD157" s="1049"/>
      <c r="AE157" s="1043"/>
      <c r="AF157" s="1086"/>
      <c r="AG157" s="712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111"/>
      <c r="X158" s="1116"/>
      <c r="Y158" s="1043"/>
      <c r="Z158" s="1062"/>
      <c r="AA158" s="1114"/>
      <c r="AB158" s="1040"/>
      <c r="AC158" s="712"/>
      <c r="AD158" s="1114"/>
      <c r="AE158" s="712"/>
      <c r="AF158" s="1115"/>
      <c r="AG158" s="1040"/>
      <c r="AH158" s="712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1043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712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65"/>
      <c r="AE161" s="165"/>
      <c r="AF161" s="165"/>
      <c r="AG161" s="165"/>
      <c r="AH161" s="165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464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43"/>
      <c r="X163" s="443"/>
      <c r="Y163" s="443"/>
      <c r="Z163" s="443"/>
      <c r="AA163" s="1043"/>
      <c r="AB163" s="1043"/>
      <c r="AC163" s="1043"/>
      <c r="AD163" s="1043"/>
      <c r="AE163" s="1043"/>
      <c r="AF163" s="1048"/>
      <c r="AG163" s="1049"/>
      <c r="AH163" s="443"/>
      <c r="AI163" s="1050"/>
      <c r="AJ163" s="443"/>
      <c r="AK163" s="443"/>
      <c r="AL163" s="443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443"/>
      <c r="AC164" s="443"/>
      <c r="AD164" s="1043"/>
      <c r="AE164" s="1043"/>
      <c r="AF164" s="1118"/>
      <c r="AG164" s="111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65"/>
      <c r="AE165" s="165"/>
      <c r="AF165" s="165"/>
      <c r="AG165" s="165"/>
      <c r="AH165" s="165"/>
      <c r="AI165" s="165"/>
      <c r="AJ165" s="165"/>
      <c r="AK165" s="165"/>
      <c r="AL165" s="165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443"/>
      <c r="X167" s="165"/>
      <c r="Y167" s="165"/>
      <c r="Z167" s="165"/>
      <c r="AA167" s="165"/>
      <c r="AB167" s="165"/>
      <c r="AC167" s="165"/>
      <c r="AD167" s="165"/>
      <c r="AE167" s="1120"/>
      <c r="AF167" s="1052"/>
      <c r="AG167" s="165"/>
      <c r="AH167" s="165"/>
      <c r="AI167" s="1064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65"/>
      <c r="AE169" s="165"/>
      <c r="AF169" s="165"/>
      <c r="AG169" s="165"/>
      <c r="AH169" s="165"/>
      <c r="AI169" s="165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</sheetData>
  <mergeCells count="4">
    <mergeCell ref="A2:F2"/>
    <mergeCell ref="W2:AB2"/>
    <mergeCell ref="A3:F3"/>
    <mergeCell ref="W3:AB3"/>
  </mergeCells>
  <pageMargins left="0.33" right="0.61" top="0.22" bottom="0.16" header="0.16" footer="0.12"/>
  <pageSetup paperSize="9" orientation="landscape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1F27F-21BB-4DB1-99D8-BE6867182DF6}">
  <sheetPr>
    <tabColor theme="0"/>
  </sheetPr>
  <dimension ref="A1:AU180"/>
  <sheetViews>
    <sheetView topLeftCell="D24" zoomScale="80" zoomScaleNormal="80" workbookViewId="0">
      <selection activeCell="F37" sqref="F37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38" width="11.42578125" style="449"/>
    <col min="39" max="39" width="27.85546875" style="449" bestFit="1" customWidth="1"/>
    <col min="40" max="16384" width="11.42578125" style="449"/>
  </cols>
  <sheetData>
    <row r="1" spans="1:44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4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4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4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4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4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4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44707</v>
      </c>
      <c r="AA7" s="420" t="s">
        <v>7</v>
      </c>
      <c r="AB7" s="425"/>
      <c r="AC7" s="58"/>
      <c r="AD7" s="58"/>
      <c r="AE7" s="58"/>
      <c r="AF7" s="58"/>
    </row>
    <row r="8" spans="1:44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3813</v>
      </c>
      <c r="AA8" s="420"/>
      <c r="AB8" s="429"/>
      <c r="AC8" s="58"/>
      <c r="AD8" s="58"/>
      <c r="AE8" s="58"/>
      <c r="AF8" s="58"/>
    </row>
    <row r="9" spans="1:44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4">
      <c r="A10" s="275">
        <v>1</v>
      </c>
      <c r="B10" s="275">
        <v>93162407</v>
      </c>
      <c r="C10" s="275" t="s">
        <v>17</v>
      </c>
      <c r="D10" s="275" t="s">
        <v>450</v>
      </c>
      <c r="E10" s="159" t="s">
        <v>210</v>
      </c>
      <c r="F10" s="275" t="s">
        <v>451</v>
      </c>
      <c r="G10" s="680">
        <v>381</v>
      </c>
      <c r="H10" s="1216" t="s">
        <v>452</v>
      </c>
      <c r="I10" s="680" t="s">
        <v>83</v>
      </c>
      <c r="J10" s="1219" t="s">
        <v>453</v>
      </c>
      <c r="K10" s="1220" t="s">
        <v>454</v>
      </c>
      <c r="L10" s="1221">
        <v>44466</v>
      </c>
      <c r="M10" s="1221">
        <v>44466</v>
      </c>
      <c r="N10" s="680"/>
      <c r="O10" s="449" t="s">
        <v>455</v>
      </c>
      <c r="V10" s="240"/>
      <c r="W10" s="397">
        <v>1</v>
      </c>
      <c r="X10" s="397">
        <v>81214181</v>
      </c>
      <c r="Y10" s="402" t="s">
        <v>38</v>
      </c>
      <c r="Z10" s="397" t="s">
        <v>2668</v>
      </c>
      <c r="AA10" s="275" t="s">
        <v>3800</v>
      </c>
      <c r="AB10" s="397"/>
      <c r="AC10" s="397"/>
      <c r="AD10" s="669" t="s">
        <v>3797</v>
      </c>
      <c r="AE10" s="669" t="s">
        <v>83</v>
      </c>
      <c r="AF10" s="1475" t="s">
        <v>3192</v>
      </c>
      <c r="AG10" s="397" t="s">
        <v>3799</v>
      </c>
      <c r="AH10" s="669">
        <v>1107</v>
      </c>
      <c r="AI10" s="400"/>
      <c r="AJ10" s="397"/>
      <c r="AK10" s="397"/>
      <c r="AL10" s="398"/>
      <c r="AR10" s="165"/>
    </row>
    <row r="11" spans="1:44">
      <c r="A11" s="1213">
        <v>1</v>
      </c>
      <c r="B11" s="1213">
        <v>81598299</v>
      </c>
      <c r="C11" s="275" t="s">
        <v>564</v>
      </c>
      <c r="D11" s="1213" t="s">
        <v>704</v>
      </c>
      <c r="E11" s="1213" t="s">
        <v>78</v>
      </c>
      <c r="F11" s="1214" t="s">
        <v>705</v>
      </c>
      <c r="G11" s="680">
        <v>414</v>
      </c>
      <c r="H11" s="1216" t="s">
        <v>79</v>
      </c>
      <c r="I11" s="669" t="s">
        <v>706</v>
      </c>
      <c r="J11" s="1217" t="s">
        <v>707</v>
      </c>
      <c r="K11" s="680"/>
      <c r="L11" s="1221">
        <v>44525</v>
      </c>
      <c r="M11" s="680"/>
      <c r="N11" s="680"/>
      <c r="O11" s="10" t="s">
        <v>496</v>
      </c>
      <c r="P11" s="449" t="s">
        <v>496</v>
      </c>
      <c r="V11" s="240"/>
      <c r="W11" s="397">
        <v>1</v>
      </c>
      <c r="X11" s="397">
        <v>81214259</v>
      </c>
      <c r="Y11" s="402" t="s">
        <v>38</v>
      </c>
      <c r="Z11" s="397" t="s">
        <v>3803</v>
      </c>
      <c r="AA11" s="275" t="s">
        <v>3801</v>
      </c>
      <c r="AB11" s="397"/>
      <c r="AC11" s="397"/>
      <c r="AD11" s="669" t="s">
        <v>3802</v>
      </c>
      <c r="AE11" s="669" t="s">
        <v>126</v>
      </c>
      <c r="AF11" s="1475"/>
      <c r="AG11" s="397"/>
      <c r="AH11" s="669"/>
      <c r="AI11" s="400"/>
      <c r="AJ11" s="397"/>
      <c r="AK11" s="397"/>
      <c r="AL11" s="398"/>
      <c r="AM11" s="1467"/>
      <c r="AN11" s="1467"/>
      <c r="AO11" s="1467"/>
      <c r="AP11" s="165"/>
    </row>
    <row r="12" spans="1:44" ht="15.75" customHeight="1">
      <c r="A12" s="275">
        <v>1</v>
      </c>
      <c r="B12" s="275">
        <v>82409602</v>
      </c>
      <c r="C12" s="275" t="s">
        <v>40</v>
      </c>
      <c r="D12" s="275" t="s">
        <v>817</v>
      </c>
      <c r="E12" s="275" t="s">
        <v>818</v>
      </c>
      <c r="F12" s="201" t="s">
        <v>819</v>
      </c>
      <c r="G12" s="669">
        <v>428</v>
      </c>
      <c r="H12" s="1216" t="s">
        <v>820</v>
      </c>
      <c r="I12" s="669" t="s">
        <v>83</v>
      </c>
      <c r="J12" s="1217" t="s">
        <v>821</v>
      </c>
      <c r="K12" s="1218" t="s">
        <v>822</v>
      </c>
      <c r="L12" s="1221">
        <v>44531</v>
      </c>
      <c r="M12" s="680"/>
      <c r="N12" s="680"/>
      <c r="O12" s="10" t="s">
        <v>496</v>
      </c>
      <c r="P12" s="449" t="s">
        <v>496</v>
      </c>
      <c r="V12" s="240" t="s">
        <v>71</v>
      </c>
      <c r="W12" s="398">
        <v>1</v>
      </c>
      <c r="X12" s="397">
        <v>81785576</v>
      </c>
      <c r="Y12" s="397"/>
      <c r="Z12" s="397" t="s">
        <v>3804</v>
      </c>
      <c r="AA12" s="275"/>
      <c r="AB12" s="397"/>
      <c r="AC12" s="397"/>
      <c r="AD12" s="669" t="s">
        <v>356</v>
      </c>
      <c r="AE12" s="669" t="s">
        <v>83</v>
      </c>
      <c r="AF12" s="1475"/>
      <c r="AG12" s="397"/>
      <c r="AH12" s="669"/>
      <c r="AI12" s="400"/>
      <c r="AJ12" s="397"/>
      <c r="AK12" s="397"/>
      <c r="AL12" s="398"/>
      <c r="AM12" s="1467"/>
      <c r="AN12" s="1467"/>
      <c r="AO12" s="1467"/>
      <c r="AP12" s="165"/>
    </row>
    <row r="13" spans="1:44" ht="15" customHeight="1">
      <c r="A13" s="275">
        <v>1</v>
      </c>
      <c r="B13" s="275">
        <v>81722067</v>
      </c>
      <c r="C13" s="275" t="s">
        <v>17</v>
      </c>
      <c r="D13" s="275" t="s">
        <v>1026</v>
      </c>
      <c r="E13" s="159" t="s">
        <v>812</v>
      </c>
      <c r="F13" s="201" t="s">
        <v>1027</v>
      </c>
      <c r="G13" s="664">
        <v>455</v>
      </c>
      <c r="H13" s="1216" t="s">
        <v>1028</v>
      </c>
      <c r="I13" s="129" t="s">
        <v>83</v>
      </c>
      <c r="J13" s="1217" t="s">
        <v>1029</v>
      </c>
      <c r="K13" s="1220" t="s">
        <v>1030</v>
      </c>
      <c r="L13" s="1221">
        <v>44549</v>
      </c>
      <c r="M13" s="680"/>
      <c r="N13" s="680"/>
      <c r="O13" s="75" t="s">
        <v>1043</v>
      </c>
      <c r="P13" s="449" t="s">
        <v>496</v>
      </c>
      <c r="V13" s="240" t="s">
        <v>71</v>
      </c>
      <c r="W13" s="402">
        <v>1</v>
      </c>
      <c r="X13" s="397">
        <v>82033404</v>
      </c>
      <c r="Y13" s="402"/>
      <c r="Z13" s="402" t="s">
        <v>3805</v>
      </c>
      <c r="AA13" s="129"/>
      <c r="AB13" s="397"/>
      <c r="AC13" s="397"/>
      <c r="AD13" s="402" t="s">
        <v>356</v>
      </c>
      <c r="AE13" s="402" t="s">
        <v>83</v>
      </c>
      <c r="AF13" s="1474"/>
      <c r="AG13" s="397"/>
      <c r="AH13" s="397"/>
      <c r="AI13" s="397"/>
      <c r="AJ13" s="397"/>
      <c r="AK13" s="397"/>
      <c r="AL13" s="397"/>
      <c r="AM13" s="1467"/>
      <c r="AN13" s="1467"/>
      <c r="AO13" s="1467"/>
      <c r="AR13" s="165"/>
    </row>
    <row r="14" spans="1:44" ht="15" customHeight="1">
      <c r="A14" s="159">
        <v>1</v>
      </c>
      <c r="B14" s="159">
        <v>93172200</v>
      </c>
      <c r="C14" s="159" t="s">
        <v>17</v>
      </c>
      <c r="D14" s="159" t="s">
        <v>1158</v>
      </c>
      <c r="E14" s="159" t="s">
        <v>578</v>
      </c>
      <c r="F14" s="1225" t="s">
        <v>1221</v>
      </c>
      <c r="G14" s="217" t="s">
        <v>1223</v>
      </c>
      <c r="H14" s="1216" t="s">
        <v>1224</v>
      </c>
      <c r="I14" s="217" t="s">
        <v>83</v>
      </c>
      <c r="J14" s="1217" t="s">
        <v>1225</v>
      </c>
      <c r="K14" s="1218" t="s">
        <v>1226</v>
      </c>
      <c r="L14" s="1221">
        <v>44573</v>
      </c>
      <c r="M14" s="680"/>
      <c r="N14" s="680"/>
      <c r="O14" s="57" t="s">
        <v>496</v>
      </c>
      <c r="P14" s="10"/>
      <c r="U14" s="165"/>
      <c r="V14" s="240" t="s">
        <v>71</v>
      </c>
      <c r="W14" s="402">
        <v>1</v>
      </c>
      <c r="X14" s="402">
        <v>81220004</v>
      </c>
      <c r="Y14" s="402"/>
      <c r="Z14" s="402" t="s">
        <v>1326</v>
      </c>
      <c r="AA14" s="129"/>
      <c r="AB14" s="397"/>
      <c r="AC14" s="397"/>
      <c r="AD14" s="402" t="s">
        <v>356</v>
      </c>
      <c r="AE14" s="402" t="s">
        <v>83</v>
      </c>
      <c r="AF14" s="1474"/>
      <c r="AG14" s="397"/>
      <c r="AH14" s="397"/>
      <c r="AI14" s="397"/>
      <c r="AJ14" s="397"/>
      <c r="AK14" s="397"/>
      <c r="AL14" s="397"/>
      <c r="AM14" s="1467"/>
      <c r="AN14" s="1467"/>
      <c r="AO14" s="165"/>
      <c r="AP14" s="1467"/>
      <c r="AR14" s="165"/>
    </row>
    <row r="15" spans="1:44" ht="15" customHeight="1">
      <c r="A15" s="122">
        <v>1</v>
      </c>
      <c r="B15" s="650">
        <v>81672511</v>
      </c>
      <c r="C15" s="650" t="s">
        <v>122</v>
      </c>
      <c r="D15" s="650" t="s">
        <v>2127</v>
      </c>
      <c r="E15" s="159" t="s">
        <v>124</v>
      </c>
      <c r="F15" s="220" t="s">
        <v>2126</v>
      </c>
      <c r="G15" s="899" t="s">
        <v>2128</v>
      </c>
      <c r="H15" s="2" t="s">
        <v>2129</v>
      </c>
      <c r="I15" s="754" t="s">
        <v>126</v>
      </c>
      <c r="J15" s="90" t="s">
        <v>2130</v>
      </c>
      <c r="K15" s="91" t="s">
        <v>2131</v>
      </c>
      <c r="L15" s="25">
        <v>44622</v>
      </c>
      <c r="O15" s="57" t="s">
        <v>69</v>
      </c>
      <c r="P15" s="449" t="s">
        <v>496</v>
      </c>
      <c r="R15" s="1467"/>
      <c r="S15" s="1467"/>
      <c r="T15" s="165"/>
      <c r="U15" s="165"/>
      <c r="V15" s="165" t="s">
        <v>71</v>
      </c>
      <c r="W15" s="402">
        <v>1</v>
      </c>
      <c r="X15" s="402">
        <v>81220003</v>
      </c>
      <c r="Y15" s="402"/>
      <c r="Z15" s="402" t="s">
        <v>1326</v>
      </c>
      <c r="AA15" s="129"/>
      <c r="AB15" s="397"/>
      <c r="AC15" s="397"/>
      <c r="AD15" s="402" t="s">
        <v>356</v>
      </c>
      <c r="AE15" s="402" t="s">
        <v>83</v>
      </c>
      <c r="AF15" s="1474"/>
      <c r="AG15" s="397"/>
      <c r="AH15" s="397"/>
      <c r="AI15" s="397"/>
      <c r="AJ15" s="397"/>
      <c r="AK15" s="397"/>
      <c r="AL15" s="397"/>
      <c r="AM15" s="1467"/>
      <c r="AN15" s="1467"/>
      <c r="AO15" s="1467"/>
      <c r="AP15" s="1467"/>
      <c r="AR15" s="165"/>
    </row>
    <row r="16" spans="1:44" ht="15" customHeight="1">
      <c r="A16" s="122">
        <v>1</v>
      </c>
      <c r="B16" s="650">
        <v>89120023</v>
      </c>
      <c r="C16" s="650" t="s">
        <v>39</v>
      </c>
      <c r="D16" s="650" t="s">
        <v>718</v>
      </c>
      <c r="E16" s="650" t="s">
        <v>2183</v>
      </c>
      <c r="F16" s="220" t="s">
        <v>2184</v>
      </c>
      <c r="G16" s="899" t="s">
        <v>2185</v>
      </c>
      <c r="H16" s="2" t="s">
        <v>2186</v>
      </c>
      <c r="I16" s="754" t="s">
        <v>83</v>
      </c>
      <c r="J16" s="124" t="s">
        <v>2187</v>
      </c>
      <c r="K16" s="84" t="s">
        <v>2188</v>
      </c>
      <c r="L16" s="25">
        <v>44624</v>
      </c>
      <c r="O16" s="464" t="s">
        <v>1043</v>
      </c>
      <c r="P16" s="449" t="s">
        <v>496</v>
      </c>
      <c r="R16" s="1467"/>
      <c r="S16" s="1467"/>
      <c r="T16" s="165"/>
      <c r="U16" s="165"/>
      <c r="V16" s="165" t="s">
        <v>71</v>
      </c>
      <c r="W16" s="397">
        <v>1</v>
      </c>
      <c r="X16" s="397">
        <v>61001274</v>
      </c>
      <c r="Y16" s="397"/>
      <c r="Z16" s="397" t="s">
        <v>3806</v>
      </c>
      <c r="AA16" s="275"/>
      <c r="AB16" s="397"/>
      <c r="AC16" s="397"/>
      <c r="AD16" s="397" t="s">
        <v>356</v>
      </c>
      <c r="AE16" s="397" t="s">
        <v>83</v>
      </c>
      <c r="AF16" s="1280"/>
      <c r="AG16" s="397"/>
      <c r="AH16" s="397"/>
      <c r="AI16" s="397"/>
      <c r="AJ16" s="397"/>
      <c r="AK16" s="397"/>
      <c r="AL16" s="397"/>
      <c r="AM16" s="165"/>
      <c r="AN16" s="165"/>
      <c r="AO16" s="1467"/>
      <c r="AP16" s="1467"/>
      <c r="AR16" s="165"/>
    </row>
    <row r="17" spans="1:47" ht="15" customHeight="1">
      <c r="A17" s="205">
        <v>1</v>
      </c>
      <c r="B17" s="206">
        <v>93172200</v>
      </c>
      <c r="C17" s="275" t="s">
        <v>17</v>
      </c>
      <c r="D17" s="276" t="s">
        <v>1158</v>
      </c>
      <c r="E17" s="208" t="s">
        <v>472</v>
      </c>
      <c r="F17" s="209" t="s">
        <v>2189</v>
      </c>
      <c r="G17" s="449" t="s">
        <v>2190</v>
      </c>
      <c r="H17" s="2" t="s">
        <v>2191</v>
      </c>
      <c r="I17" s="754" t="s">
        <v>419</v>
      </c>
      <c r="J17" s="3" t="s">
        <v>2162</v>
      </c>
      <c r="K17" s="617" t="s">
        <v>2192</v>
      </c>
      <c r="L17" s="25">
        <v>44624</v>
      </c>
      <c r="O17" s="464" t="s">
        <v>1043</v>
      </c>
      <c r="P17" s="449" t="s">
        <v>496</v>
      </c>
      <c r="U17" s="165"/>
      <c r="V17" s="240" t="s">
        <v>71</v>
      </c>
      <c r="W17" s="402">
        <v>1</v>
      </c>
      <c r="X17" s="402">
        <v>20204488</v>
      </c>
      <c r="Y17" s="12"/>
      <c r="Z17" s="402" t="s">
        <v>3807</v>
      </c>
      <c r="AA17" s="12"/>
      <c r="AB17" s="12"/>
      <c r="AC17" s="12"/>
      <c r="AD17" s="402" t="s">
        <v>356</v>
      </c>
      <c r="AE17" s="402" t="s">
        <v>83</v>
      </c>
      <c r="AF17" s="12"/>
      <c r="AG17" s="12"/>
      <c r="AH17" s="12"/>
      <c r="AI17" s="12"/>
      <c r="AJ17" s="12"/>
      <c r="AK17" s="12"/>
      <c r="AL17" s="12"/>
      <c r="AP17" s="165"/>
      <c r="AQ17" s="165"/>
      <c r="AR17" s="165"/>
    </row>
    <row r="18" spans="1:47" ht="15" customHeight="1">
      <c r="A18" s="205">
        <v>1</v>
      </c>
      <c r="B18" s="275">
        <v>93172390</v>
      </c>
      <c r="C18" s="275" t="s">
        <v>17</v>
      </c>
      <c r="D18" s="276" t="s">
        <v>548</v>
      </c>
      <c r="E18" s="609" t="s">
        <v>472</v>
      </c>
      <c r="F18" s="613" t="s">
        <v>2189</v>
      </c>
      <c r="G18" s="449" t="s">
        <v>2190</v>
      </c>
      <c r="H18" s="2" t="s">
        <v>2191</v>
      </c>
      <c r="I18" s="754" t="s">
        <v>419</v>
      </c>
      <c r="J18" s="3" t="s">
        <v>2162</v>
      </c>
      <c r="K18" s="617" t="s">
        <v>2192</v>
      </c>
      <c r="L18" s="25">
        <v>44624</v>
      </c>
      <c r="O18" s="464" t="s">
        <v>1043</v>
      </c>
      <c r="P18" s="449" t="s">
        <v>496</v>
      </c>
      <c r="U18" s="165"/>
      <c r="V18" s="240"/>
      <c r="W18" s="402">
        <v>1</v>
      </c>
      <c r="X18" s="402">
        <v>61001285</v>
      </c>
      <c r="Y18" s="12"/>
      <c r="Z18" s="402" t="s">
        <v>1170</v>
      </c>
      <c r="AA18" s="12"/>
      <c r="AB18" s="12"/>
      <c r="AC18" s="12"/>
      <c r="AD18" s="417" t="s">
        <v>3810</v>
      </c>
      <c r="AE18" s="417" t="s">
        <v>237</v>
      </c>
      <c r="AF18" s="1544" t="s">
        <v>3811</v>
      </c>
      <c r="AG18" s="482" t="s">
        <v>3812</v>
      </c>
      <c r="AH18" s="482">
        <v>16162</v>
      </c>
      <c r="AI18" s="12"/>
      <c r="AJ18" s="12"/>
      <c r="AK18" s="12"/>
      <c r="AL18" s="12"/>
      <c r="AP18" s="1467"/>
      <c r="AR18" s="165"/>
    </row>
    <row r="19" spans="1:47" ht="15" customHeight="1" thickBot="1">
      <c r="A19" s="610">
        <v>1</v>
      </c>
      <c r="B19" s="611">
        <v>93172390</v>
      </c>
      <c r="C19" s="611" t="s">
        <v>17</v>
      </c>
      <c r="D19" s="612" t="s">
        <v>471</v>
      </c>
      <c r="E19" s="609" t="s">
        <v>472</v>
      </c>
      <c r="F19" s="613" t="s">
        <v>2193</v>
      </c>
      <c r="G19" s="449" t="s">
        <v>2196</v>
      </c>
      <c r="H19" s="2" t="s">
        <v>2194</v>
      </c>
      <c r="I19" s="754" t="s">
        <v>419</v>
      </c>
      <c r="J19" s="3" t="s">
        <v>2167</v>
      </c>
      <c r="K19" s="617" t="s">
        <v>2195</v>
      </c>
      <c r="L19" s="25">
        <v>44624</v>
      </c>
      <c r="O19" s="464" t="s">
        <v>1043</v>
      </c>
      <c r="P19" s="449" t="s">
        <v>496</v>
      </c>
      <c r="U19" s="165"/>
      <c r="V19" s="240"/>
      <c r="W19" s="402">
        <v>1</v>
      </c>
      <c r="X19" s="402">
        <v>61001097</v>
      </c>
      <c r="Y19" s="12"/>
      <c r="Z19" s="402" t="s">
        <v>3809</v>
      </c>
      <c r="AA19" s="12"/>
      <c r="AB19" s="12"/>
      <c r="AC19" s="12"/>
      <c r="AD19" s="417" t="s">
        <v>3810</v>
      </c>
      <c r="AE19" s="417" t="s">
        <v>237</v>
      </c>
      <c r="AF19" s="1544" t="s">
        <v>3811</v>
      </c>
      <c r="AG19" s="482" t="s">
        <v>3812</v>
      </c>
      <c r="AH19" s="482">
        <v>16162</v>
      </c>
      <c r="AI19" s="12"/>
      <c r="AJ19" s="12"/>
      <c r="AK19" s="12"/>
      <c r="AL19" s="12"/>
      <c r="AP19" s="1467"/>
      <c r="AR19" s="165"/>
    </row>
    <row r="20" spans="1:47" ht="15" customHeight="1">
      <c r="A20" s="1298">
        <v>1</v>
      </c>
      <c r="B20" s="1299">
        <v>81214249</v>
      </c>
      <c r="C20" s="1299" t="s">
        <v>38</v>
      </c>
      <c r="D20" s="1299" t="s">
        <v>59</v>
      </c>
      <c r="E20" s="1300" t="s">
        <v>584</v>
      </c>
      <c r="F20" s="89" t="s">
        <v>2384</v>
      </c>
      <c r="G20" s="854" t="s">
        <v>2385</v>
      </c>
      <c r="H20" s="2" t="s">
        <v>2386</v>
      </c>
      <c r="I20" s="754" t="s">
        <v>419</v>
      </c>
      <c r="J20" s="124" t="s">
        <v>2313</v>
      </c>
      <c r="K20" s="84" t="s">
        <v>2387</v>
      </c>
      <c r="L20" s="25">
        <v>44634</v>
      </c>
      <c r="O20" s="464" t="s">
        <v>1043</v>
      </c>
      <c r="P20" s="449" t="s">
        <v>496</v>
      </c>
      <c r="U20" s="165"/>
      <c r="V20" s="240" t="s">
        <v>71</v>
      </c>
      <c r="W20" s="403">
        <v>1</v>
      </c>
      <c r="X20" s="403">
        <v>81221001</v>
      </c>
      <c r="Z20" s="403" t="s">
        <v>3816</v>
      </c>
      <c r="AK20" s="1534"/>
      <c r="AL20" s="1534"/>
      <c r="AM20" s="1467"/>
      <c r="AN20" s="1467"/>
      <c r="AO20" s="1467"/>
      <c r="AP20" s="1467"/>
      <c r="AR20" s="165"/>
    </row>
    <row r="21" spans="1:47" ht="15" customHeight="1">
      <c r="A21" s="610">
        <v>1</v>
      </c>
      <c r="B21" s="611">
        <v>93172390</v>
      </c>
      <c r="C21" s="611" t="s">
        <v>17</v>
      </c>
      <c r="D21" s="612" t="s">
        <v>471</v>
      </c>
      <c r="E21" s="609" t="s">
        <v>472</v>
      </c>
      <c r="F21" s="613" t="s">
        <v>2562</v>
      </c>
      <c r="G21" s="449" t="s">
        <v>2564</v>
      </c>
      <c r="H21" s="2" t="s">
        <v>2565</v>
      </c>
      <c r="I21" s="449" t="s">
        <v>24</v>
      </c>
      <c r="J21" s="3" t="s">
        <v>2543</v>
      </c>
      <c r="K21" s="617" t="s">
        <v>2566</v>
      </c>
      <c r="L21" s="25">
        <v>44641</v>
      </c>
      <c r="O21" s="10" t="s">
        <v>69</v>
      </c>
      <c r="P21" s="10" t="s">
        <v>69</v>
      </c>
      <c r="U21" s="165"/>
      <c r="V21" s="240" t="s">
        <v>71</v>
      </c>
      <c r="W21" s="403">
        <v>1</v>
      </c>
      <c r="X21" s="403">
        <v>81480090</v>
      </c>
      <c r="Z21" s="403" t="s">
        <v>1572</v>
      </c>
      <c r="AK21" s="1534"/>
      <c r="AL21" s="443"/>
      <c r="AM21" s="1467"/>
      <c r="AN21" s="1467"/>
      <c r="AO21" s="1467"/>
      <c r="AP21" s="1467"/>
      <c r="AR21" s="165"/>
    </row>
    <row r="22" spans="1:47" ht="15" customHeight="1">
      <c r="A22" s="610">
        <v>1</v>
      </c>
      <c r="B22" s="611">
        <v>93172390</v>
      </c>
      <c r="C22" s="611" t="s">
        <v>17</v>
      </c>
      <c r="D22" s="612" t="s">
        <v>471</v>
      </c>
      <c r="E22" s="609" t="s">
        <v>2633</v>
      </c>
      <c r="F22" s="613" t="s">
        <v>2634</v>
      </c>
      <c r="G22" s="240" t="s">
        <v>2638</v>
      </c>
      <c r="H22" s="2" t="s">
        <v>2636</v>
      </c>
      <c r="I22" s="449" t="s">
        <v>24</v>
      </c>
      <c r="J22" s="3" t="s">
        <v>2620</v>
      </c>
      <c r="K22" s="617" t="s">
        <v>2637</v>
      </c>
      <c r="L22" s="25">
        <v>44643</v>
      </c>
      <c r="O22" s="10" t="s">
        <v>69</v>
      </c>
      <c r="P22" s="10" t="s">
        <v>69</v>
      </c>
      <c r="R22" s="1467"/>
      <c r="S22" s="1467"/>
      <c r="T22" s="165"/>
      <c r="U22" s="165"/>
      <c r="V22" s="240"/>
      <c r="W22" s="478" t="s">
        <v>3310</v>
      </c>
      <c r="X22" s="1534"/>
      <c r="Y22" s="1534"/>
      <c r="Z22" s="1534"/>
      <c r="AA22" s="548"/>
      <c r="AB22" s="1534"/>
      <c r="AC22" s="1534"/>
      <c r="AD22" s="1534"/>
      <c r="AE22" s="1534"/>
      <c r="AF22" s="1535"/>
      <c r="AG22" s="1534"/>
      <c r="AH22" s="1534"/>
      <c r="AI22" s="1534"/>
      <c r="AJ22" s="1534"/>
      <c r="AK22" s="1534"/>
      <c r="AL22" s="443"/>
      <c r="AM22" s="1467"/>
      <c r="AN22" s="165"/>
      <c r="AO22" s="165"/>
      <c r="AP22" s="165"/>
      <c r="AQ22" s="165"/>
      <c r="AR22" s="165"/>
    </row>
    <row r="23" spans="1:47" ht="15" customHeight="1" thickBot="1">
      <c r="A23" s="283">
        <v>1</v>
      </c>
      <c r="B23" s="275">
        <v>81590074</v>
      </c>
      <c r="C23" s="275" t="s">
        <v>17</v>
      </c>
      <c r="D23" s="276" t="s">
        <v>2635</v>
      </c>
      <c r="E23" s="237" t="s">
        <v>2633</v>
      </c>
      <c r="F23" s="284" t="s">
        <v>2634</v>
      </c>
      <c r="G23" s="240" t="s">
        <v>2638</v>
      </c>
      <c r="H23" s="2" t="s">
        <v>2636</v>
      </c>
      <c r="I23" s="449" t="s">
        <v>24</v>
      </c>
      <c r="J23" s="3" t="s">
        <v>2620</v>
      </c>
      <c r="K23" s="617" t="s">
        <v>2637</v>
      </c>
      <c r="L23" s="25">
        <v>44643</v>
      </c>
      <c r="O23" s="10" t="s">
        <v>69</v>
      </c>
      <c r="P23" s="10" t="s">
        <v>69</v>
      </c>
      <c r="R23" s="58"/>
      <c r="U23" s="165"/>
      <c r="V23" s="240"/>
      <c r="W23" s="1534"/>
      <c r="X23" s="1534"/>
      <c r="Y23" s="405"/>
      <c r="Z23" s="1534"/>
      <c r="AA23" s="548"/>
      <c r="AB23" s="1534"/>
      <c r="AC23" s="1534"/>
      <c r="AD23" s="1331"/>
      <c r="AE23" s="754"/>
      <c r="AF23" s="1537"/>
      <c r="AG23" s="1534"/>
      <c r="AH23" s="754"/>
      <c r="AI23" s="1538"/>
      <c r="AJ23" s="1534"/>
      <c r="AK23" s="1467"/>
      <c r="AL23" s="1467"/>
      <c r="AM23" s="1467"/>
      <c r="AN23" s="1467"/>
      <c r="AO23" s="1467"/>
      <c r="AP23" s="1467"/>
      <c r="AR23" s="165"/>
    </row>
    <row r="24" spans="1:47" ht="15" customHeight="1">
      <c r="A24" s="1298">
        <v>1</v>
      </c>
      <c r="B24" s="1299">
        <v>81672487</v>
      </c>
      <c r="C24" s="1299" t="s">
        <v>122</v>
      </c>
      <c r="D24" s="1299" t="s">
        <v>1353</v>
      </c>
      <c r="E24" s="1300" t="s">
        <v>124</v>
      </c>
      <c r="F24" s="1343" t="s">
        <v>2746</v>
      </c>
      <c r="G24" s="854" t="s">
        <v>2749</v>
      </c>
      <c r="H24" s="2" t="s">
        <v>402</v>
      </c>
      <c r="I24" s="449" t="s">
        <v>83</v>
      </c>
      <c r="J24" s="90" t="s">
        <v>403</v>
      </c>
      <c r="K24" s="91" t="s">
        <v>404</v>
      </c>
      <c r="L24" s="25">
        <v>44649</v>
      </c>
      <c r="O24" s="10" t="s">
        <v>69</v>
      </c>
      <c r="P24" s="10" t="s">
        <v>69</v>
      </c>
      <c r="U24" s="165"/>
      <c r="V24" s="165"/>
      <c r="W24" s="443"/>
      <c r="X24" s="1534"/>
      <c r="Y24" s="1534"/>
      <c r="Z24" s="1534"/>
      <c r="AA24" s="548"/>
      <c r="AB24" s="1534"/>
      <c r="AC24" s="1534"/>
      <c r="AH24" s="754"/>
      <c r="AI24" s="1538"/>
      <c r="AJ24" s="1534"/>
      <c r="AK24" s="1467"/>
      <c r="AL24" s="1467"/>
      <c r="AM24" s="1467"/>
      <c r="AN24" s="165"/>
      <c r="AO24" s="165"/>
      <c r="AP24" s="165"/>
    </row>
    <row r="25" spans="1:47" ht="15" customHeight="1">
      <c r="A25" s="122">
        <v>1</v>
      </c>
      <c r="B25" s="650">
        <v>81672496</v>
      </c>
      <c r="C25" s="650" t="s">
        <v>122</v>
      </c>
      <c r="D25" s="650" t="s">
        <v>2747</v>
      </c>
      <c r="E25" s="159" t="s">
        <v>124</v>
      </c>
      <c r="F25" s="1344" t="s">
        <v>2746</v>
      </c>
      <c r="G25" s="854" t="s">
        <v>2749</v>
      </c>
      <c r="H25" s="2" t="s">
        <v>402</v>
      </c>
      <c r="I25" s="449" t="s">
        <v>83</v>
      </c>
      <c r="J25" s="90" t="s">
        <v>403</v>
      </c>
      <c r="K25" s="91" t="s">
        <v>404</v>
      </c>
      <c r="L25" s="25">
        <v>44649</v>
      </c>
      <c r="O25" s="10" t="s">
        <v>69</v>
      </c>
      <c r="P25" s="10" t="s">
        <v>69</v>
      </c>
      <c r="S25" s="58"/>
      <c r="U25" s="165"/>
      <c r="V25" s="240"/>
      <c r="W25" s="405"/>
      <c r="X25" s="405"/>
      <c r="Y25" s="405"/>
      <c r="Z25" s="405"/>
      <c r="AA25" s="1205"/>
      <c r="AB25" s="1467"/>
      <c r="AC25" s="1534"/>
      <c r="AD25" s="754"/>
      <c r="AE25" s="754"/>
      <c r="AF25" s="1537"/>
      <c r="AG25" s="405"/>
      <c r="AH25" s="754"/>
      <c r="AI25" s="1470"/>
      <c r="AJ25" s="1467"/>
      <c r="AK25" s="1467"/>
      <c r="AL25" s="1467"/>
      <c r="AM25" s="165"/>
      <c r="AN25" s="165"/>
      <c r="AO25" s="165"/>
      <c r="AP25" s="165"/>
    </row>
    <row r="26" spans="1:47" ht="15" customHeight="1">
      <c r="A26" s="122">
        <v>1</v>
      </c>
      <c r="B26" s="110">
        <v>81672494</v>
      </c>
      <c r="C26" s="650" t="s">
        <v>122</v>
      </c>
      <c r="D26" s="650" t="s">
        <v>2748</v>
      </c>
      <c r="E26" s="650" t="s">
        <v>124</v>
      </c>
      <c r="F26" s="1345" t="s">
        <v>2746</v>
      </c>
      <c r="G26" s="854" t="s">
        <v>2749</v>
      </c>
      <c r="H26" s="2" t="s">
        <v>402</v>
      </c>
      <c r="I26" s="449" t="s">
        <v>83</v>
      </c>
      <c r="J26" s="90" t="s">
        <v>403</v>
      </c>
      <c r="K26" s="91" t="s">
        <v>404</v>
      </c>
      <c r="L26" s="25">
        <v>44649</v>
      </c>
      <c r="O26" s="10" t="s">
        <v>69</v>
      </c>
      <c r="P26" s="10" t="s">
        <v>69</v>
      </c>
      <c r="U26" s="165"/>
      <c r="V26" s="1043"/>
      <c r="W26" s="405"/>
      <c r="X26" s="405"/>
      <c r="Y26" s="405"/>
      <c r="Z26" s="405"/>
      <c r="AA26" s="1205"/>
      <c r="AB26" s="1467"/>
      <c r="AC26" s="1534"/>
      <c r="AD26" s="754"/>
      <c r="AE26" s="754"/>
      <c r="AF26" s="1537"/>
      <c r="AG26" s="405"/>
      <c r="AH26" s="754"/>
      <c r="AI26" s="1470"/>
      <c r="AJ26" s="1467"/>
      <c r="AK26" s="1467"/>
      <c r="AL26" s="1467"/>
      <c r="AM26" s="1467"/>
      <c r="AN26" s="165"/>
      <c r="AO26" s="165"/>
      <c r="AP26" s="165"/>
    </row>
    <row r="27" spans="1:47" ht="15" customHeight="1">
      <c r="A27" s="610">
        <v>1</v>
      </c>
      <c r="B27" s="611">
        <v>93172390</v>
      </c>
      <c r="C27" s="611" t="s">
        <v>17</v>
      </c>
      <c r="D27" s="612" t="s">
        <v>471</v>
      </c>
      <c r="E27" s="609" t="s">
        <v>2633</v>
      </c>
      <c r="F27" s="613" t="s">
        <v>2846</v>
      </c>
      <c r="G27" s="1205" t="s">
        <v>2774</v>
      </c>
      <c r="H27" s="2" t="s">
        <v>2847</v>
      </c>
      <c r="I27" s="449" t="s">
        <v>24</v>
      </c>
      <c r="J27" s="3" t="s">
        <v>2838</v>
      </c>
      <c r="K27" s="617" t="s">
        <v>2848</v>
      </c>
      <c r="L27" s="25">
        <v>44655</v>
      </c>
      <c r="O27" s="10" t="s">
        <v>69</v>
      </c>
      <c r="P27" s="10" t="s">
        <v>496</v>
      </c>
      <c r="S27" s="165"/>
      <c r="U27" s="165"/>
      <c r="V27" s="1467"/>
      <c r="W27" s="405"/>
      <c r="X27" s="405"/>
      <c r="Y27" s="405"/>
      <c r="Z27" s="405"/>
      <c r="AA27" s="1205"/>
      <c r="AB27" s="1467"/>
      <c r="AC27" s="1534"/>
      <c r="AD27" s="754"/>
      <c r="AE27" s="754"/>
      <c r="AF27" s="1537"/>
      <c r="AG27" s="405"/>
      <c r="AH27" s="754"/>
      <c r="AI27" s="1470"/>
      <c r="AJ27" s="1467"/>
      <c r="AK27" s="1467"/>
      <c r="AL27" s="1467"/>
      <c r="AM27" s="1467"/>
      <c r="AN27" s="1467"/>
      <c r="AO27" s="165"/>
      <c r="AP27" s="165"/>
      <c r="AQ27" s="165"/>
      <c r="AR27" s="165"/>
      <c r="AS27" s="1080"/>
      <c r="AT27" s="1068"/>
      <c r="AU27" s="1073"/>
    </row>
    <row r="28" spans="1:47" ht="15" customHeight="1">
      <c r="A28" s="283">
        <v>1</v>
      </c>
      <c r="B28" s="275">
        <v>93172324</v>
      </c>
      <c r="C28" s="275" t="s">
        <v>17</v>
      </c>
      <c r="D28" s="276" t="s">
        <v>1222</v>
      </c>
      <c r="E28" s="237" t="s">
        <v>2633</v>
      </c>
      <c r="F28" s="284" t="s">
        <v>2846</v>
      </c>
      <c r="G28" s="1205" t="s">
        <v>2774</v>
      </c>
      <c r="H28" s="2" t="s">
        <v>2847</v>
      </c>
      <c r="I28" s="449" t="s">
        <v>24</v>
      </c>
      <c r="J28" s="3" t="s">
        <v>2838</v>
      </c>
      <c r="K28" s="617" t="s">
        <v>2848</v>
      </c>
      <c r="L28" s="25">
        <v>44655</v>
      </c>
      <c r="O28" s="10" t="s">
        <v>69</v>
      </c>
      <c r="P28" s="10" t="s">
        <v>496</v>
      </c>
      <c r="U28" s="1467"/>
      <c r="V28" s="1467"/>
      <c r="W28" s="405"/>
      <c r="X28" s="405"/>
      <c r="Y28" s="405"/>
      <c r="Z28" s="405"/>
      <c r="AA28" s="1205"/>
      <c r="AB28" s="1467"/>
      <c r="AC28" s="1534"/>
      <c r="AD28" s="754"/>
      <c r="AE28" s="754"/>
      <c r="AF28" s="1537"/>
      <c r="AG28" s="405"/>
      <c r="AH28" s="754"/>
      <c r="AI28" s="1470"/>
      <c r="AJ28" s="1467"/>
      <c r="AK28" s="1467"/>
      <c r="AL28" s="1467"/>
      <c r="AM28" s="1467"/>
      <c r="AN28" s="1467"/>
      <c r="AO28" s="165"/>
      <c r="AP28" s="165"/>
      <c r="AQ28" s="165"/>
      <c r="AR28" s="165"/>
    </row>
    <row r="29" spans="1:47" ht="15" customHeight="1">
      <c r="A29" s="591">
        <v>1</v>
      </c>
      <c r="B29" s="488">
        <v>83130670</v>
      </c>
      <c r="C29" s="488" t="s">
        <v>40</v>
      </c>
      <c r="D29" s="592" t="s">
        <v>84</v>
      </c>
      <c r="E29" s="110" t="s">
        <v>395</v>
      </c>
      <c r="F29" s="613" t="s">
        <v>2891</v>
      </c>
      <c r="G29" s="155" t="s">
        <v>2892</v>
      </c>
      <c r="H29" s="2" t="s">
        <v>2893</v>
      </c>
      <c r="I29" s="449" t="s">
        <v>83</v>
      </c>
      <c r="J29" s="3" t="s">
        <v>2894</v>
      </c>
      <c r="K29" s="5" t="s">
        <v>2895</v>
      </c>
      <c r="L29" s="25">
        <v>44656</v>
      </c>
      <c r="O29" s="34" t="s">
        <v>910</v>
      </c>
      <c r="P29" s="34"/>
      <c r="S29" s="165"/>
      <c r="U29" s="1467"/>
      <c r="V29" s="1074"/>
      <c r="W29" s="1045"/>
      <c r="X29" s="1047"/>
      <c r="Y29" s="1046"/>
      <c r="Z29" s="1047"/>
      <c r="AA29" s="1047"/>
      <c r="AB29" s="1065"/>
      <c r="AC29" s="1047"/>
      <c r="AD29" s="1068"/>
      <c r="AE29" s="1083"/>
      <c r="AF29" s="1047"/>
      <c r="AG29" s="1047"/>
      <c r="AH29" s="1073"/>
      <c r="AI29" s="1047"/>
      <c r="AJ29" s="1047"/>
      <c r="AK29" s="1047"/>
      <c r="AL29" s="165"/>
      <c r="AM29" s="165"/>
      <c r="AN29" s="165"/>
      <c r="AO29" s="165"/>
      <c r="AP29" s="165"/>
    </row>
    <row r="30" spans="1:47" ht="15" customHeight="1">
      <c r="A30" s="610">
        <v>1</v>
      </c>
      <c r="B30" s="611">
        <v>93172390</v>
      </c>
      <c r="C30" s="611" t="s">
        <v>17</v>
      </c>
      <c r="D30" s="612" t="s">
        <v>471</v>
      </c>
      <c r="E30" s="609" t="s">
        <v>472</v>
      </c>
      <c r="F30" s="613" t="s">
        <v>3029</v>
      </c>
      <c r="G30" s="1205" t="s">
        <v>3027</v>
      </c>
      <c r="H30" s="2" t="s">
        <v>3026</v>
      </c>
      <c r="I30" s="449" t="s">
        <v>419</v>
      </c>
      <c r="J30" s="3" t="s">
        <v>3010</v>
      </c>
      <c r="K30" s="617" t="s">
        <v>3028</v>
      </c>
      <c r="L30" s="25">
        <v>44662</v>
      </c>
      <c r="O30" s="10" t="s">
        <v>69</v>
      </c>
      <c r="Q30" s="1467"/>
      <c r="T30" s="165"/>
      <c r="U30" s="1467"/>
      <c r="V30" s="1074"/>
      <c r="W30" s="1045"/>
      <c r="X30" s="1047"/>
      <c r="Y30" s="1046"/>
      <c r="Z30" s="1047"/>
      <c r="AA30" s="1047"/>
      <c r="AB30" s="1065"/>
      <c r="AC30" s="1047"/>
      <c r="AD30" s="1068"/>
      <c r="AE30" s="1083"/>
      <c r="AF30" s="1047"/>
      <c r="AG30" s="1047"/>
      <c r="AH30" s="1073"/>
      <c r="AI30" s="1047"/>
      <c r="AJ30" s="1047"/>
      <c r="AK30" s="1047"/>
      <c r="AL30" s="165"/>
      <c r="AM30" s="165"/>
      <c r="AN30" s="165"/>
      <c r="AO30" s="165"/>
      <c r="AP30" s="165"/>
    </row>
    <row r="31" spans="1:47" ht="15" customHeight="1">
      <c r="A31" s="610">
        <v>1</v>
      </c>
      <c r="B31" s="611">
        <v>93172390</v>
      </c>
      <c r="C31" s="611" t="s">
        <v>17</v>
      </c>
      <c r="D31" s="612" t="s">
        <v>471</v>
      </c>
      <c r="E31" s="609" t="s">
        <v>2633</v>
      </c>
      <c r="F31" s="613" t="s">
        <v>3087</v>
      </c>
      <c r="G31" s="1205" t="s">
        <v>3088</v>
      </c>
      <c r="H31" s="2" t="s">
        <v>3089</v>
      </c>
      <c r="I31" s="449" t="s">
        <v>83</v>
      </c>
      <c r="J31" s="3" t="s">
        <v>3090</v>
      </c>
      <c r="K31" s="617" t="s">
        <v>3091</v>
      </c>
      <c r="L31" s="25">
        <v>44664</v>
      </c>
      <c r="O31" s="10" t="s">
        <v>69</v>
      </c>
      <c r="T31" s="165"/>
      <c r="U31" s="1467"/>
      <c r="V31" s="1043"/>
      <c r="W31" s="1043"/>
      <c r="X31" s="1043"/>
      <c r="Y31" s="1049"/>
      <c r="Z31" s="1049"/>
      <c r="AA31" s="1085"/>
      <c r="AB31" s="1065"/>
      <c r="AC31" s="1049"/>
      <c r="AD31" s="1043"/>
      <c r="AE31" s="1086"/>
      <c r="AF31" s="712"/>
      <c r="AG31" s="1047"/>
      <c r="AH31" s="1047"/>
      <c r="AI31" s="1047"/>
      <c r="AJ31" s="1047"/>
      <c r="AK31" s="1047"/>
      <c r="AL31" s="165"/>
      <c r="AM31" s="165"/>
      <c r="AN31" s="165"/>
      <c r="AO31" s="165"/>
      <c r="AP31" s="165"/>
    </row>
    <row r="32" spans="1:47" ht="15" customHeight="1">
      <c r="A32" s="610">
        <v>1</v>
      </c>
      <c r="B32" s="611">
        <v>93172390</v>
      </c>
      <c r="C32" s="611" t="s">
        <v>17</v>
      </c>
      <c r="D32" s="612" t="s">
        <v>471</v>
      </c>
      <c r="E32" s="609" t="s">
        <v>2633</v>
      </c>
      <c r="F32" s="613" t="s">
        <v>3207</v>
      </c>
      <c r="G32" s="1205" t="s">
        <v>3208</v>
      </c>
      <c r="H32" s="2" t="s">
        <v>3209</v>
      </c>
      <c r="I32" s="449" t="s">
        <v>24</v>
      </c>
      <c r="J32" s="558" t="s">
        <v>3210</v>
      </c>
      <c r="K32" s="617" t="s">
        <v>3211</v>
      </c>
      <c r="L32" s="25">
        <v>44671</v>
      </c>
      <c r="O32" s="10" t="s">
        <v>69</v>
      </c>
      <c r="S32" s="165"/>
      <c r="T32" s="165"/>
      <c r="U32" s="1467"/>
      <c r="V32" s="1467"/>
      <c r="W32" s="1467"/>
      <c r="X32" s="1467"/>
      <c r="Y32" s="1467"/>
      <c r="Z32" s="1470"/>
      <c r="AA32" s="1467"/>
      <c r="AB32" s="1467"/>
      <c r="AC32" s="1467"/>
      <c r="AD32" s="1467"/>
      <c r="AE32" s="1467"/>
      <c r="AF32" s="1467"/>
      <c r="AG32" s="1467"/>
      <c r="AH32" s="1467"/>
      <c r="AI32" s="1467"/>
      <c r="AJ32" s="1467"/>
      <c r="AK32" s="1467"/>
      <c r="AL32" s="1467"/>
      <c r="AM32" s="1467"/>
      <c r="AN32" s="165"/>
      <c r="AO32" s="165"/>
      <c r="AP32" s="165"/>
      <c r="AQ32" s="165"/>
    </row>
    <row r="33" spans="1:43" ht="15" customHeight="1">
      <c r="A33" s="610">
        <v>1</v>
      </c>
      <c r="B33" s="611">
        <v>93172324</v>
      </c>
      <c r="C33" s="611" t="s">
        <v>17</v>
      </c>
      <c r="D33" s="612" t="s">
        <v>1222</v>
      </c>
      <c r="E33" s="609" t="s">
        <v>2633</v>
      </c>
      <c r="F33" s="613" t="s">
        <v>3207</v>
      </c>
      <c r="G33" s="1205" t="s">
        <v>3208</v>
      </c>
      <c r="H33" s="2" t="s">
        <v>3209</v>
      </c>
      <c r="I33" s="449" t="s">
        <v>24</v>
      </c>
      <c r="J33" s="558" t="s">
        <v>3210</v>
      </c>
      <c r="K33" s="617" t="s">
        <v>3211</v>
      </c>
      <c r="L33" s="25">
        <v>44671</v>
      </c>
      <c r="O33" s="10" t="s">
        <v>69</v>
      </c>
      <c r="R33" s="1467"/>
      <c r="S33" s="1467"/>
      <c r="T33" s="165"/>
      <c r="U33" s="165"/>
      <c r="V33" s="165"/>
      <c r="AN33" s="165"/>
      <c r="AO33" s="165"/>
      <c r="AP33" s="165"/>
      <c r="AQ33" s="165"/>
    </row>
    <row r="34" spans="1:43" ht="15" customHeight="1">
      <c r="A34" s="205">
        <v>1</v>
      </c>
      <c r="B34" s="275">
        <v>93172390</v>
      </c>
      <c r="C34" s="275" t="s">
        <v>17</v>
      </c>
      <c r="D34" s="276" t="s">
        <v>548</v>
      </c>
      <c r="E34" s="609" t="s">
        <v>472</v>
      </c>
      <c r="F34" s="613" t="s">
        <v>3241</v>
      </c>
      <c r="G34" s="1205" t="s">
        <v>3245</v>
      </c>
      <c r="H34" s="2" t="s">
        <v>3242</v>
      </c>
      <c r="I34" s="449" t="s">
        <v>24</v>
      </c>
      <c r="J34" s="3" t="s">
        <v>3224</v>
      </c>
      <c r="K34" s="617" t="s">
        <v>3244</v>
      </c>
      <c r="L34" s="25">
        <v>44672</v>
      </c>
      <c r="O34" s="10" t="s">
        <v>69</v>
      </c>
      <c r="AM34" s="165"/>
      <c r="AN34" s="165"/>
      <c r="AO34" s="165"/>
      <c r="AP34" s="165"/>
    </row>
    <row r="35" spans="1:43" ht="15" customHeight="1">
      <c r="A35" s="591">
        <v>1</v>
      </c>
      <c r="B35" s="650">
        <v>89130005</v>
      </c>
      <c r="C35" s="650" t="s">
        <v>39</v>
      </c>
      <c r="D35" s="298" t="s">
        <v>140</v>
      </c>
      <c r="E35" s="110" t="s">
        <v>3327</v>
      </c>
      <c r="F35" s="613" t="s">
        <v>3328</v>
      </c>
      <c r="G35" s="1205" t="s">
        <v>3331</v>
      </c>
      <c r="H35" s="2" t="s">
        <v>3329</v>
      </c>
      <c r="I35" s="449" t="s">
        <v>24</v>
      </c>
      <c r="J35" s="3" t="s">
        <v>3314</v>
      </c>
      <c r="K35" s="5" t="s">
        <v>3330</v>
      </c>
      <c r="L35" s="25">
        <v>44676</v>
      </c>
      <c r="O35" s="10" t="s">
        <v>69</v>
      </c>
      <c r="V35" s="1074"/>
      <c r="X35" s="1065"/>
      <c r="Y35" s="1046"/>
      <c r="Z35" s="1047"/>
      <c r="AA35" s="1047"/>
      <c r="AB35" s="1065"/>
      <c r="AC35" s="1044"/>
      <c r="AD35" s="1068"/>
      <c r="AE35" s="1079"/>
      <c r="AF35" s="1080"/>
      <c r="AG35" s="1068"/>
      <c r="AH35" s="1073"/>
      <c r="AI35" s="1047"/>
      <c r="AJ35" s="1047"/>
      <c r="AK35" s="1047"/>
      <c r="AL35" s="165"/>
      <c r="AM35" s="165"/>
      <c r="AN35" s="165"/>
      <c r="AO35" s="165"/>
      <c r="AP35" s="165"/>
    </row>
    <row r="36" spans="1:43" ht="15" customHeight="1">
      <c r="A36" s="122">
        <v>1</v>
      </c>
      <c r="B36" s="650">
        <v>81672546</v>
      </c>
      <c r="C36" s="650" t="s">
        <v>122</v>
      </c>
      <c r="D36" s="650" t="s">
        <v>227</v>
      </c>
      <c r="E36" s="159" t="s">
        <v>628</v>
      </c>
      <c r="F36" s="1518" t="s">
        <v>3525</v>
      </c>
      <c r="G36" s="1205" t="s">
        <v>3523</v>
      </c>
      <c r="H36" s="2" t="s">
        <v>3526</v>
      </c>
      <c r="I36" s="449" t="s">
        <v>1715</v>
      </c>
      <c r="J36" s="90" t="s">
        <v>3527</v>
      </c>
      <c r="K36" s="91" t="s">
        <v>3528</v>
      </c>
      <c r="L36" s="25">
        <v>44685</v>
      </c>
      <c r="O36" s="10" t="s">
        <v>69</v>
      </c>
      <c r="V36" s="1074"/>
      <c r="W36" s="1075"/>
      <c r="X36" s="1065"/>
      <c r="Y36" s="1046"/>
      <c r="Z36" s="1047"/>
      <c r="AA36" s="1047"/>
      <c r="AB36" s="1065"/>
      <c r="AC36" s="1081"/>
      <c r="AD36" s="1068"/>
      <c r="AE36" s="1079"/>
      <c r="AF36" s="1080"/>
      <c r="AG36" s="1068"/>
      <c r="AH36" s="1073"/>
      <c r="AI36" s="1047"/>
      <c r="AJ36" s="1047"/>
      <c r="AK36" s="1047"/>
      <c r="AL36" s="165"/>
      <c r="AM36" s="165"/>
      <c r="AN36" s="165"/>
      <c r="AO36" s="165"/>
      <c r="AP36" s="165"/>
    </row>
    <row r="37" spans="1:43" ht="15" customHeight="1">
      <c r="A37" s="487">
        <v>1</v>
      </c>
      <c r="B37" s="488" t="s">
        <v>122</v>
      </c>
      <c r="C37" s="488">
        <v>81672487</v>
      </c>
      <c r="D37" s="488" t="s">
        <v>1353</v>
      </c>
      <c r="E37" s="488" t="s">
        <v>628</v>
      </c>
      <c r="F37" s="489" t="s">
        <v>3569</v>
      </c>
      <c r="G37" s="1205" t="s">
        <v>3570</v>
      </c>
      <c r="H37" s="2" t="s">
        <v>3571</v>
      </c>
      <c r="I37" s="214" t="s">
        <v>83</v>
      </c>
      <c r="J37" s="3" t="s">
        <v>3572</v>
      </c>
      <c r="K37" s="557" t="s">
        <v>3573</v>
      </c>
      <c r="L37" s="25">
        <v>44690</v>
      </c>
      <c r="O37" s="10" t="s">
        <v>69</v>
      </c>
      <c r="Q37" s="1467"/>
      <c r="S37" s="165"/>
      <c r="T37" s="165"/>
      <c r="V37" s="1074"/>
      <c r="W37" s="1075"/>
      <c r="X37" s="1065"/>
      <c r="Y37" s="1046"/>
      <c r="Z37" s="1047"/>
      <c r="AA37" s="1047"/>
      <c r="AB37" s="1065"/>
      <c r="AC37" s="1044"/>
      <c r="AD37" s="1068"/>
      <c r="AE37" s="1082"/>
      <c r="AF37" s="1080"/>
      <c r="AG37" s="1068"/>
      <c r="AH37" s="1073"/>
      <c r="AI37" s="1047"/>
      <c r="AJ37" s="1047"/>
      <c r="AK37" s="1047"/>
      <c r="AL37" s="165"/>
      <c r="AM37" s="165"/>
      <c r="AN37" s="165"/>
      <c r="AO37" s="165"/>
      <c r="AP37" s="165"/>
    </row>
    <row r="38" spans="1:43" ht="15" customHeight="1" thickBot="1">
      <c r="A38" s="610">
        <v>1</v>
      </c>
      <c r="B38" s="275">
        <v>81722070</v>
      </c>
      <c r="C38" s="275" t="s">
        <v>254</v>
      </c>
      <c r="D38" s="159" t="s">
        <v>3574</v>
      </c>
      <c r="E38" s="159" t="s">
        <v>491</v>
      </c>
      <c r="F38" s="42" t="s">
        <v>492</v>
      </c>
      <c r="G38" s="1205" t="s">
        <v>3575</v>
      </c>
      <c r="H38" s="40" t="s">
        <v>494</v>
      </c>
      <c r="I38" s="449" t="s">
        <v>83</v>
      </c>
      <c r="J38" s="41" t="s">
        <v>493</v>
      </c>
      <c r="K38" s="41" t="s">
        <v>3576</v>
      </c>
      <c r="L38" s="25">
        <v>44690</v>
      </c>
      <c r="O38" s="10" t="s">
        <v>69</v>
      </c>
      <c r="S38" s="165"/>
      <c r="T38" s="165"/>
      <c r="V38" s="1074"/>
      <c r="W38" s="1075"/>
      <c r="X38" s="1065"/>
      <c r="Y38" s="1046"/>
      <c r="Z38" s="1047"/>
      <c r="AA38" s="1047"/>
      <c r="AB38" s="1065"/>
      <c r="AC38" s="1044"/>
      <c r="AD38" s="1068"/>
      <c r="AE38" s="1082"/>
      <c r="AF38" s="1080"/>
      <c r="AG38" s="1068"/>
      <c r="AH38" s="1073"/>
      <c r="AI38" s="1047"/>
      <c r="AJ38" s="1047"/>
      <c r="AK38" s="1047"/>
      <c r="AL38" s="165"/>
      <c r="AM38" s="165"/>
      <c r="AN38" s="165"/>
      <c r="AO38" s="165"/>
      <c r="AP38" s="165"/>
    </row>
    <row r="39" spans="1:43" ht="15" customHeight="1">
      <c r="A39" s="1298">
        <v>1</v>
      </c>
      <c r="B39" s="1299">
        <v>81214004</v>
      </c>
      <c r="C39" s="1299" t="s">
        <v>38</v>
      </c>
      <c r="D39" s="1299" t="s">
        <v>3671</v>
      </c>
      <c r="E39" s="1299" t="s">
        <v>517</v>
      </c>
      <c r="F39" s="89" t="s">
        <v>3672</v>
      </c>
      <c r="G39" s="1205" t="s">
        <v>3676</v>
      </c>
      <c r="H39" s="2" t="s">
        <v>3673</v>
      </c>
      <c r="I39" s="1205" t="s">
        <v>24</v>
      </c>
      <c r="J39" s="90" t="s">
        <v>3674</v>
      </c>
      <c r="K39" s="91" t="s">
        <v>3675</v>
      </c>
      <c r="L39" s="25">
        <v>44692</v>
      </c>
      <c r="O39" s="10" t="s">
        <v>69</v>
      </c>
      <c r="Q39" s="1467"/>
      <c r="V39" s="1074"/>
      <c r="W39" s="1075"/>
      <c r="X39" s="1065"/>
      <c r="Y39" s="1046"/>
      <c r="Z39" s="1047"/>
      <c r="AA39" s="1047"/>
      <c r="AB39" s="1065"/>
      <c r="AC39" s="1044"/>
      <c r="AD39" s="1068"/>
      <c r="AE39" s="1082"/>
      <c r="AF39" s="1080"/>
      <c r="AG39" s="1068"/>
      <c r="AH39" s="1073"/>
      <c r="AI39" s="1047"/>
      <c r="AJ39" s="1047"/>
      <c r="AK39" s="1047"/>
      <c r="AL39" s="165"/>
      <c r="AM39" s="165"/>
      <c r="AN39" s="165"/>
      <c r="AO39" s="165"/>
      <c r="AP39" s="165"/>
    </row>
    <row r="40" spans="1:43" ht="15" customHeight="1">
      <c r="A40" s="610">
        <v>1</v>
      </c>
      <c r="B40" s="611">
        <v>93172390</v>
      </c>
      <c r="C40" s="611" t="s">
        <v>17</v>
      </c>
      <c r="D40" s="612" t="s">
        <v>471</v>
      </c>
      <c r="E40" s="609" t="s">
        <v>2633</v>
      </c>
      <c r="F40" s="613" t="s">
        <v>3677</v>
      </c>
      <c r="G40" s="1205" t="s">
        <v>3681</v>
      </c>
      <c r="H40" s="2" t="s">
        <v>3678</v>
      </c>
      <c r="I40" s="449" t="s">
        <v>419</v>
      </c>
      <c r="J40" s="3" t="s">
        <v>3679</v>
      </c>
      <c r="K40" s="617" t="s">
        <v>3680</v>
      </c>
      <c r="L40" s="25">
        <v>44692</v>
      </c>
      <c r="O40" s="10" t="s">
        <v>69</v>
      </c>
      <c r="R40" s="1467"/>
      <c r="S40" s="1467"/>
      <c r="T40" s="165"/>
      <c r="U40" s="165"/>
      <c r="V40" s="165"/>
      <c r="W40" s="1045"/>
      <c r="X40" s="464"/>
      <c r="Y40" s="1046"/>
      <c r="Z40" s="464"/>
      <c r="AA40" s="1047"/>
      <c r="AB40" s="1065"/>
      <c r="AC40" s="1047"/>
      <c r="AD40" s="1047"/>
      <c r="AE40" s="1083"/>
      <c r="AF40" s="1084"/>
      <c r="AG40" s="1047"/>
      <c r="AH40" s="1073"/>
      <c r="AI40" s="1047"/>
      <c r="AJ40" s="1047"/>
      <c r="AK40" s="1047"/>
      <c r="AL40" s="165"/>
      <c r="AM40" s="165"/>
      <c r="AN40" s="165"/>
      <c r="AO40" s="165"/>
      <c r="AP40" s="165"/>
    </row>
    <row r="41" spans="1:43" ht="15" customHeight="1" thickBot="1">
      <c r="A41" s="122">
        <v>1</v>
      </c>
      <c r="B41" s="110">
        <v>83140636</v>
      </c>
      <c r="C41" s="650" t="s">
        <v>40</v>
      </c>
      <c r="D41" s="650" t="s">
        <v>968</v>
      </c>
      <c r="E41" s="650" t="s">
        <v>169</v>
      </c>
      <c r="F41" s="1392" t="s">
        <v>170</v>
      </c>
      <c r="G41" s="1205" t="s">
        <v>3703</v>
      </c>
      <c r="H41" s="2" t="s">
        <v>3701</v>
      </c>
      <c r="I41" s="214" t="s">
        <v>419</v>
      </c>
      <c r="J41" s="124" t="s">
        <v>172</v>
      </c>
      <c r="K41" s="84" t="s">
        <v>3702</v>
      </c>
      <c r="L41" s="25">
        <v>44692</v>
      </c>
      <c r="O41" s="10" t="s">
        <v>69</v>
      </c>
      <c r="S41" s="165"/>
      <c r="T41" s="165"/>
      <c r="V41" s="1074"/>
      <c r="W41" s="1045"/>
      <c r="X41" s="464"/>
      <c r="Y41" s="1046"/>
      <c r="Z41" s="1047"/>
      <c r="AA41" s="1047"/>
      <c r="AB41" s="1065"/>
      <c r="AC41" s="1047"/>
      <c r="AD41" s="1047"/>
      <c r="AE41" s="1083"/>
      <c r="AF41" s="1047"/>
      <c r="AG41" s="1047"/>
      <c r="AH41" s="1073"/>
      <c r="AI41" s="1047"/>
      <c r="AJ41" s="1047"/>
      <c r="AK41" s="1047"/>
      <c r="AL41" s="165"/>
      <c r="AM41" s="165"/>
      <c r="AN41" s="165"/>
      <c r="AO41" s="165"/>
      <c r="AP41" s="165"/>
    </row>
    <row r="42" spans="1:43" ht="15" customHeight="1">
      <c r="A42" s="85">
        <v>2</v>
      </c>
      <c r="B42" s="86">
        <v>93162407</v>
      </c>
      <c r="C42" s="86" t="s">
        <v>17</v>
      </c>
      <c r="D42" s="86" t="s">
        <v>450</v>
      </c>
      <c r="E42" s="87" t="s">
        <v>210</v>
      </c>
      <c r="F42" s="88" t="s">
        <v>3725</v>
      </c>
      <c r="G42" s="1205" t="s">
        <v>3726</v>
      </c>
      <c r="H42" s="2" t="s">
        <v>2575</v>
      </c>
      <c r="I42" s="449" t="s">
        <v>83</v>
      </c>
      <c r="J42" s="124" t="s">
        <v>2576</v>
      </c>
      <c r="K42" s="84" t="s">
        <v>3727</v>
      </c>
      <c r="L42" s="25">
        <v>44697</v>
      </c>
      <c r="O42" s="10" t="s">
        <v>69</v>
      </c>
      <c r="R42" s="1467"/>
      <c r="S42" s="1467"/>
      <c r="T42" s="165"/>
      <c r="U42" s="165"/>
      <c r="V42" s="165"/>
      <c r="W42" s="1045"/>
      <c r="X42" s="1047"/>
      <c r="Y42" s="1046"/>
      <c r="Z42" s="1047"/>
      <c r="AA42" s="1047"/>
      <c r="AB42" s="1065"/>
      <c r="AC42" s="1047"/>
      <c r="AD42" s="1068"/>
      <c r="AE42" s="1083"/>
      <c r="AF42" s="1047"/>
      <c r="AG42" s="1047"/>
      <c r="AH42" s="1073"/>
      <c r="AI42" s="1047"/>
      <c r="AJ42" s="1047"/>
      <c r="AK42" s="1047"/>
      <c r="AL42" s="165"/>
      <c r="AM42" s="165"/>
      <c r="AN42" s="165"/>
      <c r="AO42" s="165"/>
      <c r="AP42" s="165"/>
    </row>
    <row r="43" spans="1:43" ht="15" customHeight="1" thickBot="1">
      <c r="A43" s="205">
        <v>1</v>
      </c>
      <c r="B43" s="275">
        <v>93172390</v>
      </c>
      <c r="C43" s="275" t="s">
        <v>17</v>
      </c>
      <c r="D43" s="276" t="s">
        <v>548</v>
      </c>
      <c r="E43" s="609" t="s">
        <v>472</v>
      </c>
      <c r="F43" s="613" t="s">
        <v>3728</v>
      </c>
      <c r="G43" s="1205" t="s">
        <v>3729</v>
      </c>
      <c r="H43" s="2" t="s">
        <v>3730</v>
      </c>
      <c r="I43" s="449" t="s">
        <v>56</v>
      </c>
      <c r="J43" s="3" t="s">
        <v>3731</v>
      </c>
      <c r="K43" s="617" t="s">
        <v>3732</v>
      </c>
      <c r="L43" s="25">
        <v>44697</v>
      </c>
      <c r="O43" s="10" t="s">
        <v>69</v>
      </c>
      <c r="S43" s="165"/>
      <c r="T43" s="165"/>
      <c r="V43" s="1043"/>
      <c r="W43" s="1043"/>
      <c r="X43" s="1043"/>
      <c r="Y43" s="1049"/>
      <c r="Z43" s="1049"/>
      <c r="AA43" s="1085"/>
      <c r="AB43" s="1065"/>
      <c r="AC43" s="1049"/>
      <c r="AD43" s="1043"/>
      <c r="AE43" s="1086"/>
      <c r="AF43" s="712"/>
      <c r="AG43" s="1047"/>
      <c r="AH43" s="1047"/>
      <c r="AI43" s="1047"/>
      <c r="AJ43" s="1047"/>
      <c r="AK43" s="1047"/>
      <c r="AL43" s="165"/>
      <c r="AM43" s="165"/>
      <c r="AN43" s="165"/>
      <c r="AO43" s="165"/>
      <c r="AP43" s="165"/>
    </row>
    <row r="44" spans="1:43" ht="15" customHeight="1" thickBot="1">
      <c r="A44" s="304">
        <v>1</v>
      </c>
      <c r="B44" s="306">
        <v>11101010000442</v>
      </c>
      <c r="C44" s="306" t="s">
        <v>122</v>
      </c>
      <c r="D44" s="307" t="s">
        <v>3817</v>
      </c>
      <c r="E44" s="307" t="s">
        <v>600</v>
      </c>
      <c r="F44" s="389" t="s">
        <v>3757</v>
      </c>
      <c r="G44" s="551" t="s">
        <v>3758</v>
      </c>
      <c r="H44" s="392" t="s">
        <v>3759</v>
      </c>
      <c r="I44" s="178" t="s">
        <v>83</v>
      </c>
      <c r="J44" s="330" t="s">
        <v>3760</v>
      </c>
      <c r="K44" s="387" t="s">
        <v>3761</v>
      </c>
      <c r="L44" s="310">
        <v>44702</v>
      </c>
      <c r="M44" s="178"/>
      <c r="N44" s="178"/>
      <c r="O44" s="311" t="s">
        <v>69</v>
      </c>
      <c r="P44" s="455" t="s">
        <v>3766</v>
      </c>
      <c r="Q44" s="178"/>
      <c r="S44" s="165"/>
      <c r="T44" s="165"/>
      <c r="V44" s="165"/>
      <c r="W44" s="165"/>
      <c r="X44" s="165"/>
      <c r="Y44" s="165"/>
      <c r="Z44" s="165"/>
      <c r="AA44" s="165"/>
      <c r="AB44" s="165"/>
      <c r="AC44" s="165"/>
      <c r="AD44" s="165"/>
      <c r="AE44" s="165"/>
      <c r="AF44" s="165"/>
      <c r="AG44" s="165"/>
      <c r="AH44" s="165"/>
      <c r="AI44" s="165"/>
      <c r="AJ44" s="165"/>
      <c r="AK44" s="165"/>
      <c r="AL44" s="165"/>
      <c r="AM44" s="165"/>
      <c r="AN44" s="165"/>
      <c r="AO44" s="165"/>
      <c r="AP44" s="165"/>
    </row>
    <row r="45" spans="1:43" ht="15" customHeight="1" thickBot="1">
      <c r="A45" s="304">
        <v>1</v>
      </c>
      <c r="B45" s="306">
        <v>82026617</v>
      </c>
      <c r="C45" s="306" t="s">
        <v>40</v>
      </c>
      <c r="D45" s="307" t="s">
        <v>823</v>
      </c>
      <c r="E45" s="307" t="s">
        <v>3762</v>
      </c>
      <c r="F45" s="389" t="s">
        <v>3763</v>
      </c>
      <c r="G45" s="551" t="s">
        <v>3764</v>
      </c>
      <c r="H45" s="392" t="s">
        <v>3084</v>
      </c>
      <c r="I45" s="178" t="s">
        <v>83</v>
      </c>
      <c r="J45" s="330" t="s">
        <v>3085</v>
      </c>
      <c r="K45" s="387" t="s">
        <v>3765</v>
      </c>
      <c r="L45" s="310">
        <v>44702</v>
      </c>
      <c r="M45" s="178"/>
      <c r="N45" s="178"/>
      <c r="O45" s="311" t="s">
        <v>3767</v>
      </c>
      <c r="P45" s="311" t="s">
        <v>3766</v>
      </c>
      <c r="Q45" s="178"/>
      <c r="S45" s="165"/>
      <c r="T45" s="165"/>
      <c r="V45" s="1074"/>
      <c r="W45" s="165"/>
      <c r="X45" s="165"/>
      <c r="Y45" s="165"/>
      <c r="Z45" s="165"/>
      <c r="AA45" s="165"/>
      <c r="AB45" s="1065"/>
      <c r="AC45" s="1047"/>
      <c r="AD45" s="165"/>
      <c r="AE45" s="165"/>
      <c r="AF45" s="165"/>
      <c r="AG45" s="165"/>
      <c r="AH45" s="165"/>
      <c r="AI45" s="165"/>
      <c r="AJ45" s="165"/>
      <c r="AK45" s="165"/>
      <c r="AL45" s="165"/>
      <c r="AM45" s="165"/>
      <c r="AN45" s="165"/>
      <c r="AO45" s="165"/>
      <c r="AP45" s="165"/>
    </row>
    <row r="46" spans="1:43" ht="15" customHeight="1">
      <c r="A46" s="1298">
        <v>1</v>
      </c>
      <c r="B46" s="1299">
        <v>83340616</v>
      </c>
      <c r="C46" s="1299" t="s">
        <v>40</v>
      </c>
      <c r="D46" s="1299" t="s">
        <v>879</v>
      </c>
      <c r="E46" s="1300" t="s">
        <v>1207</v>
      </c>
      <c r="F46" s="89" t="s">
        <v>3768</v>
      </c>
      <c r="G46" s="1205" t="s">
        <v>3769</v>
      </c>
      <c r="H46" s="2" t="s">
        <v>3770</v>
      </c>
      <c r="I46" s="449" t="s">
        <v>237</v>
      </c>
      <c r="J46" s="90" t="s">
        <v>3771</v>
      </c>
      <c r="K46" s="91" t="s">
        <v>3772</v>
      </c>
      <c r="L46" s="25">
        <v>44702</v>
      </c>
      <c r="O46" s="10" t="s">
        <v>69</v>
      </c>
      <c r="S46" s="165"/>
      <c r="T46" s="165"/>
      <c r="V46" s="1074"/>
      <c r="W46" s="165"/>
      <c r="X46" s="165"/>
      <c r="Y46" s="165"/>
      <c r="Z46" s="165"/>
      <c r="AA46" s="165"/>
      <c r="AB46" s="1065"/>
      <c r="AC46" s="165"/>
      <c r="AD46" s="165"/>
      <c r="AE46" s="165"/>
      <c r="AF46" s="165"/>
      <c r="AG46" s="165"/>
      <c r="AH46" s="165"/>
      <c r="AI46" s="165"/>
      <c r="AJ46" s="165"/>
      <c r="AK46" s="165"/>
      <c r="AL46" s="165"/>
      <c r="AM46" s="165"/>
      <c r="AN46" s="165"/>
      <c r="AO46" s="165"/>
      <c r="AP46" s="165"/>
    </row>
    <row r="47" spans="1:43" ht="15" customHeight="1">
      <c r="A47" s="179">
        <v>1</v>
      </c>
      <c r="B47" s="180">
        <v>81672510</v>
      </c>
      <c r="C47" s="180" t="s">
        <v>122</v>
      </c>
      <c r="D47" s="181" t="s">
        <v>123</v>
      </c>
      <c r="E47" s="181" t="s">
        <v>124</v>
      </c>
      <c r="F47" s="314" t="s">
        <v>3789</v>
      </c>
      <c r="G47" s="178" t="s">
        <v>3793</v>
      </c>
      <c r="H47" s="887" t="s">
        <v>3790</v>
      </c>
      <c r="I47" s="178" t="s">
        <v>83</v>
      </c>
      <c r="J47" s="371" t="s">
        <v>3791</v>
      </c>
      <c r="K47" s="371" t="s">
        <v>3792</v>
      </c>
      <c r="L47" s="310">
        <v>44705</v>
      </c>
      <c r="M47" s="178"/>
      <c r="N47" s="178"/>
      <c r="O47" s="311" t="s">
        <v>69</v>
      </c>
      <c r="P47" s="311" t="s">
        <v>3766</v>
      </c>
      <c r="Q47" s="178"/>
      <c r="V47" s="1074"/>
      <c r="W47" s="165"/>
      <c r="X47" s="165"/>
      <c r="Y47" s="165"/>
      <c r="Z47" s="165"/>
      <c r="AA47" s="165"/>
      <c r="AB47" s="1065"/>
      <c r="AC47" s="165"/>
      <c r="AD47" s="165"/>
      <c r="AE47" s="165"/>
      <c r="AF47" s="165"/>
      <c r="AG47" s="165"/>
      <c r="AH47" s="165"/>
      <c r="AI47" s="165"/>
      <c r="AJ47" s="165"/>
      <c r="AK47" s="165"/>
      <c r="AL47" s="165"/>
      <c r="AM47" s="165"/>
      <c r="AN47" s="165"/>
      <c r="AO47" s="165"/>
      <c r="AP47" s="165"/>
    </row>
    <row r="48" spans="1:43" ht="15.75" thickBot="1">
      <c r="A48" s="179">
        <v>1</v>
      </c>
      <c r="B48" s="180">
        <v>81672512</v>
      </c>
      <c r="C48" s="180" t="s">
        <v>122</v>
      </c>
      <c r="D48" s="180" t="s">
        <v>3815</v>
      </c>
      <c r="E48" s="181" t="s">
        <v>124</v>
      </c>
      <c r="F48" s="314" t="s">
        <v>3789</v>
      </c>
      <c r="G48" s="178" t="s">
        <v>3793</v>
      </c>
      <c r="H48" s="887" t="s">
        <v>3790</v>
      </c>
      <c r="I48" s="178" t="s">
        <v>83</v>
      </c>
      <c r="J48" s="371" t="s">
        <v>3791</v>
      </c>
      <c r="K48" s="371" t="s">
        <v>3792</v>
      </c>
      <c r="L48" s="310">
        <v>44705</v>
      </c>
      <c r="M48" s="178"/>
      <c r="N48" s="178"/>
      <c r="O48" s="311" t="s">
        <v>69</v>
      </c>
      <c r="P48" s="311" t="s">
        <v>3766</v>
      </c>
      <c r="Q48" s="178"/>
      <c r="V48" s="165"/>
      <c r="W48" s="165"/>
      <c r="X48" s="165"/>
      <c r="Y48" s="165"/>
      <c r="Z48" s="165"/>
      <c r="AA48" s="165"/>
      <c r="AB48" s="165"/>
      <c r="AC48" s="165"/>
      <c r="AD48" s="165"/>
      <c r="AE48" s="165"/>
      <c r="AF48" s="165"/>
      <c r="AG48" s="165"/>
      <c r="AH48" s="165"/>
      <c r="AI48" s="165"/>
      <c r="AJ48" s="165"/>
      <c r="AK48" s="165"/>
      <c r="AL48" s="165"/>
      <c r="AM48" s="165"/>
      <c r="AN48" s="165"/>
      <c r="AO48" s="165"/>
      <c r="AP48" s="165"/>
    </row>
    <row r="49" spans="1:43">
      <c r="A49" s="85">
        <v>1</v>
      </c>
      <c r="B49" s="86">
        <v>93162407</v>
      </c>
      <c r="C49" s="86" t="s">
        <v>17</v>
      </c>
      <c r="D49" s="86" t="s">
        <v>450</v>
      </c>
      <c r="E49" s="87" t="s">
        <v>210</v>
      </c>
      <c r="F49" s="88" t="s">
        <v>3795</v>
      </c>
      <c r="G49" s="1205" t="s">
        <v>3796</v>
      </c>
      <c r="H49" s="2" t="s">
        <v>3797</v>
      </c>
      <c r="I49" s="449" t="s">
        <v>24</v>
      </c>
      <c r="J49" s="124" t="s">
        <v>3192</v>
      </c>
      <c r="K49" s="84" t="s">
        <v>3798</v>
      </c>
      <c r="L49" s="25">
        <v>44706</v>
      </c>
      <c r="O49" s="10" t="s">
        <v>69</v>
      </c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D49" s="165"/>
      <c r="AE49" s="165"/>
      <c r="AF49" s="165"/>
      <c r="AG49" s="165"/>
      <c r="AH49" s="165"/>
      <c r="AI49" s="165"/>
      <c r="AJ49" s="165"/>
      <c r="AK49" s="165"/>
      <c r="AL49" s="165"/>
      <c r="AM49" s="165"/>
      <c r="AN49" s="165"/>
      <c r="AO49" s="165"/>
      <c r="AP49" s="165"/>
    </row>
    <row r="50" spans="1:43">
      <c r="A50" s="1545">
        <v>1</v>
      </c>
      <c r="B50" s="1065">
        <v>81460004</v>
      </c>
      <c r="C50" s="361" t="s">
        <v>73</v>
      </c>
      <c r="D50" s="1546" t="s">
        <v>3814</v>
      </c>
      <c r="E50" s="443"/>
      <c r="F50" s="1043"/>
      <c r="G50" s="165"/>
      <c r="H50" s="1069" t="s">
        <v>3808</v>
      </c>
      <c r="I50" s="1065"/>
      <c r="J50" s="1065"/>
      <c r="K50" s="1546"/>
      <c r="L50" s="443"/>
      <c r="M50" s="1065"/>
      <c r="N50" s="1064"/>
      <c r="O50" s="464" t="s">
        <v>69</v>
      </c>
      <c r="P50" s="10" t="s">
        <v>3766</v>
      </c>
      <c r="Q50" s="1467"/>
      <c r="R50" s="1467"/>
      <c r="S50" s="1467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D50" s="165"/>
      <c r="AE50" s="165"/>
      <c r="AF50" s="165"/>
      <c r="AG50" s="165"/>
      <c r="AH50" s="165"/>
      <c r="AI50" s="165"/>
      <c r="AJ50" s="165"/>
      <c r="AK50" s="165"/>
      <c r="AL50" s="165"/>
      <c r="AM50" s="165"/>
      <c r="AN50" s="165"/>
      <c r="AO50" s="165"/>
      <c r="AP50" s="165"/>
    </row>
    <row r="51" spans="1:43"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</row>
    <row r="52" spans="1:43">
      <c r="S52" s="165"/>
      <c r="T52" s="165"/>
      <c r="U52" s="165"/>
      <c r="V52" s="1074"/>
      <c r="W52" s="1075"/>
      <c r="X52" s="1065"/>
      <c r="Y52" s="1046"/>
      <c r="Z52" s="1047"/>
      <c r="AA52" s="1047"/>
      <c r="AB52" s="1065"/>
      <c r="AC52" s="1044"/>
      <c r="AD52" s="1068"/>
      <c r="AE52" s="1079"/>
      <c r="AF52" s="1080"/>
      <c r="AG52" s="1068"/>
      <c r="AH52" s="1073"/>
      <c r="AI52" s="1047"/>
      <c r="AJ52" s="1047"/>
      <c r="AK52" s="1047"/>
      <c r="AL52" s="165"/>
      <c r="AM52" s="165"/>
      <c r="AN52" s="165"/>
      <c r="AO52" s="165"/>
      <c r="AP52" s="165"/>
    </row>
    <row r="53" spans="1:43">
      <c r="S53" s="165"/>
      <c r="T53" s="165"/>
      <c r="U53" s="165"/>
      <c r="V53" s="1074"/>
      <c r="W53" s="1075"/>
      <c r="X53" s="1047"/>
      <c r="Y53" s="1046"/>
      <c r="Z53" s="1047"/>
      <c r="AA53" s="1047"/>
      <c r="AB53" s="1065"/>
      <c r="AC53" s="1044"/>
      <c r="AD53" s="1068"/>
      <c r="AE53" s="1079"/>
      <c r="AF53" s="1080"/>
      <c r="AG53" s="1068"/>
      <c r="AH53" s="1073"/>
      <c r="AI53" s="1047"/>
      <c r="AJ53" s="1047"/>
      <c r="AK53" s="1047"/>
      <c r="AL53" s="165"/>
      <c r="AM53" s="165"/>
      <c r="AN53" s="165"/>
      <c r="AO53" s="165"/>
      <c r="AP53" s="165"/>
    </row>
    <row r="54" spans="1:43">
      <c r="S54" s="165"/>
      <c r="T54" s="165"/>
      <c r="U54" s="165"/>
      <c r="V54" s="165"/>
      <c r="W54" s="1074"/>
      <c r="X54" s="1045"/>
      <c r="Y54" s="464"/>
      <c r="Z54" s="1046"/>
      <c r="AA54" s="464"/>
      <c r="AB54" s="1047"/>
      <c r="AC54" s="1065"/>
      <c r="AD54" s="1047"/>
      <c r="AE54" s="1047"/>
      <c r="AF54" s="1083"/>
      <c r="AG54" s="1084"/>
      <c r="AH54" s="1047"/>
      <c r="AI54" s="1073"/>
      <c r="AJ54" s="1047"/>
      <c r="AK54" s="1047"/>
      <c r="AL54" s="1047"/>
      <c r="AM54" s="165"/>
      <c r="AN54" s="165"/>
      <c r="AO54" s="165"/>
      <c r="AP54" s="165"/>
      <c r="AQ54" s="165"/>
    </row>
    <row r="55" spans="1:43">
      <c r="S55" s="165"/>
      <c r="T55" s="165"/>
      <c r="U55" s="165"/>
      <c r="V55" s="165"/>
      <c r="W55" s="1074"/>
      <c r="X55" s="1045"/>
      <c r="Y55" s="464"/>
      <c r="Z55" s="1046"/>
      <c r="AA55" s="1047"/>
      <c r="AB55" s="1047"/>
      <c r="AC55" s="1065"/>
      <c r="AD55" s="1047"/>
      <c r="AE55" s="1047"/>
      <c r="AF55" s="1083"/>
      <c r="AG55" s="1047"/>
      <c r="AH55" s="1047"/>
      <c r="AI55" s="1073"/>
      <c r="AJ55" s="1047"/>
      <c r="AK55" s="1047"/>
      <c r="AL55" s="1047"/>
      <c r="AM55" s="165"/>
      <c r="AN55" s="165"/>
      <c r="AO55" s="165"/>
      <c r="AP55" s="165"/>
      <c r="AQ55" s="165"/>
    </row>
    <row r="56" spans="1:43">
      <c r="S56" s="165"/>
      <c r="T56" s="165"/>
      <c r="U56" s="165"/>
      <c r="V56" s="165"/>
      <c r="W56" s="1074"/>
      <c r="X56" s="1045"/>
      <c r="Y56" s="1047"/>
      <c r="Z56" s="1046"/>
      <c r="AA56" s="1047"/>
      <c r="AB56" s="1047"/>
      <c r="AC56" s="1065"/>
      <c r="AD56" s="1047"/>
      <c r="AE56" s="1068"/>
      <c r="AF56" s="1083"/>
      <c r="AG56" s="1047"/>
      <c r="AH56" s="1047"/>
      <c r="AI56" s="1073"/>
      <c r="AJ56" s="1047"/>
      <c r="AK56" s="1047"/>
      <c r="AL56" s="1047"/>
      <c r="AM56" s="165"/>
      <c r="AN56" s="165"/>
      <c r="AO56" s="165"/>
      <c r="AP56" s="165"/>
      <c r="AQ56" s="165"/>
    </row>
    <row r="57" spans="1:43">
      <c r="S57" s="165"/>
      <c r="T57" s="165"/>
      <c r="U57" s="165"/>
      <c r="V57" s="165"/>
      <c r="W57" s="1043"/>
      <c r="X57" s="1043"/>
      <c r="Y57" s="1043"/>
      <c r="Z57" s="1049"/>
      <c r="AA57" s="1049"/>
      <c r="AB57" s="1085"/>
      <c r="AC57" s="1065"/>
      <c r="AD57" s="1049"/>
      <c r="AE57" s="1043"/>
      <c r="AF57" s="1086"/>
      <c r="AG57" s="712"/>
      <c r="AH57" s="1047"/>
      <c r="AI57" s="1047"/>
      <c r="AJ57" s="1047"/>
      <c r="AK57" s="1047"/>
      <c r="AL57" s="1047"/>
      <c r="AM57" s="165"/>
      <c r="AN57" s="165"/>
      <c r="AO57" s="165"/>
      <c r="AP57" s="165"/>
      <c r="AQ57" s="165"/>
    </row>
    <row r="58" spans="1:43"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</row>
    <row r="59" spans="1:43">
      <c r="S59" s="165"/>
      <c r="T59" s="165"/>
      <c r="U59" s="165"/>
      <c r="V59" s="165"/>
      <c r="W59" s="1074"/>
      <c r="X59" s="165"/>
      <c r="Y59" s="165"/>
      <c r="Z59" s="165"/>
      <c r="AA59" s="165"/>
      <c r="AB59" s="165"/>
      <c r="AC59" s="1065"/>
      <c r="AD59" s="1047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</row>
    <row r="60" spans="1:43">
      <c r="S60" s="165"/>
      <c r="T60" s="165"/>
      <c r="U60" s="165"/>
      <c r="V60" s="165"/>
      <c r="W60" s="1074"/>
      <c r="X60" s="165"/>
      <c r="Y60" s="165"/>
      <c r="Z60" s="165"/>
      <c r="AA60" s="165"/>
      <c r="AB60" s="165"/>
      <c r="AC60" s="10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</row>
    <row r="61" spans="1:43">
      <c r="S61" s="165"/>
      <c r="T61" s="165"/>
      <c r="U61" s="165"/>
      <c r="V61" s="165"/>
      <c r="W61" s="1074"/>
      <c r="X61" s="165"/>
      <c r="Y61" s="165"/>
      <c r="Z61" s="165"/>
      <c r="AA61" s="165"/>
      <c r="AB61" s="165"/>
      <c r="AC61" s="10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</row>
    <row r="62" spans="1:43"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</row>
    <row r="63" spans="1:43"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</row>
    <row r="64" spans="1:43">
      <c r="S64" s="165"/>
      <c r="T64" s="165"/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L64" s="165"/>
      <c r="AM64" s="165"/>
      <c r="AN64" s="165"/>
      <c r="AO64" s="165"/>
      <c r="AP64" s="165"/>
      <c r="AQ64" s="165"/>
    </row>
    <row r="65" spans="19:43"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</row>
    <row r="66" spans="19:43">
      <c r="U66" s="165"/>
      <c r="V66" s="165"/>
      <c r="W66" s="1074"/>
      <c r="X66" s="1075"/>
      <c r="Y66" s="1065"/>
      <c r="Z66" s="1046"/>
      <c r="AA66" s="1047"/>
      <c r="AB66" s="1047"/>
      <c r="AC66" s="1065"/>
      <c r="AD66" s="1044"/>
      <c r="AE66" s="1068"/>
      <c r="AF66" s="1079"/>
      <c r="AG66" s="1080"/>
      <c r="AH66" s="1068"/>
      <c r="AI66" s="1073"/>
      <c r="AJ66" s="1047"/>
      <c r="AK66" s="1047"/>
      <c r="AL66" s="1047"/>
      <c r="AM66" s="165"/>
      <c r="AN66" s="165"/>
      <c r="AO66" s="165"/>
      <c r="AP66" s="165"/>
      <c r="AQ66" s="165"/>
    </row>
    <row r="67" spans="19:43">
      <c r="U67" s="165"/>
      <c r="V67" s="165"/>
      <c r="W67" s="1074"/>
      <c r="X67" s="1075"/>
      <c r="Y67" s="1047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S68" s="165"/>
      <c r="T68" s="165"/>
      <c r="U68" s="165"/>
      <c r="V68" s="165"/>
      <c r="W68" s="1074"/>
      <c r="X68" s="1075"/>
      <c r="Y68" s="1065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81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47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65"/>
      <c r="Z71" s="1046"/>
      <c r="AA71" s="1047"/>
      <c r="AB71" s="1047"/>
      <c r="AC71" s="1065"/>
      <c r="AD71" s="1044"/>
      <c r="AE71" s="1068"/>
      <c r="AF71" s="1082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S72" s="165"/>
      <c r="T72" s="165"/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S73" s="165"/>
      <c r="T73" s="165"/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S74" s="165"/>
      <c r="T74" s="165"/>
      <c r="U74" s="165"/>
      <c r="V74" s="165"/>
      <c r="W74" s="1074"/>
      <c r="X74" s="1075"/>
      <c r="Y74" s="1047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65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45"/>
      <c r="Y78" s="464"/>
      <c r="Z78" s="1046"/>
      <c r="AA78" s="464"/>
      <c r="AB78" s="1047"/>
      <c r="AC78" s="1065"/>
      <c r="AD78" s="1047"/>
      <c r="AE78" s="1047"/>
      <c r="AF78" s="1083"/>
      <c r="AG78" s="1084"/>
      <c r="AH78" s="1047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1047"/>
      <c r="AB79" s="1047"/>
      <c r="AC79" s="1065"/>
      <c r="AD79" s="1047"/>
      <c r="AE79" s="1047"/>
      <c r="AF79" s="1083"/>
      <c r="AG79" s="1047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1047"/>
      <c r="Z80" s="1046"/>
      <c r="AA80" s="1047"/>
      <c r="AB80" s="1047"/>
      <c r="AC80" s="1065"/>
      <c r="AD80" s="1047"/>
      <c r="AE80" s="1068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43"/>
      <c r="X81" s="1043"/>
      <c r="Y81" s="1043"/>
      <c r="Z81" s="1049"/>
      <c r="AA81" s="1049"/>
      <c r="AB81" s="1085"/>
      <c r="AC81" s="1065"/>
      <c r="AD81" s="1049"/>
      <c r="AE81" s="1043"/>
      <c r="AF81" s="1086"/>
      <c r="AG81" s="712"/>
      <c r="AH81" s="1047"/>
      <c r="AI81" s="1047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65"/>
      <c r="X82" s="165"/>
      <c r="Y82" s="165"/>
      <c r="Z82" s="165"/>
      <c r="AA82" s="165"/>
      <c r="AB82" s="165"/>
      <c r="AC82" s="165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074"/>
      <c r="X83" s="165"/>
      <c r="Y83" s="165"/>
      <c r="Z83" s="165"/>
      <c r="AA83" s="165"/>
      <c r="AB83" s="165"/>
      <c r="AC83" s="1065"/>
      <c r="AD83" s="1047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3"/>
      <c r="X97" s="164"/>
      <c r="Y97" s="1087"/>
      <c r="Z97" s="164"/>
      <c r="AA97" s="1087"/>
      <c r="AB97" s="1087"/>
      <c r="AC97" s="1087"/>
      <c r="AD97" s="1087"/>
      <c r="AE97" s="1087"/>
      <c r="AF97" s="1088"/>
      <c r="AG97" s="1089"/>
      <c r="AH97" s="1087"/>
      <c r="AI97" s="1087"/>
      <c r="AJ97" s="1090"/>
      <c r="AK97" s="1087"/>
      <c r="AL97" s="1087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464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1091"/>
      <c r="X102" s="1092"/>
      <c r="Y102" s="1093"/>
      <c r="Z102" s="1094"/>
      <c r="AA102" s="1095"/>
      <c r="AB102" s="1095"/>
      <c r="AC102" s="1096"/>
      <c r="AD102" s="1096"/>
      <c r="AE102" s="1093"/>
      <c r="AF102" s="1097"/>
      <c r="AG102" s="1093"/>
      <c r="AH102" s="1096"/>
      <c r="AI102" s="1095"/>
      <c r="AJ102" s="1095"/>
      <c r="AK102" s="1095"/>
      <c r="AL102" s="109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8"/>
      <c r="X103" s="1066"/>
      <c r="Y103" s="1093"/>
      <c r="Z103" s="1067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5"/>
      <c r="AE110" s="1093"/>
      <c r="AF110" s="1097"/>
      <c r="AG110" s="1093"/>
      <c r="AH110" s="1095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464"/>
      <c r="W111" s="1098"/>
      <c r="X111" s="1066"/>
      <c r="Y111" s="1093"/>
      <c r="Z111" s="1067"/>
      <c r="AA111" s="1095"/>
      <c r="AB111" s="1095"/>
      <c r="AC111" s="1096"/>
      <c r="AD111" s="1096"/>
      <c r="AE111" s="1093"/>
      <c r="AF111" s="1099"/>
      <c r="AG111" s="1093"/>
      <c r="AH111" s="1096"/>
      <c r="AI111" s="1100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165"/>
      <c r="W112" s="1101"/>
      <c r="X112" s="1101"/>
      <c r="Y112" s="1093"/>
      <c r="Z112" s="1067"/>
      <c r="AA112" s="1095"/>
      <c r="AB112" s="1095"/>
      <c r="AC112" s="1096"/>
      <c r="AD112" s="1096"/>
      <c r="AE112" s="1093"/>
      <c r="AF112" s="1102"/>
      <c r="AG112" s="110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098"/>
      <c r="X113" s="1066"/>
      <c r="Y113" s="1093"/>
      <c r="Z113" s="1067"/>
      <c r="AA113" s="1095"/>
      <c r="AB113" s="1095"/>
      <c r="AC113" s="1096"/>
      <c r="AD113" s="1096"/>
      <c r="AE113" s="1093"/>
      <c r="AF113" s="1097"/>
      <c r="AG113" s="109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104"/>
      <c r="AB115" s="1104"/>
      <c r="AC115" s="1096"/>
      <c r="AD115" s="1096"/>
      <c r="AE115" s="1093"/>
      <c r="AF115" s="1099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95"/>
      <c r="Y116" s="1093"/>
      <c r="Z116" s="1067"/>
      <c r="AA116" s="1095"/>
      <c r="AB116" s="1095"/>
      <c r="AC116" s="1096"/>
      <c r="AD116" s="1095"/>
      <c r="AE116" s="1093"/>
      <c r="AF116" s="1099"/>
      <c r="AG116" s="1095"/>
      <c r="AH116" s="1095"/>
      <c r="AI116" s="1095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L117" s="16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6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464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464"/>
      <c r="Y122" s="165"/>
      <c r="Z122" s="165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464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1105"/>
      <c r="Y125" s="1106"/>
      <c r="Z125" s="464"/>
      <c r="AA125" s="1107"/>
      <c r="AB125" s="1108"/>
      <c r="AC125" s="464"/>
      <c r="AD125" s="464"/>
      <c r="AE125" s="464"/>
      <c r="AF125" s="464"/>
      <c r="AG125" s="464"/>
      <c r="AH125" s="464"/>
      <c r="AI125" s="464"/>
      <c r="AJ125" s="1109"/>
      <c r="AK125" s="1109"/>
      <c r="AL125" s="464"/>
      <c r="AM125" s="464"/>
      <c r="AN125" s="464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464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L129" s="165"/>
      <c r="AM129" s="165"/>
      <c r="AN129" s="165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1043"/>
      <c r="Y130" s="1043"/>
      <c r="Z130" s="1043"/>
      <c r="AA130" s="1043"/>
      <c r="AB130" s="1043"/>
      <c r="AC130" s="1110"/>
      <c r="AD130" s="1043"/>
      <c r="AE130" s="1043"/>
      <c r="AF130" s="1043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111"/>
      <c r="Y131" s="1112"/>
      <c r="Z131" s="1043"/>
      <c r="AA131" s="1113"/>
      <c r="AB131" s="1114"/>
      <c r="AC131" s="1040"/>
      <c r="AD131" s="1043"/>
      <c r="AE131" s="1114"/>
      <c r="AF131" s="712"/>
      <c r="AG131" s="1115"/>
      <c r="AH131" s="1040"/>
      <c r="AI131" s="712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6"/>
      <c r="Z132" s="1043"/>
      <c r="AA132" s="1062"/>
      <c r="AB132" s="1114"/>
      <c r="AC132" s="1040"/>
      <c r="AD132" s="712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1043"/>
      <c r="AE133" s="1114"/>
      <c r="AF133" s="712"/>
      <c r="AG133" s="1086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464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1043"/>
      <c r="Y136" s="1043"/>
      <c r="Z136" s="1043"/>
      <c r="AA136" s="712"/>
      <c r="AB136" s="1114"/>
      <c r="AC136" s="712"/>
      <c r="AD136" s="712"/>
      <c r="AE136" s="1114"/>
      <c r="AF136" s="712"/>
      <c r="AG136" s="1115"/>
      <c r="AH136" s="712"/>
      <c r="AI136" s="712"/>
      <c r="AJ136" s="1117"/>
      <c r="AK136" s="1117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1042"/>
      <c r="AB137" s="1049"/>
      <c r="AC137" s="1085"/>
      <c r="AD137" s="1043"/>
      <c r="AE137" s="1049"/>
      <c r="AF137" s="1043"/>
      <c r="AG137" s="1086"/>
      <c r="AH137" s="712"/>
      <c r="AI137" s="165"/>
      <c r="AJ137" s="165"/>
      <c r="AK137" s="165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111"/>
      <c r="Y138" s="1116"/>
      <c r="Z138" s="1043"/>
      <c r="AA138" s="1062"/>
      <c r="AB138" s="1114"/>
      <c r="AC138" s="1040"/>
      <c r="AD138" s="712"/>
      <c r="AE138" s="1114"/>
      <c r="AF138" s="712"/>
      <c r="AG138" s="1115"/>
      <c r="AH138" s="1040"/>
      <c r="AI138" s="712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1043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712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464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43"/>
      <c r="Y143" s="443"/>
      <c r="Z143" s="443"/>
      <c r="AA143" s="443"/>
      <c r="AB143" s="1043"/>
      <c r="AC143" s="1043"/>
      <c r="AD143" s="1043"/>
      <c r="AE143" s="1043"/>
      <c r="AF143" s="1043"/>
      <c r="AG143" s="1048"/>
      <c r="AH143" s="1049"/>
      <c r="AI143" s="443"/>
      <c r="AJ143" s="1050"/>
      <c r="AK143" s="443"/>
      <c r="AL143" s="443"/>
      <c r="AM143" s="443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443"/>
      <c r="AD144" s="443"/>
      <c r="AE144" s="1043"/>
      <c r="AF144" s="1043"/>
      <c r="AG144" s="1118"/>
      <c r="AH144" s="111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443"/>
      <c r="Y147" s="165"/>
      <c r="Z147" s="165"/>
      <c r="AA147" s="165"/>
      <c r="AB147" s="165"/>
      <c r="AC147" s="165"/>
      <c r="AD147" s="165"/>
      <c r="AE147" s="165"/>
      <c r="AF147" s="1120"/>
      <c r="AG147" s="1052"/>
      <c r="AH147" s="165"/>
      <c r="AI147" s="165"/>
      <c r="AJ147" s="1064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043"/>
      <c r="X150" s="1043"/>
      <c r="Y150" s="1043"/>
      <c r="Z150" s="1043"/>
      <c r="AA150" s="1043"/>
      <c r="AB150" s="1110"/>
      <c r="AC150" s="1043"/>
      <c r="AD150" s="1043"/>
      <c r="AE150" s="1043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111"/>
      <c r="X151" s="1112"/>
      <c r="Y151" s="1043"/>
      <c r="Z151" s="1113"/>
      <c r="AA151" s="1114"/>
      <c r="AB151" s="1040"/>
      <c r="AC151" s="1043"/>
      <c r="AD151" s="1114"/>
      <c r="AE151" s="712"/>
      <c r="AF151" s="1115"/>
      <c r="AG151" s="1040"/>
      <c r="AH151" s="712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6"/>
      <c r="Y152" s="1043"/>
      <c r="Z152" s="1062"/>
      <c r="AA152" s="1114"/>
      <c r="AB152" s="1040"/>
      <c r="AC152" s="712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1043"/>
      <c r="AD153" s="1114"/>
      <c r="AE153" s="712"/>
      <c r="AF153" s="1086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464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1043"/>
      <c r="X156" s="1043"/>
      <c r="Y156" s="1043"/>
      <c r="Z156" s="712"/>
      <c r="AA156" s="1114"/>
      <c r="AB156" s="712"/>
      <c r="AC156" s="712"/>
      <c r="AD156" s="1114"/>
      <c r="AE156" s="712"/>
      <c r="AF156" s="1115"/>
      <c r="AG156" s="712"/>
      <c r="AH156" s="712"/>
      <c r="AI156" s="1117"/>
      <c r="AJ156" s="1117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1042"/>
      <c r="AA157" s="1049"/>
      <c r="AB157" s="1085"/>
      <c r="AC157" s="1043"/>
      <c r="AD157" s="1049"/>
      <c r="AE157" s="1043"/>
      <c r="AF157" s="1086"/>
      <c r="AG157" s="712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111"/>
      <c r="X158" s="1116"/>
      <c r="Y158" s="1043"/>
      <c r="Z158" s="1062"/>
      <c r="AA158" s="1114"/>
      <c r="AB158" s="1040"/>
      <c r="AC158" s="712"/>
      <c r="AD158" s="1114"/>
      <c r="AE158" s="712"/>
      <c r="AF158" s="1115"/>
      <c r="AG158" s="1040"/>
      <c r="AH158" s="712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1043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712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65"/>
      <c r="AE161" s="165"/>
      <c r="AF161" s="165"/>
      <c r="AG161" s="165"/>
      <c r="AH161" s="165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464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43"/>
      <c r="X163" s="443"/>
      <c r="Y163" s="443"/>
      <c r="Z163" s="443"/>
      <c r="AA163" s="1043"/>
      <c r="AB163" s="1043"/>
      <c r="AC163" s="1043"/>
      <c r="AD163" s="1043"/>
      <c r="AE163" s="1043"/>
      <c r="AF163" s="1048"/>
      <c r="AG163" s="1049"/>
      <c r="AH163" s="443"/>
      <c r="AI163" s="1050"/>
      <c r="AJ163" s="443"/>
      <c r="AK163" s="443"/>
      <c r="AL163" s="443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443"/>
      <c r="AC164" s="443"/>
      <c r="AD164" s="1043"/>
      <c r="AE164" s="1043"/>
      <c r="AF164" s="1118"/>
      <c r="AG164" s="111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65"/>
      <c r="AE165" s="165"/>
      <c r="AF165" s="165"/>
      <c r="AG165" s="165"/>
      <c r="AH165" s="165"/>
      <c r="AI165" s="165"/>
      <c r="AJ165" s="165"/>
      <c r="AK165" s="165"/>
      <c r="AL165" s="165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443"/>
      <c r="X167" s="165"/>
      <c r="Y167" s="165"/>
      <c r="Z167" s="165"/>
      <c r="AA167" s="165"/>
      <c r="AB167" s="165"/>
      <c r="AC167" s="165"/>
      <c r="AD167" s="165"/>
      <c r="AE167" s="1120"/>
      <c r="AF167" s="1052"/>
      <c r="AG167" s="165"/>
      <c r="AH167" s="165"/>
      <c r="AI167" s="1064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65"/>
      <c r="AE169" s="165"/>
      <c r="AF169" s="165"/>
      <c r="AG169" s="165"/>
      <c r="AH169" s="165"/>
      <c r="AI169" s="165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</sheetData>
  <mergeCells count="4">
    <mergeCell ref="A2:F2"/>
    <mergeCell ref="W2:AB2"/>
    <mergeCell ref="A3:F3"/>
    <mergeCell ref="W3:AB3"/>
  </mergeCells>
  <pageMargins left="0.33" right="0.61" top="0.22" bottom="0.16" header="0.16" footer="0.12"/>
  <pageSetup paperSize="9" orientation="landscape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BD138-5131-4990-8F6E-C86B113884AE}">
  <sheetPr>
    <tabColor theme="0"/>
  </sheetPr>
  <dimension ref="A1:AU180"/>
  <sheetViews>
    <sheetView topLeftCell="A37" zoomScale="80" zoomScaleNormal="80" workbookViewId="0">
      <selection activeCell="F37" sqref="F37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38" width="11.42578125" style="449"/>
    <col min="39" max="39" width="27.85546875" style="449" bestFit="1" customWidth="1"/>
    <col min="40" max="16384" width="11.42578125" style="449"/>
  </cols>
  <sheetData>
    <row r="1" spans="1:44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4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4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4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4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4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4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44714</v>
      </c>
      <c r="AA7" s="420" t="s">
        <v>7</v>
      </c>
      <c r="AB7" s="425"/>
      <c r="AC7" s="58"/>
      <c r="AD7" s="58"/>
      <c r="AE7" s="58"/>
      <c r="AF7" s="58"/>
    </row>
    <row r="8" spans="1:44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3859</v>
      </c>
      <c r="AA8" s="420"/>
      <c r="AB8" s="429"/>
      <c r="AC8" s="58"/>
      <c r="AD8" s="58"/>
      <c r="AE8" s="58"/>
      <c r="AF8" s="58"/>
    </row>
    <row r="9" spans="1:44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4">
      <c r="A10" s="275">
        <v>1</v>
      </c>
      <c r="B10" s="275">
        <v>93162407</v>
      </c>
      <c r="C10" s="275" t="s">
        <v>17</v>
      </c>
      <c r="D10" s="275" t="s">
        <v>450</v>
      </c>
      <c r="E10" s="159" t="s">
        <v>210</v>
      </c>
      <c r="F10" s="275" t="s">
        <v>451</v>
      </c>
      <c r="G10" s="680">
        <v>381</v>
      </c>
      <c r="H10" s="1216" t="s">
        <v>452</v>
      </c>
      <c r="I10" s="680" t="s">
        <v>83</v>
      </c>
      <c r="J10" s="1219" t="s">
        <v>453</v>
      </c>
      <c r="K10" s="1220" t="s">
        <v>454</v>
      </c>
      <c r="L10" s="1221">
        <v>44466</v>
      </c>
      <c r="M10" s="1221">
        <v>44466</v>
      </c>
      <c r="N10" s="680"/>
      <c r="O10" s="449" t="s">
        <v>455</v>
      </c>
      <c r="V10" s="240"/>
      <c r="W10" s="397">
        <v>1</v>
      </c>
      <c r="X10" s="397">
        <v>81214259</v>
      </c>
      <c r="Y10" s="402" t="s">
        <v>38</v>
      </c>
      <c r="Z10" s="397" t="s">
        <v>3803</v>
      </c>
      <c r="AA10" s="275" t="s">
        <v>3801</v>
      </c>
      <c r="AB10" s="397"/>
      <c r="AC10" s="397"/>
      <c r="AD10" s="669" t="s">
        <v>3802</v>
      </c>
      <c r="AE10" s="669" t="s">
        <v>126</v>
      </c>
      <c r="AF10" s="1475"/>
      <c r="AG10" s="397"/>
      <c r="AH10" s="669"/>
      <c r="AI10" s="400"/>
      <c r="AJ10" s="397"/>
      <c r="AK10" s="1548"/>
      <c r="AL10" s="398"/>
      <c r="AM10" s="1467"/>
      <c r="AR10" s="165"/>
    </row>
    <row r="11" spans="1:44">
      <c r="A11" s="1213">
        <v>1</v>
      </c>
      <c r="B11" s="1213">
        <v>81598299</v>
      </c>
      <c r="C11" s="275" t="s">
        <v>564</v>
      </c>
      <c r="D11" s="1213" t="s">
        <v>704</v>
      </c>
      <c r="E11" s="1213" t="s">
        <v>78</v>
      </c>
      <c r="F11" s="1214" t="s">
        <v>705</v>
      </c>
      <c r="G11" s="680">
        <v>414</v>
      </c>
      <c r="H11" s="1216" t="s">
        <v>79</v>
      </c>
      <c r="I11" s="669" t="s">
        <v>706</v>
      </c>
      <c r="J11" s="1217" t="s">
        <v>707</v>
      </c>
      <c r="K11" s="680"/>
      <c r="L11" s="1221">
        <v>44525</v>
      </c>
      <c r="M11" s="680"/>
      <c r="N11" s="680"/>
      <c r="O11" s="10" t="s">
        <v>496</v>
      </c>
      <c r="P11" s="449" t="s">
        <v>496</v>
      </c>
      <c r="V11" s="240"/>
      <c r="W11" s="397">
        <v>1</v>
      </c>
      <c r="X11" s="397">
        <v>81480080</v>
      </c>
      <c r="Y11" s="402" t="s">
        <v>39</v>
      </c>
      <c r="Z11" s="397" t="s">
        <v>15</v>
      </c>
      <c r="AA11" s="275" t="s">
        <v>3749</v>
      </c>
      <c r="AB11" s="397"/>
      <c r="AC11" s="397" t="s">
        <v>3756</v>
      </c>
      <c r="AD11" s="669" t="s">
        <v>3750</v>
      </c>
      <c r="AE11" s="669" t="s">
        <v>126</v>
      </c>
      <c r="AF11" s="1475" t="s">
        <v>3751</v>
      </c>
      <c r="AG11" s="397" t="s">
        <v>3752</v>
      </c>
      <c r="AH11" s="669"/>
      <c r="AI11" s="400"/>
      <c r="AJ11" s="397"/>
      <c r="AK11" s="1548"/>
      <c r="AL11" s="398"/>
      <c r="AM11" s="165"/>
      <c r="AN11" s="1467"/>
      <c r="AO11" s="1467"/>
      <c r="AP11" s="165"/>
    </row>
    <row r="12" spans="1:44" ht="15.75" customHeight="1">
      <c r="A12" s="275">
        <v>1</v>
      </c>
      <c r="B12" s="275">
        <v>82409602</v>
      </c>
      <c r="C12" s="275" t="s">
        <v>40</v>
      </c>
      <c r="D12" s="275" t="s">
        <v>817</v>
      </c>
      <c r="E12" s="275" t="s">
        <v>818</v>
      </c>
      <c r="F12" s="201" t="s">
        <v>819</v>
      </c>
      <c r="G12" s="669">
        <v>428</v>
      </c>
      <c r="H12" s="1216" t="s">
        <v>820</v>
      </c>
      <c r="I12" s="669" t="s">
        <v>83</v>
      </c>
      <c r="J12" s="1217" t="s">
        <v>821</v>
      </c>
      <c r="K12" s="1218" t="s">
        <v>822</v>
      </c>
      <c r="L12" s="1221">
        <v>44531</v>
      </c>
      <c r="M12" s="680"/>
      <c r="N12" s="680"/>
      <c r="O12" s="10" t="s">
        <v>496</v>
      </c>
      <c r="P12" s="449" t="s">
        <v>496</v>
      </c>
      <c r="V12" s="240"/>
      <c r="W12" s="398">
        <v>1</v>
      </c>
      <c r="X12" s="397">
        <v>81483104</v>
      </c>
      <c r="Y12" s="397" t="s">
        <v>39</v>
      </c>
      <c r="Z12" s="397" t="s">
        <v>60</v>
      </c>
      <c r="AA12" s="275" t="s">
        <v>3749</v>
      </c>
      <c r="AB12" s="397"/>
      <c r="AC12" s="397" t="s">
        <v>3756</v>
      </c>
      <c r="AD12" s="669" t="s">
        <v>3750</v>
      </c>
      <c r="AE12" s="669" t="s">
        <v>126</v>
      </c>
      <c r="AF12" s="1475" t="s">
        <v>3751</v>
      </c>
      <c r="AG12" s="397" t="s">
        <v>3752</v>
      </c>
      <c r="AH12" s="669"/>
      <c r="AI12" s="400"/>
      <c r="AJ12" s="397"/>
      <c r="AK12" s="1548"/>
      <c r="AL12" s="398"/>
      <c r="AM12" s="1467"/>
      <c r="AN12" s="165"/>
      <c r="AO12" s="165"/>
      <c r="AP12" s="1467"/>
      <c r="AR12" s="165"/>
    </row>
    <row r="13" spans="1:44" ht="15" customHeight="1">
      <c r="A13" s="275">
        <v>1</v>
      </c>
      <c r="B13" s="275">
        <v>81722067</v>
      </c>
      <c r="C13" s="275" t="s">
        <v>17</v>
      </c>
      <c r="D13" s="275" t="s">
        <v>1026</v>
      </c>
      <c r="E13" s="159" t="s">
        <v>812</v>
      </c>
      <c r="F13" s="201" t="s">
        <v>1027</v>
      </c>
      <c r="G13" s="664">
        <v>455</v>
      </c>
      <c r="H13" s="1216" t="s">
        <v>1028</v>
      </c>
      <c r="I13" s="129" t="s">
        <v>83</v>
      </c>
      <c r="J13" s="1217" t="s">
        <v>1029</v>
      </c>
      <c r="K13" s="1220" t="s">
        <v>1030</v>
      </c>
      <c r="L13" s="1221">
        <v>44549</v>
      </c>
      <c r="M13" s="680"/>
      <c r="N13" s="680"/>
      <c r="O13" s="75" t="s">
        <v>1043</v>
      </c>
      <c r="P13" s="449" t="s">
        <v>496</v>
      </c>
      <c r="V13" s="1043"/>
      <c r="W13" s="398">
        <v>2</v>
      </c>
      <c r="X13" s="397">
        <v>61701117</v>
      </c>
      <c r="Y13" s="397" t="s">
        <v>38</v>
      </c>
      <c r="Z13" s="397" t="s">
        <v>72</v>
      </c>
      <c r="AA13" s="275" t="s">
        <v>1469</v>
      </c>
      <c r="AB13" s="397"/>
      <c r="AC13" s="397" t="s">
        <v>3756</v>
      </c>
      <c r="AD13" s="669" t="s">
        <v>3753</v>
      </c>
      <c r="AE13" s="669" t="s">
        <v>237</v>
      </c>
      <c r="AF13" s="1475" t="s">
        <v>3754</v>
      </c>
      <c r="AG13" s="397" t="s">
        <v>3755</v>
      </c>
      <c r="AH13" s="669">
        <v>10158</v>
      </c>
      <c r="AI13" s="400"/>
      <c r="AJ13" s="397"/>
      <c r="AK13" s="1548"/>
      <c r="AL13" s="398"/>
      <c r="AM13" s="165"/>
      <c r="AN13" s="165"/>
      <c r="AO13" s="165"/>
      <c r="AP13" s="1467"/>
      <c r="AR13" s="165"/>
    </row>
    <row r="14" spans="1:44" ht="15" customHeight="1">
      <c r="A14" s="159">
        <v>1</v>
      </c>
      <c r="B14" s="159">
        <v>93172200</v>
      </c>
      <c r="C14" s="159" t="s">
        <v>17</v>
      </c>
      <c r="D14" s="159" t="s">
        <v>1158</v>
      </c>
      <c r="E14" s="159" t="s">
        <v>578</v>
      </c>
      <c r="F14" s="1225" t="s">
        <v>1221</v>
      </c>
      <c r="G14" s="217" t="s">
        <v>1223</v>
      </c>
      <c r="H14" s="1216" t="s">
        <v>1224</v>
      </c>
      <c r="I14" s="217" t="s">
        <v>83</v>
      </c>
      <c r="J14" s="1217" t="s">
        <v>1225</v>
      </c>
      <c r="K14" s="1218" t="s">
        <v>1226</v>
      </c>
      <c r="L14" s="1221">
        <v>44573</v>
      </c>
      <c r="M14" s="680"/>
      <c r="N14" s="680"/>
      <c r="O14" s="57" t="s">
        <v>496</v>
      </c>
      <c r="P14" s="10"/>
      <c r="U14" s="165"/>
      <c r="V14" s="240"/>
      <c r="W14" s="402">
        <v>1</v>
      </c>
      <c r="X14" s="402">
        <v>61001285</v>
      </c>
      <c r="Y14" s="12"/>
      <c r="Z14" s="402" t="s">
        <v>1170</v>
      </c>
      <c r="AA14" s="431"/>
      <c r="AB14" s="12"/>
      <c r="AC14" s="12"/>
      <c r="AD14" s="417" t="s">
        <v>3810</v>
      </c>
      <c r="AE14" s="417" t="s">
        <v>237</v>
      </c>
      <c r="AF14" s="1544" t="s">
        <v>3811</v>
      </c>
      <c r="AG14" s="482" t="s">
        <v>3812</v>
      </c>
      <c r="AH14" s="482">
        <v>16162</v>
      </c>
      <c r="AI14" s="12"/>
      <c r="AJ14" s="12"/>
      <c r="AK14" s="1549"/>
      <c r="AL14" s="12"/>
      <c r="AN14" s="165"/>
      <c r="AO14" s="165"/>
      <c r="AP14" s="1467"/>
      <c r="AR14" s="165"/>
    </row>
    <row r="15" spans="1:44" ht="15" customHeight="1">
      <c r="A15" s="122">
        <v>1</v>
      </c>
      <c r="B15" s="650">
        <v>81672511</v>
      </c>
      <c r="C15" s="650" t="s">
        <v>122</v>
      </c>
      <c r="D15" s="650" t="s">
        <v>2127</v>
      </c>
      <c r="E15" s="159" t="s">
        <v>124</v>
      </c>
      <c r="F15" s="220" t="s">
        <v>2126</v>
      </c>
      <c r="G15" s="899" t="s">
        <v>2128</v>
      </c>
      <c r="H15" s="2" t="s">
        <v>2129</v>
      </c>
      <c r="I15" s="754" t="s">
        <v>126</v>
      </c>
      <c r="J15" s="90" t="s">
        <v>2130</v>
      </c>
      <c r="K15" s="91" t="s">
        <v>2131</v>
      </c>
      <c r="L15" s="25">
        <v>44622</v>
      </c>
      <c r="O15" s="57" t="s">
        <v>69</v>
      </c>
      <c r="P15" s="449" t="s">
        <v>496</v>
      </c>
      <c r="R15" s="1467"/>
      <c r="S15" s="1467"/>
      <c r="T15" s="165"/>
      <c r="U15" s="165"/>
      <c r="V15" s="1043"/>
      <c r="W15" s="402">
        <v>1</v>
      </c>
      <c r="X15" s="402">
        <v>61001097</v>
      </c>
      <c r="Y15" s="12"/>
      <c r="Z15" s="402" t="s">
        <v>3809</v>
      </c>
      <c r="AA15" s="431"/>
      <c r="AB15" s="12"/>
      <c r="AC15" s="12"/>
      <c r="AD15" s="417" t="s">
        <v>3810</v>
      </c>
      <c r="AE15" s="417" t="s">
        <v>237</v>
      </c>
      <c r="AF15" s="1544" t="s">
        <v>3811</v>
      </c>
      <c r="AG15" s="482" t="s">
        <v>3812</v>
      </c>
      <c r="AH15" s="482">
        <v>16162</v>
      </c>
      <c r="AI15" s="12"/>
      <c r="AJ15" s="12"/>
      <c r="AK15" s="1549"/>
      <c r="AL15" s="12"/>
      <c r="AO15" s="165"/>
      <c r="AP15" s="165"/>
      <c r="AR15" s="165"/>
    </row>
    <row r="16" spans="1:44" ht="15" customHeight="1">
      <c r="A16" s="122">
        <v>1</v>
      </c>
      <c r="B16" s="650">
        <v>89120023</v>
      </c>
      <c r="C16" s="650" t="s">
        <v>39</v>
      </c>
      <c r="D16" s="650" t="s">
        <v>718</v>
      </c>
      <c r="E16" s="650" t="s">
        <v>2183</v>
      </c>
      <c r="F16" s="220" t="s">
        <v>2184</v>
      </c>
      <c r="G16" s="899" t="s">
        <v>2185</v>
      </c>
      <c r="H16" s="2" t="s">
        <v>2186</v>
      </c>
      <c r="I16" s="754" t="s">
        <v>83</v>
      </c>
      <c r="J16" s="124" t="s">
        <v>2187</v>
      </c>
      <c r="K16" s="84" t="s">
        <v>2188</v>
      </c>
      <c r="L16" s="25">
        <v>44624</v>
      </c>
      <c r="O16" s="464" t="s">
        <v>1043</v>
      </c>
      <c r="P16" s="449" t="s">
        <v>496</v>
      </c>
      <c r="R16" s="1467"/>
      <c r="S16" s="1467"/>
      <c r="T16" s="165"/>
      <c r="U16" s="165"/>
      <c r="V16" s="240"/>
      <c r="W16" s="431">
        <v>1</v>
      </c>
      <c r="X16" s="431">
        <v>83310400</v>
      </c>
      <c r="Y16" s="431" t="s">
        <v>708</v>
      </c>
      <c r="Z16" s="431" t="s">
        <v>1326</v>
      </c>
      <c r="AA16" s="431" t="s">
        <v>169</v>
      </c>
      <c r="AB16" s="431"/>
      <c r="AC16" s="431" t="s">
        <v>3093</v>
      </c>
      <c r="AD16" s="431" t="s">
        <v>1060</v>
      </c>
      <c r="AE16" s="431" t="s">
        <v>56</v>
      </c>
      <c r="AF16" s="481" t="s">
        <v>1062</v>
      </c>
      <c r="AG16" s="431" t="s">
        <v>1061</v>
      </c>
      <c r="AH16" s="664"/>
      <c r="AI16" s="1274"/>
      <c r="AJ16" s="841"/>
      <c r="AK16" s="1550"/>
      <c r="AL16" s="841"/>
      <c r="AR16" s="165"/>
    </row>
    <row r="17" spans="1:47" ht="15" customHeight="1">
      <c r="A17" s="205">
        <v>1</v>
      </c>
      <c r="B17" s="206">
        <v>93172200</v>
      </c>
      <c r="C17" s="275" t="s">
        <v>17</v>
      </c>
      <c r="D17" s="276" t="s">
        <v>1158</v>
      </c>
      <c r="E17" s="208" t="s">
        <v>472</v>
      </c>
      <c r="F17" s="209" t="s">
        <v>2189</v>
      </c>
      <c r="G17" s="449" t="s">
        <v>2190</v>
      </c>
      <c r="H17" s="2" t="s">
        <v>2191</v>
      </c>
      <c r="I17" s="754" t="s">
        <v>419</v>
      </c>
      <c r="J17" s="3" t="s">
        <v>2162</v>
      </c>
      <c r="K17" s="617" t="s">
        <v>2192</v>
      </c>
      <c r="L17" s="25">
        <v>44624</v>
      </c>
      <c r="O17" s="464" t="s">
        <v>1043</v>
      </c>
      <c r="P17" s="449" t="s">
        <v>496</v>
      </c>
      <c r="U17" s="165"/>
      <c r="V17" s="1043"/>
      <c r="W17" s="402">
        <v>1</v>
      </c>
      <c r="X17" s="402">
        <v>81227139</v>
      </c>
      <c r="Y17" s="402" t="s">
        <v>38</v>
      </c>
      <c r="Z17" s="397" t="s">
        <v>59</v>
      </c>
      <c r="AA17" s="677" t="s">
        <v>2365</v>
      </c>
      <c r="AB17" s="397"/>
      <c r="AC17" s="664" t="s">
        <v>2385</v>
      </c>
      <c r="AD17" s="665" t="s">
        <v>2366</v>
      </c>
      <c r="AE17" s="130" t="s">
        <v>83</v>
      </c>
      <c r="AF17" s="1259" t="s">
        <v>2261</v>
      </c>
      <c r="AG17" s="1260" t="s">
        <v>2367</v>
      </c>
      <c r="AH17" s="1262">
        <v>1008</v>
      </c>
      <c r="AI17" s="397"/>
      <c r="AJ17" s="397"/>
      <c r="AK17" s="1548"/>
      <c r="AL17" s="677"/>
      <c r="AQ17" s="165"/>
      <c r="AR17" s="165"/>
    </row>
    <row r="18" spans="1:47" ht="15" customHeight="1">
      <c r="A18" s="205">
        <v>1</v>
      </c>
      <c r="B18" s="275">
        <v>93172390</v>
      </c>
      <c r="C18" s="275" t="s">
        <v>17</v>
      </c>
      <c r="D18" s="276" t="s">
        <v>548</v>
      </c>
      <c r="E18" s="609" t="s">
        <v>472</v>
      </c>
      <c r="F18" s="613" t="s">
        <v>2189</v>
      </c>
      <c r="G18" s="449" t="s">
        <v>2190</v>
      </c>
      <c r="H18" s="2" t="s">
        <v>2191</v>
      </c>
      <c r="I18" s="754" t="s">
        <v>419</v>
      </c>
      <c r="J18" s="3" t="s">
        <v>2162</v>
      </c>
      <c r="K18" s="617" t="s">
        <v>2192</v>
      </c>
      <c r="L18" s="25">
        <v>44624</v>
      </c>
      <c r="O18" s="464" t="s">
        <v>1043</v>
      </c>
      <c r="P18" s="449" t="s">
        <v>496</v>
      </c>
      <c r="U18" s="165"/>
      <c r="V18" s="240"/>
      <c r="W18" s="402">
        <v>1</v>
      </c>
      <c r="X18" s="402">
        <v>81460063</v>
      </c>
      <c r="Y18" s="12" t="s">
        <v>73</v>
      </c>
      <c r="Z18" s="402" t="s">
        <v>3840</v>
      </c>
      <c r="AA18" s="431" t="s">
        <v>2639</v>
      </c>
      <c r="AB18" s="12"/>
      <c r="AC18" s="12"/>
      <c r="AD18" s="418" t="s">
        <v>3841</v>
      </c>
      <c r="AE18" s="418" t="s">
        <v>237</v>
      </c>
      <c r="AF18" s="419" t="s">
        <v>3842</v>
      </c>
      <c r="AG18" s="418" t="s">
        <v>3843</v>
      </c>
      <c r="AH18" s="12">
        <v>16168</v>
      </c>
      <c r="AI18" s="12"/>
      <c r="AJ18" s="12"/>
    </row>
    <row r="19" spans="1:47" ht="15" customHeight="1" thickBot="1">
      <c r="A19" s="610">
        <v>1</v>
      </c>
      <c r="B19" s="611">
        <v>93172390</v>
      </c>
      <c r="C19" s="611" t="s">
        <v>17</v>
      </c>
      <c r="D19" s="612" t="s">
        <v>471</v>
      </c>
      <c r="E19" s="609" t="s">
        <v>472</v>
      </c>
      <c r="F19" s="613" t="s">
        <v>2193</v>
      </c>
      <c r="G19" s="449" t="s">
        <v>2196</v>
      </c>
      <c r="H19" s="2" t="s">
        <v>2194</v>
      </c>
      <c r="I19" s="754" t="s">
        <v>419</v>
      </c>
      <c r="J19" s="3" t="s">
        <v>2167</v>
      </c>
      <c r="K19" s="617" t="s">
        <v>2195</v>
      </c>
      <c r="L19" s="25">
        <v>44624</v>
      </c>
      <c r="O19" s="464" t="s">
        <v>1043</v>
      </c>
      <c r="P19" s="449" t="s">
        <v>496</v>
      </c>
      <c r="U19" s="165"/>
      <c r="V19" s="240"/>
      <c r="W19" s="402">
        <v>1</v>
      </c>
      <c r="X19" s="402">
        <v>20204400</v>
      </c>
      <c r="Y19" s="402" t="s">
        <v>38</v>
      </c>
      <c r="Z19" s="402" t="s">
        <v>503</v>
      </c>
      <c r="AA19" s="215" t="s">
        <v>504</v>
      </c>
      <c r="AB19" s="12"/>
      <c r="AC19" s="397"/>
      <c r="AD19" s="669" t="s">
        <v>3851</v>
      </c>
      <c r="AE19" s="669" t="s">
        <v>126</v>
      </c>
      <c r="AF19" s="1475" t="s">
        <v>3852</v>
      </c>
      <c r="AG19" s="402" t="s">
        <v>3853</v>
      </c>
      <c r="AH19" s="669">
        <v>16173</v>
      </c>
      <c r="AI19" s="17"/>
      <c r="AJ19" s="12"/>
      <c r="AK19" s="1467"/>
      <c r="AL19" s="1467"/>
      <c r="AM19" s="165"/>
    </row>
    <row r="20" spans="1:47" ht="15" customHeight="1">
      <c r="A20" s="1298">
        <v>1</v>
      </c>
      <c r="B20" s="1299">
        <v>81214249</v>
      </c>
      <c r="C20" s="1299" t="s">
        <v>38</v>
      </c>
      <c r="D20" s="1299" t="s">
        <v>59</v>
      </c>
      <c r="E20" s="1300" t="s">
        <v>584</v>
      </c>
      <c r="F20" s="89" t="s">
        <v>2384</v>
      </c>
      <c r="G20" s="854" t="s">
        <v>2385</v>
      </c>
      <c r="H20" s="2" t="s">
        <v>2386</v>
      </c>
      <c r="I20" s="754" t="s">
        <v>419</v>
      </c>
      <c r="J20" s="124" t="s">
        <v>2313</v>
      </c>
      <c r="K20" s="84" t="s">
        <v>2387</v>
      </c>
      <c r="L20" s="25">
        <v>44634</v>
      </c>
      <c r="O20" s="464" t="s">
        <v>1043</v>
      </c>
      <c r="P20" s="449" t="s">
        <v>496</v>
      </c>
      <c r="U20" s="165"/>
      <c r="V20" s="240"/>
      <c r="W20" s="402">
        <v>2</v>
      </c>
      <c r="X20" s="402">
        <v>81460138</v>
      </c>
      <c r="Y20" s="402" t="s">
        <v>39</v>
      </c>
      <c r="Z20" s="402" t="s">
        <v>2125</v>
      </c>
      <c r="AA20" s="215" t="s">
        <v>3854</v>
      </c>
      <c r="AB20" s="12"/>
      <c r="AC20" s="397"/>
      <c r="AD20" s="669" t="s">
        <v>3855</v>
      </c>
      <c r="AE20" s="669" t="s">
        <v>83</v>
      </c>
      <c r="AF20" s="1475" t="s">
        <v>3856</v>
      </c>
      <c r="AG20" s="402"/>
      <c r="AH20" s="669"/>
      <c r="AI20" s="17"/>
      <c r="AJ20" s="12"/>
      <c r="AK20" s="1467"/>
      <c r="AL20" s="1467"/>
      <c r="AM20" s="1467"/>
      <c r="AN20" s="165"/>
      <c r="AO20" s="165"/>
      <c r="AP20" s="1467"/>
      <c r="AR20" s="165"/>
    </row>
    <row r="21" spans="1:47" ht="15" customHeight="1">
      <c r="A21" s="610">
        <v>1</v>
      </c>
      <c r="B21" s="611">
        <v>93172390</v>
      </c>
      <c r="C21" s="611" t="s">
        <v>17</v>
      </c>
      <c r="D21" s="612" t="s">
        <v>471</v>
      </c>
      <c r="E21" s="609" t="s">
        <v>472</v>
      </c>
      <c r="F21" s="613" t="s">
        <v>2562</v>
      </c>
      <c r="G21" s="449" t="s">
        <v>2564</v>
      </c>
      <c r="H21" s="2" t="s">
        <v>2565</v>
      </c>
      <c r="I21" s="449" t="s">
        <v>24</v>
      </c>
      <c r="J21" s="3" t="s">
        <v>2543</v>
      </c>
      <c r="K21" s="617" t="s">
        <v>2566</v>
      </c>
      <c r="L21" s="25">
        <v>44641</v>
      </c>
      <c r="O21" s="10" t="s">
        <v>69</v>
      </c>
      <c r="P21" s="10" t="s">
        <v>69</v>
      </c>
      <c r="U21" s="165"/>
      <c r="V21" s="1043"/>
      <c r="W21" s="397">
        <v>1</v>
      </c>
      <c r="X21" s="397">
        <v>81214181</v>
      </c>
      <c r="Y21" s="402" t="s">
        <v>38</v>
      </c>
      <c r="Z21" s="397" t="s">
        <v>2668</v>
      </c>
      <c r="AA21" s="275" t="s">
        <v>3800</v>
      </c>
      <c r="AB21" s="397"/>
      <c r="AC21" s="397"/>
      <c r="AD21" s="669" t="s">
        <v>3797</v>
      </c>
      <c r="AE21" s="669" t="s">
        <v>83</v>
      </c>
      <c r="AF21" s="1475" t="s">
        <v>3192</v>
      </c>
      <c r="AG21" s="397" t="s">
        <v>3799</v>
      </c>
      <c r="AH21" s="669">
        <v>1107</v>
      </c>
      <c r="AI21" s="400"/>
      <c r="AJ21" s="397"/>
      <c r="AK21" s="1548"/>
      <c r="AL21" s="398"/>
      <c r="AN21" s="165"/>
      <c r="AO21" s="165"/>
      <c r="AP21" s="1467"/>
      <c r="AR21" s="165"/>
    </row>
    <row r="22" spans="1:47" ht="15" customHeight="1">
      <c r="A22" s="610">
        <v>1</v>
      </c>
      <c r="B22" s="611">
        <v>93172390</v>
      </c>
      <c r="C22" s="611" t="s">
        <v>17</v>
      </c>
      <c r="D22" s="612" t="s">
        <v>471</v>
      </c>
      <c r="E22" s="609" t="s">
        <v>2633</v>
      </c>
      <c r="F22" s="613" t="s">
        <v>2634</v>
      </c>
      <c r="G22" s="240" t="s">
        <v>2638</v>
      </c>
      <c r="H22" s="2" t="s">
        <v>2636</v>
      </c>
      <c r="I22" s="449" t="s">
        <v>24</v>
      </c>
      <c r="J22" s="3" t="s">
        <v>2620</v>
      </c>
      <c r="K22" s="617" t="s">
        <v>2637</v>
      </c>
      <c r="L22" s="25">
        <v>44643</v>
      </c>
      <c r="O22" s="10" t="s">
        <v>69</v>
      </c>
      <c r="P22" s="10" t="s">
        <v>69</v>
      </c>
      <c r="R22" s="1467"/>
      <c r="S22" s="1467"/>
      <c r="T22" s="165"/>
      <c r="U22" s="165"/>
      <c r="V22" s="240"/>
      <c r="AO22" s="165"/>
      <c r="AP22" s="165"/>
      <c r="AQ22" s="165"/>
      <c r="AR22" s="165"/>
    </row>
    <row r="23" spans="1:47" ht="15" customHeight="1" thickBot="1">
      <c r="A23" s="283">
        <v>1</v>
      </c>
      <c r="B23" s="275">
        <v>81590074</v>
      </c>
      <c r="C23" s="275" t="s">
        <v>17</v>
      </c>
      <c r="D23" s="276" t="s">
        <v>2635</v>
      </c>
      <c r="E23" s="237" t="s">
        <v>2633</v>
      </c>
      <c r="F23" s="284" t="s">
        <v>2634</v>
      </c>
      <c r="G23" s="240" t="s">
        <v>2638</v>
      </c>
      <c r="H23" s="2" t="s">
        <v>2636</v>
      </c>
      <c r="I23" s="449" t="s">
        <v>24</v>
      </c>
      <c r="J23" s="3" t="s">
        <v>2620</v>
      </c>
      <c r="K23" s="617" t="s">
        <v>2637</v>
      </c>
      <c r="L23" s="25">
        <v>44643</v>
      </c>
      <c r="O23" s="10" t="s">
        <v>69</v>
      </c>
      <c r="P23" s="10" t="s">
        <v>69</v>
      </c>
      <c r="R23" s="58"/>
      <c r="U23" s="165"/>
      <c r="V23" s="240"/>
      <c r="W23" s="1534"/>
      <c r="X23" s="1534"/>
      <c r="Y23" s="405"/>
      <c r="Z23" s="1534"/>
      <c r="AA23" s="548"/>
      <c r="AB23" s="1534"/>
      <c r="AC23" s="1534"/>
      <c r="AD23" s="1331"/>
      <c r="AE23" s="754"/>
      <c r="AF23" s="1537"/>
      <c r="AG23" s="1534"/>
      <c r="AH23" s="754"/>
      <c r="AI23" s="1538"/>
      <c r="AJ23" s="1534"/>
      <c r="AK23" s="1467"/>
      <c r="AL23" s="1467"/>
      <c r="AM23" s="1467"/>
      <c r="AN23" s="1467"/>
      <c r="AO23" s="1467"/>
      <c r="AP23" s="1467"/>
      <c r="AR23" s="165"/>
    </row>
    <row r="24" spans="1:47" ht="15" customHeight="1">
      <c r="A24" s="1298">
        <v>1</v>
      </c>
      <c r="B24" s="1299">
        <v>81672487</v>
      </c>
      <c r="C24" s="1299" t="s">
        <v>122</v>
      </c>
      <c r="D24" s="1299" t="s">
        <v>1353</v>
      </c>
      <c r="E24" s="1300" t="s">
        <v>124</v>
      </c>
      <c r="F24" s="1343" t="s">
        <v>2746</v>
      </c>
      <c r="G24" s="854" t="s">
        <v>2749</v>
      </c>
      <c r="H24" s="2" t="s">
        <v>402</v>
      </c>
      <c r="I24" s="449" t="s">
        <v>83</v>
      </c>
      <c r="J24" s="90" t="s">
        <v>403</v>
      </c>
      <c r="K24" s="91" t="s">
        <v>404</v>
      </c>
      <c r="L24" s="25">
        <v>44649</v>
      </c>
      <c r="O24" s="10" t="s">
        <v>69</v>
      </c>
      <c r="P24" s="10" t="s">
        <v>69</v>
      </c>
      <c r="U24" s="165"/>
      <c r="V24" s="165"/>
      <c r="W24" s="443"/>
      <c r="X24" s="1534"/>
      <c r="Y24" s="1534"/>
      <c r="Z24" s="1534"/>
      <c r="AA24" s="548"/>
      <c r="AB24" s="1534"/>
      <c r="AC24" s="1534"/>
      <c r="AH24" s="754"/>
      <c r="AI24" s="1538"/>
      <c r="AJ24" s="1534"/>
      <c r="AK24" s="1467"/>
      <c r="AL24" s="1467"/>
      <c r="AM24" s="1467"/>
      <c r="AN24" s="165"/>
      <c r="AO24" s="165"/>
      <c r="AP24" s="165"/>
    </row>
    <row r="25" spans="1:47" ht="15" customHeight="1">
      <c r="A25" s="122">
        <v>1</v>
      </c>
      <c r="B25" s="650">
        <v>81672496</v>
      </c>
      <c r="C25" s="650" t="s">
        <v>122</v>
      </c>
      <c r="D25" s="650" t="s">
        <v>2747</v>
      </c>
      <c r="E25" s="159" t="s">
        <v>124</v>
      </c>
      <c r="F25" s="1344" t="s">
        <v>2746</v>
      </c>
      <c r="G25" s="854" t="s">
        <v>2749</v>
      </c>
      <c r="H25" s="2" t="s">
        <v>402</v>
      </c>
      <c r="I25" s="449" t="s">
        <v>83</v>
      </c>
      <c r="J25" s="90" t="s">
        <v>403</v>
      </c>
      <c r="K25" s="91" t="s">
        <v>404</v>
      </c>
      <c r="L25" s="25">
        <v>44649</v>
      </c>
      <c r="O25" s="10" t="s">
        <v>69</v>
      </c>
      <c r="P25" s="10" t="s">
        <v>69</v>
      </c>
      <c r="S25" s="58"/>
      <c r="U25" s="165"/>
      <c r="V25" s="240"/>
      <c r="W25" s="478" t="s">
        <v>3310</v>
      </c>
      <c r="X25" s="405"/>
      <c r="Y25" s="405"/>
      <c r="Z25" s="405"/>
      <c r="AA25" s="1205"/>
      <c r="AB25" s="1467"/>
      <c r="AC25" s="1534"/>
      <c r="AD25" s="754"/>
      <c r="AE25" s="754"/>
      <c r="AF25" s="1537"/>
      <c r="AG25" s="405"/>
      <c r="AH25" s="754"/>
      <c r="AI25" s="1470"/>
      <c r="AJ25" s="1467"/>
      <c r="AK25" s="1467"/>
      <c r="AL25" s="1467"/>
      <c r="AM25" s="165"/>
      <c r="AN25" s="165"/>
      <c r="AO25" s="165"/>
      <c r="AP25" s="165"/>
    </row>
    <row r="26" spans="1:47" ht="15" customHeight="1">
      <c r="A26" s="122">
        <v>1</v>
      </c>
      <c r="B26" s="110">
        <v>81672494</v>
      </c>
      <c r="C26" s="650" t="s">
        <v>122</v>
      </c>
      <c r="D26" s="650" t="s">
        <v>2748</v>
      </c>
      <c r="E26" s="650" t="s">
        <v>124</v>
      </c>
      <c r="F26" s="1345" t="s">
        <v>2746</v>
      </c>
      <c r="G26" s="854" t="s">
        <v>2749</v>
      </c>
      <c r="H26" s="2" t="s">
        <v>402</v>
      </c>
      <c r="I26" s="449" t="s">
        <v>83</v>
      </c>
      <c r="J26" s="90" t="s">
        <v>403</v>
      </c>
      <c r="K26" s="91" t="s">
        <v>404</v>
      </c>
      <c r="L26" s="25">
        <v>44649</v>
      </c>
      <c r="O26" s="10" t="s">
        <v>69</v>
      </c>
      <c r="P26" s="10" t="s">
        <v>69</v>
      </c>
      <c r="U26" s="165"/>
      <c r="V26" s="1043"/>
      <c r="W26" s="405"/>
      <c r="X26" s="405"/>
      <c r="Y26" s="405"/>
      <c r="Z26" s="405"/>
      <c r="AA26" s="1205"/>
      <c r="AB26" s="1467"/>
      <c r="AC26" s="1534"/>
      <c r="AD26" s="754"/>
      <c r="AE26" s="754"/>
      <c r="AF26" s="1537"/>
      <c r="AG26" s="405"/>
      <c r="AH26" s="754"/>
      <c r="AI26" s="1470"/>
      <c r="AJ26" s="1467"/>
      <c r="AK26" s="1467"/>
      <c r="AL26" s="1467"/>
      <c r="AM26" s="1467"/>
      <c r="AN26" s="165"/>
      <c r="AO26" s="165"/>
      <c r="AP26" s="165"/>
    </row>
    <row r="27" spans="1:47" ht="15" customHeight="1">
      <c r="A27" s="610">
        <v>1</v>
      </c>
      <c r="B27" s="611">
        <v>93172390</v>
      </c>
      <c r="C27" s="611" t="s">
        <v>17</v>
      </c>
      <c r="D27" s="612" t="s">
        <v>471</v>
      </c>
      <c r="E27" s="609" t="s">
        <v>2633</v>
      </c>
      <c r="F27" s="613" t="s">
        <v>2846</v>
      </c>
      <c r="G27" s="1205" t="s">
        <v>2774</v>
      </c>
      <c r="H27" s="2" t="s">
        <v>2847</v>
      </c>
      <c r="I27" s="449" t="s">
        <v>24</v>
      </c>
      <c r="J27" s="3" t="s">
        <v>2838</v>
      </c>
      <c r="K27" s="617" t="s">
        <v>2848</v>
      </c>
      <c r="L27" s="25">
        <v>44655</v>
      </c>
      <c r="O27" s="10" t="s">
        <v>69</v>
      </c>
      <c r="P27" s="10" t="s">
        <v>496</v>
      </c>
      <c r="S27" s="165"/>
      <c r="U27" s="165"/>
      <c r="V27" s="1467"/>
      <c r="W27" s="405"/>
      <c r="X27" s="405"/>
      <c r="Y27" s="405"/>
      <c r="Z27" s="405"/>
      <c r="AA27" s="1205"/>
      <c r="AB27" s="1467"/>
      <c r="AC27" s="1534"/>
      <c r="AD27" s="754"/>
      <c r="AE27" s="754"/>
      <c r="AF27" s="1537"/>
      <c r="AG27" s="405"/>
      <c r="AH27" s="754"/>
      <c r="AI27" s="1470"/>
      <c r="AJ27" s="1467"/>
      <c r="AK27" s="1467"/>
      <c r="AL27" s="1467"/>
      <c r="AM27" s="1467"/>
      <c r="AN27" s="1467"/>
      <c r="AO27" s="165"/>
      <c r="AP27" s="165"/>
      <c r="AQ27" s="165"/>
      <c r="AR27" s="165"/>
      <c r="AS27" s="1080"/>
      <c r="AT27" s="1068"/>
      <c r="AU27" s="1073"/>
    </row>
    <row r="28" spans="1:47" ht="15" customHeight="1">
      <c r="A28" s="283">
        <v>1</v>
      </c>
      <c r="B28" s="275">
        <v>93172324</v>
      </c>
      <c r="C28" s="275" t="s">
        <v>17</v>
      </c>
      <c r="D28" s="276" t="s">
        <v>1222</v>
      </c>
      <c r="E28" s="237" t="s">
        <v>2633</v>
      </c>
      <c r="F28" s="284" t="s">
        <v>2846</v>
      </c>
      <c r="G28" s="1205" t="s">
        <v>2774</v>
      </c>
      <c r="H28" s="2" t="s">
        <v>2847</v>
      </c>
      <c r="I28" s="449" t="s">
        <v>24</v>
      </c>
      <c r="J28" s="3" t="s">
        <v>2838</v>
      </c>
      <c r="K28" s="617" t="s">
        <v>2848</v>
      </c>
      <c r="L28" s="25">
        <v>44655</v>
      </c>
      <c r="O28" s="10" t="s">
        <v>69</v>
      </c>
      <c r="P28" s="10" t="s">
        <v>496</v>
      </c>
      <c r="U28" s="1467"/>
      <c r="V28" s="1467"/>
      <c r="W28" s="405"/>
      <c r="X28" s="405"/>
      <c r="Y28" s="405"/>
      <c r="Z28" s="405"/>
      <c r="AA28" s="1205"/>
      <c r="AB28" s="1467"/>
      <c r="AC28" s="1534"/>
      <c r="AD28" s="754"/>
      <c r="AE28" s="754"/>
      <c r="AF28" s="1537"/>
      <c r="AG28" s="405"/>
      <c r="AH28" s="754"/>
      <c r="AI28" s="1470"/>
      <c r="AJ28" s="1467"/>
      <c r="AK28" s="1467"/>
      <c r="AL28" s="1467"/>
      <c r="AM28" s="1467"/>
      <c r="AN28" s="1467"/>
      <c r="AO28" s="165"/>
      <c r="AP28" s="165"/>
      <c r="AQ28" s="165"/>
      <c r="AR28" s="165"/>
    </row>
    <row r="29" spans="1:47" ht="15" customHeight="1">
      <c r="A29" s="591">
        <v>1</v>
      </c>
      <c r="B29" s="488">
        <v>83130670</v>
      </c>
      <c r="C29" s="488" t="s">
        <v>40</v>
      </c>
      <c r="D29" s="592" t="s">
        <v>84</v>
      </c>
      <c r="E29" s="110" t="s">
        <v>395</v>
      </c>
      <c r="F29" s="613" t="s">
        <v>2891</v>
      </c>
      <c r="G29" s="155" t="s">
        <v>2892</v>
      </c>
      <c r="H29" s="2" t="s">
        <v>2893</v>
      </c>
      <c r="I29" s="449" t="s">
        <v>83</v>
      </c>
      <c r="J29" s="3" t="s">
        <v>2894</v>
      </c>
      <c r="K29" s="5" t="s">
        <v>2895</v>
      </c>
      <c r="L29" s="25">
        <v>44656</v>
      </c>
      <c r="O29" s="34" t="s">
        <v>910</v>
      </c>
      <c r="P29" s="34"/>
      <c r="S29" s="165"/>
      <c r="U29" s="1467"/>
      <c r="V29" s="1074"/>
      <c r="W29" s="1045"/>
      <c r="X29" s="1047"/>
      <c r="Y29" s="1046"/>
      <c r="Z29" s="1047"/>
      <c r="AA29" s="1047"/>
      <c r="AB29" s="1065"/>
      <c r="AC29" s="1047"/>
      <c r="AD29" s="1068"/>
      <c r="AE29" s="1083"/>
      <c r="AF29" s="1047"/>
      <c r="AG29" s="1047"/>
      <c r="AH29" s="1073"/>
      <c r="AI29" s="1047"/>
      <c r="AJ29" s="1047"/>
      <c r="AK29" s="1047"/>
      <c r="AL29" s="165"/>
      <c r="AM29" s="165"/>
      <c r="AN29" s="165"/>
      <c r="AO29" s="165"/>
      <c r="AP29" s="165"/>
    </row>
    <row r="30" spans="1:47" ht="15" customHeight="1">
      <c r="A30" s="610">
        <v>1</v>
      </c>
      <c r="B30" s="611">
        <v>93172390</v>
      </c>
      <c r="C30" s="611" t="s">
        <v>17</v>
      </c>
      <c r="D30" s="612" t="s">
        <v>471</v>
      </c>
      <c r="E30" s="609" t="s">
        <v>472</v>
      </c>
      <c r="F30" s="613" t="s">
        <v>3029</v>
      </c>
      <c r="G30" s="1205" t="s">
        <v>3027</v>
      </c>
      <c r="H30" s="2" t="s">
        <v>3026</v>
      </c>
      <c r="I30" s="449" t="s">
        <v>419</v>
      </c>
      <c r="J30" s="3" t="s">
        <v>3010</v>
      </c>
      <c r="K30" s="617" t="s">
        <v>3028</v>
      </c>
      <c r="L30" s="25">
        <v>44662</v>
      </c>
      <c r="O30" s="10" t="s">
        <v>69</v>
      </c>
      <c r="Q30" s="1467"/>
      <c r="T30" s="165"/>
      <c r="U30" s="1467"/>
      <c r="V30" s="1074"/>
      <c r="W30" s="1045"/>
      <c r="X30" s="1047"/>
      <c r="Y30" s="1046"/>
      <c r="Z30" s="1047"/>
      <c r="AA30" s="1047"/>
      <c r="AB30" s="1065"/>
      <c r="AC30" s="1047"/>
      <c r="AD30" s="1068"/>
      <c r="AE30" s="1083"/>
      <c r="AF30" s="1047"/>
      <c r="AG30" s="1047"/>
      <c r="AH30" s="1073"/>
      <c r="AI30" s="1047"/>
      <c r="AJ30" s="1047"/>
      <c r="AK30" s="1047"/>
      <c r="AL30" s="165"/>
      <c r="AM30" s="165"/>
      <c r="AN30" s="165"/>
      <c r="AO30" s="165"/>
      <c r="AP30" s="165"/>
    </row>
    <row r="31" spans="1:47" ht="15" customHeight="1">
      <c r="A31" s="610">
        <v>1</v>
      </c>
      <c r="B31" s="611">
        <v>93172390</v>
      </c>
      <c r="C31" s="611" t="s">
        <v>17</v>
      </c>
      <c r="D31" s="612" t="s">
        <v>471</v>
      </c>
      <c r="E31" s="609" t="s">
        <v>2633</v>
      </c>
      <c r="F31" s="613" t="s">
        <v>3087</v>
      </c>
      <c r="G31" s="1205" t="s">
        <v>3088</v>
      </c>
      <c r="H31" s="2" t="s">
        <v>3089</v>
      </c>
      <c r="I31" s="449" t="s">
        <v>83</v>
      </c>
      <c r="J31" s="3" t="s">
        <v>3090</v>
      </c>
      <c r="K31" s="617" t="s">
        <v>3091</v>
      </c>
      <c r="L31" s="25">
        <v>44664</v>
      </c>
      <c r="O31" s="10" t="s">
        <v>69</v>
      </c>
      <c r="T31" s="165"/>
      <c r="U31" s="1467"/>
      <c r="V31" s="1043"/>
      <c r="W31" s="1043"/>
      <c r="X31" s="1043"/>
      <c r="Y31" s="1049"/>
      <c r="Z31" s="1049"/>
      <c r="AA31" s="1085"/>
      <c r="AB31" s="1065"/>
      <c r="AC31" s="1049"/>
      <c r="AD31" s="1043"/>
      <c r="AE31" s="1086"/>
      <c r="AF31" s="712"/>
      <c r="AG31" s="1047"/>
      <c r="AH31" s="1047"/>
      <c r="AI31" s="1047"/>
      <c r="AJ31" s="1047"/>
      <c r="AK31" s="1047"/>
      <c r="AL31" s="165"/>
      <c r="AM31" s="165"/>
      <c r="AN31" s="165"/>
      <c r="AO31" s="165"/>
      <c r="AP31" s="165"/>
    </row>
    <row r="32" spans="1:47" ht="15" customHeight="1">
      <c r="A32" s="610">
        <v>1</v>
      </c>
      <c r="B32" s="611">
        <v>93172390</v>
      </c>
      <c r="C32" s="611" t="s">
        <v>17</v>
      </c>
      <c r="D32" s="612" t="s">
        <v>471</v>
      </c>
      <c r="E32" s="609" t="s">
        <v>2633</v>
      </c>
      <c r="F32" s="613" t="s">
        <v>3207</v>
      </c>
      <c r="G32" s="1205" t="s">
        <v>3208</v>
      </c>
      <c r="H32" s="2" t="s">
        <v>3209</v>
      </c>
      <c r="I32" s="449" t="s">
        <v>24</v>
      </c>
      <c r="J32" s="558" t="s">
        <v>3210</v>
      </c>
      <c r="K32" s="617" t="s">
        <v>3211</v>
      </c>
      <c r="L32" s="25">
        <v>44671</v>
      </c>
      <c r="O32" s="10" t="s">
        <v>69</v>
      </c>
      <c r="S32" s="165"/>
      <c r="T32" s="165"/>
      <c r="U32" s="1467"/>
      <c r="V32" s="1467"/>
      <c r="W32" s="1467"/>
      <c r="X32" s="1467"/>
      <c r="Y32" s="1467"/>
      <c r="Z32" s="1470"/>
      <c r="AA32" s="1467"/>
      <c r="AB32" s="1467"/>
      <c r="AC32" s="1467"/>
      <c r="AD32" s="1467"/>
      <c r="AE32" s="1467"/>
      <c r="AF32" s="1467"/>
      <c r="AG32" s="1467"/>
      <c r="AH32" s="1467"/>
      <c r="AI32" s="1467"/>
      <c r="AJ32" s="1467"/>
      <c r="AK32" s="1467"/>
      <c r="AL32" s="1467"/>
      <c r="AM32" s="1467"/>
      <c r="AN32" s="165"/>
      <c r="AO32" s="165"/>
      <c r="AP32" s="165"/>
      <c r="AQ32" s="165"/>
    </row>
    <row r="33" spans="1:43" ht="15" customHeight="1">
      <c r="A33" s="610">
        <v>1</v>
      </c>
      <c r="B33" s="611">
        <v>93172324</v>
      </c>
      <c r="C33" s="611" t="s">
        <v>17</v>
      </c>
      <c r="D33" s="612" t="s">
        <v>1222</v>
      </c>
      <c r="E33" s="609" t="s">
        <v>2633</v>
      </c>
      <c r="F33" s="613" t="s">
        <v>3207</v>
      </c>
      <c r="G33" s="1205" t="s">
        <v>3208</v>
      </c>
      <c r="H33" s="2" t="s">
        <v>3209</v>
      </c>
      <c r="I33" s="449" t="s">
        <v>24</v>
      </c>
      <c r="J33" s="558" t="s">
        <v>3210</v>
      </c>
      <c r="K33" s="617" t="s">
        <v>3211</v>
      </c>
      <c r="L33" s="25">
        <v>44671</v>
      </c>
      <c r="O33" s="10" t="s">
        <v>69</v>
      </c>
      <c r="R33" s="1467"/>
      <c r="S33" s="1467"/>
      <c r="T33" s="165"/>
      <c r="U33" s="165"/>
      <c r="V33" s="165"/>
      <c r="AN33" s="165"/>
      <c r="AO33" s="165"/>
      <c r="AP33" s="165"/>
      <c r="AQ33" s="165"/>
    </row>
    <row r="34" spans="1:43" ht="15" customHeight="1">
      <c r="A34" s="205">
        <v>1</v>
      </c>
      <c r="B34" s="275">
        <v>93172390</v>
      </c>
      <c r="C34" s="275" t="s">
        <v>17</v>
      </c>
      <c r="D34" s="276" t="s">
        <v>548</v>
      </c>
      <c r="E34" s="609" t="s">
        <v>472</v>
      </c>
      <c r="F34" s="613" t="s">
        <v>3241</v>
      </c>
      <c r="G34" s="1205" t="s">
        <v>3245</v>
      </c>
      <c r="H34" s="2" t="s">
        <v>3242</v>
      </c>
      <c r="I34" s="449" t="s">
        <v>24</v>
      </c>
      <c r="J34" s="3" t="s">
        <v>3224</v>
      </c>
      <c r="K34" s="617" t="s">
        <v>3244</v>
      </c>
      <c r="L34" s="25">
        <v>44672</v>
      </c>
      <c r="O34" s="10" t="s">
        <v>69</v>
      </c>
      <c r="AM34" s="165"/>
      <c r="AN34" s="165"/>
      <c r="AO34" s="165"/>
      <c r="AP34" s="165"/>
    </row>
    <row r="35" spans="1:43" ht="15" customHeight="1">
      <c r="A35" s="591">
        <v>1</v>
      </c>
      <c r="B35" s="650">
        <v>89130005</v>
      </c>
      <c r="C35" s="650" t="s">
        <v>39</v>
      </c>
      <c r="D35" s="298" t="s">
        <v>140</v>
      </c>
      <c r="E35" s="110" t="s">
        <v>3327</v>
      </c>
      <c r="F35" s="613" t="s">
        <v>3328</v>
      </c>
      <c r="G35" s="1205" t="s">
        <v>3331</v>
      </c>
      <c r="H35" s="2" t="s">
        <v>3329</v>
      </c>
      <c r="I35" s="449" t="s">
        <v>24</v>
      </c>
      <c r="J35" s="3" t="s">
        <v>3314</v>
      </c>
      <c r="K35" s="5" t="s">
        <v>3330</v>
      </c>
      <c r="L35" s="25">
        <v>44676</v>
      </c>
      <c r="O35" s="10" t="s">
        <v>69</v>
      </c>
      <c r="V35" s="1074"/>
      <c r="X35" s="1065"/>
      <c r="Y35" s="1046"/>
      <c r="Z35" s="1047"/>
      <c r="AA35" s="1047"/>
      <c r="AB35" s="1065"/>
      <c r="AC35" s="1044"/>
      <c r="AD35" s="1068"/>
      <c r="AE35" s="1079"/>
      <c r="AF35" s="1080"/>
      <c r="AG35" s="1068"/>
      <c r="AH35" s="1073"/>
      <c r="AI35" s="1047"/>
      <c r="AJ35" s="1047"/>
      <c r="AK35" s="1047"/>
      <c r="AL35" s="165"/>
      <c r="AM35" s="165"/>
      <c r="AN35" s="165"/>
      <c r="AO35" s="165"/>
      <c r="AP35" s="165"/>
    </row>
    <row r="36" spans="1:43" ht="15" customHeight="1">
      <c r="A36" s="122">
        <v>1</v>
      </c>
      <c r="B36" s="650">
        <v>81672546</v>
      </c>
      <c r="C36" s="650" t="s">
        <v>122</v>
      </c>
      <c r="D36" s="650" t="s">
        <v>227</v>
      </c>
      <c r="E36" s="159" t="s">
        <v>628</v>
      </c>
      <c r="F36" s="1518" t="s">
        <v>3525</v>
      </c>
      <c r="G36" s="1205" t="s">
        <v>3523</v>
      </c>
      <c r="H36" s="2" t="s">
        <v>3526</v>
      </c>
      <c r="I36" s="449" t="s">
        <v>1715</v>
      </c>
      <c r="J36" s="90" t="s">
        <v>3527</v>
      </c>
      <c r="K36" s="91" t="s">
        <v>3528</v>
      </c>
      <c r="L36" s="25">
        <v>44685</v>
      </c>
      <c r="O36" s="10" t="s">
        <v>69</v>
      </c>
      <c r="V36" s="1074"/>
      <c r="W36" s="1075"/>
      <c r="X36" s="1065"/>
      <c r="Y36" s="1046"/>
      <c r="Z36" s="1047"/>
      <c r="AA36" s="1047"/>
      <c r="AB36" s="1065"/>
      <c r="AC36" s="1081"/>
      <c r="AD36" s="1068"/>
      <c r="AE36" s="1079"/>
      <c r="AF36" s="1080"/>
      <c r="AG36" s="1068"/>
      <c r="AH36" s="1073"/>
      <c r="AI36" s="1047"/>
      <c r="AJ36" s="1047"/>
      <c r="AK36" s="1047"/>
      <c r="AL36" s="165"/>
      <c r="AM36" s="165"/>
      <c r="AN36" s="165"/>
      <c r="AO36" s="165"/>
      <c r="AP36" s="165"/>
    </row>
    <row r="37" spans="1:43" ht="15" customHeight="1">
      <c r="A37" s="650">
        <v>1</v>
      </c>
      <c r="B37" s="650">
        <v>81672487</v>
      </c>
      <c r="C37" s="650" t="s">
        <v>122</v>
      </c>
      <c r="D37" s="650" t="s">
        <v>1353</v>
      </c>
      <c r="E37" s="650" t="s">
        <v>628</v>
      </c>
      <c r="F37" s="650" t="s">
        <v>3569</v>
      </c>
      <c r="G37" s="1205" t="s">
        <v>3570</v>
      </c>
      <c r="H37" s="2" t="s">
        <v>3571</v>
      </c>
      <c r="I37" s="214" t="s">
        <v>83</v>
      </c>
      <c r="J37" s="3" t="s">
        <v>3572</v>
      </c>
      <c r="K37" s="557" t="s">
        <v>3573</v>
      </c>
      <c r="L37" s="25">
        <v>44690</v>
      </c>
      <c r="O37" s="10" t="s">
        <v>69</v>
      </c>
      <c r="Q37" s="1467"/>
      <c r="S37" s="165"/>
      <c r="T37" s="165"/>
      <c r="V37" s="1074"/>
      <c r="W37" s="1075"/>
      <c r="X37" s="1065"/>
      <c r="Y37" s="1046"/>
      <c r="Z37" s="1047"/>
      <c r="AA37" s="1047"/>
      <c r="AB37" s="1065"/>
      <c r="AC37" s="1044"/>
      <c r="AD37" s="1068"/>
      <c r="AE37" s="1082"/>
      <c r="AF37" s="1080"/>
      <c r="AG37" s="1068"/>
      <c r="AH37" s="1073"/>
      <c r="AI37" s="1047"/>
      <c r="AJ37" s="1047"/>
      <c r="AK37" s="1047"/>
      <c r="AL37" s="165"/>
      <c r="AM37" s="165"/>
      <c r="AN37" s="165"/>
      <c r="AO37" s="165"/>
      <c r="AP37" s="165"/>
    </row>
    <row r="38" spans="1:43" ht="15" customHeight="1">
      <c r="A38" s="275">
        <v>1</v>
      </c>
      <c r="B38" s="275">
        <v>81722070</v>
      </c>
      <c r="C38" s="275" t="s">
        <v>254</v>
      </c>
      <c r="D38" s="159" t="s">
        <v>3574</v>
      </c>
      <c r="E38" s="159" t="s">
        <v>491</v>
      </c>
      <c r="F38" s="201" t="s">
        <v>492</v>
      </c>
      <c r="G38" s="1205" t="s">
        <v>3575</v>
      </c>
      <c r="H38" s="40" t="s">
        <v>494</v>
      </c>
      <c r="I38" s="449" t="s">
        <v>83</v>
      </c>
      <c r="J38" s="41" t="s">
        <v>493</v>
      </c>
      <c r="K38" s="41" t="s">
        <v>3576</v>
      </c>
      <c r="L38" s="25">
        <v>44690</v>
      </c>
      <c r="O38" s="10" t="s">
        <v>69</v>
      </c>
      <c r="S38" s="165"/>
      <c r="T38" s="165"/>
      <c r="V38" s="1074"/>
      <c r="W38" s="1075"/>
      <c r="X38" s="1065"/>
      <c r="Y38" s="1046"/>
      <c r="Z38" s="1047"/>
      <c r="AA38" s="1047"/>
      <c r="AB38" s="1065"/>
      <c r="AC38" s="1044"/>
      <c r="AD38" s="1068"/>
      <c r="AE38" s="1082"/>
      <c r="AF38" s="1080"/>
      <c r="AG38" s="1068"/>
      <c r="AH38" s="1073"/>
      <c r="AI38" s="1047"/>
      <c r="AJ38" s="1047"/>
      <c r="AK38" s="1047"/>
      <c r="AL38" s="165"/>
      <c r="AM38" s="165"/>
      <c r="AN38" s="165"/>
      <c r="AO38" s="165"/>
      <c r="AP38" s="165"/>
    </row>
    <row r="39" spans="1:43" ht="15" customHeight="1">
      <c r="A39" s="275">
        <v>1</v>
      </c>
      <c r="B39" s="275">
        <v>81214004</v>
      </c>
      <c r="C39" s="275" t="s">
        <v>38</v>
      </c>
      <c r="D39" s="275" t="s">
        <v>3671</v>
      </c>
      <c r="E39" s="275" t="s">
        <v>517</v>
      </c>
      <c r="F39" s="1431" t="s">
        <v>3672</v>
      </c>
      <c r="G39" s="1205" t="s">
        <v>3676</v>
      </c>
      <c r="H39" s="2" t="s">
        <v>3673</v>
      </c>
      <c r="I39" s="1205" t="s">
        <v>24</v>
      </c>
      <c r="J39" s="90" t="s">
        <v>3674</v>
      </c>
      <c r="K39" s="91" t="s">
        <v>3675</v>
      </c>
      <c r="L39" s="25">
        <v>44692</v>
      </c>
      <c r="O39" s="10" t="s">
        <v>69</v>
      </c>
      <c r="Q39" s="1467"/>
      <c r="V39" s="1074"/>
      <c r="W39" s="1075"/>
      <c r="X39" s="1065"/>
      <c r="Y39" s="1046"/>
      <c r="Z39" s="1047"/>
      <c r="AA39" s="1047"/>
      <c r="AB39" s="1065"/>
      <c r="AC39" s="1044"/>
      <c r="AD39" s="1068"/>
      <c r="AE39" s="1082"/>
      <c r="AF39" s="1080"/>
      <c r="AG39" s="1068"/>
      <c r="AH39" s="1073"/>
      <c r="AI39" s="1047"/>
      <c r="AJ39" s="1047"/>
      <c r="AK39" s="1047"/>
      <c r="AL39" s="165"/>
      <c r="AM39" s="165"/>
      <c r="AN39" s="165"/>
      <c r="AO39" s="165"/>
      <c r="AP39" s="165"/>
    </row>
    <row r="40" spans="1:43" ht="15" customHeight="1">
      <c r="A40" s="275">
        <v>1</v>
      </c>
      <c r="B40" s="275">
        <v>93172390</v>
      </c>
      <c r="C40" s="275" t="s">
        <v>17</v>
      </c>
      <c r="D40" s="276" t="s">
        <v>471</v>
      </c>
      <c r="E40" s="159" t="s">
        <v>2633</v>
      </c>
      <c r="F40" s="1294" t="s">
        <v>3677</v>
      </c>
      <c r="G40" s="1205" t="s">
        <v>3681</v>
      </c>
      <c r="H40" s="2" t="s">
        <v>3678</v>
      </c>
      <c r="I40" s="449" t="s">
        <v>419</v>
      </c>
      <c r="J40" s="3" t="s">
        <v>3679</v>
      </c>
      <c r="K40" s="617" t="s">
        <v>3680</v>
      </c>
      <c r="L40" s="25">
        <v>44692</v>
      </c>
      <c r="O40" s="10" t="s">
        <v>69</v>
      </c>
      <c r="R40" s="1467"/>
      <c r="S40" s="1467"/>
      <c r="T40" s="165"/>
      <c r="U40" s="165"/>
      <c r="V40" s="165"/>
      <c r="W40" s="1045"/>
      <c r="X40" s="464"/>
      <c r="Y40" s="1046"/>
      <c r="Z40" s="464"/>
      <c r="AA40" s="1047"/>
      <c r="AB40" s="1065"/>
      <c r="AC40" s="1047"/>
      <c r="AD40" s="1047"/>
      <c r="AE40" s="1083"/>
      <c r="AF40" s="1084"/>
      <c r="AG40" s="1047"/>
      <c r="AH40" s="1073"/>
      <c r="AI40" s="1047"/>
      <c r="AJ40" s="1047"/>
      <c r="AK40" s="1047"/>
      <c r="AL40" s="165"/>
      <c r="AM40" s="165"/>
      <c r="AN40" s="165"/>
      <c r="AO40" s="165"/>
      <c r="AP40" s="165"/>
    </row>
    <row r="41" spans="1:43" ht="15" customHeight="1">
      <c r="A41" s="650">
        <v>1</v>
      </c>
      <c r="B41" s="650">
        <v>83140636</v>
      </c>
      <c r="C41" s="650" t="s">
        <v>40</v>
      </c>
      <c r="D41" s="650" t="s">
        <v>968</v>
      </c>
      <c r="E41" s="650" t="s">
        <v>169</v>
      </c>
      <c r="F41" s="650" t="s">
        <v>170</v>
      </c>
      <c r="G41" s="1205" t="s">
        <v>3703</v>
      </c>
      <c r="H41" s="2" t="s">
        <v>3701</v>
      </c>
      <c r="I41" s="214" t="s">
        <v>419</v>
      </c>
      <c r="J41" s="124" t="s">
        <v>172</v>
      </c>
      <c r="K41" s="84" t="s">
        <v>3702</v>
      </c>
      <c r="L41" s="25">
        <v>44692</v>
      </c>
      <c r="O41" s="10" t="s">
        <v>69</v>
      </c>
      <c r="S41" s="165"/>
      <c r="T41" s="165"/>
      <c r="V41" s="1074"/>
      <c r="W41" s="1045"/>
      <c r="X41" s="464"/>
      <c r="Y41" s="1046"/>
      <c r="Z41" s="1047"/>
      <c r="AA41" s="1047"/>
      <c r="AB41" s="1065"/>
      <c r="AC41" s="1047"/>
      <c r="AD41" s="1047"/>
      <c r="AE41" s="1083"/>
      <c r="AF41" s="1047"/>
      <c r="AG41" s="1047"/>
      <c r="AH41" s="1073"/>
      <c r="AI41" s="1047"/>
      <c r="AJ41" s="1047"/>
      <c r="AK41" s="1047"/>
      <c r="AL41" s="165"/>
      <c r="AM41" s="165"/>
      <c r="AN41" s="165"/>
      <c r="AO41" s="165"/>
      <c r="AP41" s="165"/>
    </row>
    <row r="42" spans="1:43" ht="15" customHeight="1">
      <c r="A42" s="650">
        <v>2</v>
      </c>
      <c r="B42" s="650">
        <v>93162407</v>
      </c>
      <c r="C42" s="650" t="s">
        <v>17</v>
      </c>
      <c r="D42" s="650" t="s">
        <v>450</v>
      </c>
      <c r="E42" s="159" t="s">
        <v>210</v>
      </c>
      <c r="F42" s="275" t="s">
        <v>3725</v>
      </c>
      <c r="G42" s="1205" t="s">
        <v>3726</v>
      </c>
      <c r="H42" s="2" t="s">
        <v>2575</v>
      </c>
      <c r="I42" s="449" t="s">
        <v>83</v>
      </c>
      <c r="J42" s="124" t="s">
        <v>2576</v>
      </c>
      <c r="K42" s="84" t="s">
        <v>3727</v>
      </c>
      <c r="L42" s="25">
        <v>44697</v>
      </c>
      <c r="O42" s="10" t="s">
        <v>69</v>
      </c>
      <c r="R42" s="1467"/>
      <c r="S42" s="1467"/>
      <c r="T42" s="165"/>
      <c r="U42" s="165"/>
      <c r="V42" s="165"/>
      <c r="W42" s="1045"/>
      <c r="X42" s="1047"/>
      <c r="Y42" s="1046"/>
      <c r="Z42" s="1047"/>
      <c r="AA42" s="1047"/>
      <c r="AB42" s="1065"/>
      <c r="AC42" s="1047"/>
      <c r="AD42" s="1068"/>
      <c r="AE42" s="1083"/>
      <c r="AF42" s="1047"/>
      <c r="AG42" s="1047"/>
      <c r="AH42" s="1073"/>
      <c r="AI42" s="1047"/>
      <c r="AJ42" s="1047"/>
      <c r="AK42" s="1047"/>
      <c r="AL42" s="165"/>
      <c r="AM42" s="165"/>
      <c r="AN42" s="165"/>
      <c r="AO42" s="165"/>
      <c r="AP42" s="165"/>
    </row>
    <row r="43" spans="1:43" ht="15" customHeight="1">
      <c r="A43" s="275">
        <v>1</v>
      </c>
      <c r="B43" s="275">
        <v>93172390</v>
      </c>
      <c r="C43" s="275" t="s">
        <v>17</v>
      </c>
      <c r="D43" s="276" t="s">
        <v>548</v>
      </c>
      <c r="E43" s="159" t="s">
        <v>472</v>
      </c>
      <c r="F43" s="1294" t="s">
        <v>3728</v>
      </c>
      <c r="G43" s="1205" t="s">
        <v>3729</v>
      </c>
      <c r="H43" s="2" t="s">
        <v>3730</v>
      </c>
      <c r="I43" s="449" t="s">
        <v>56</v>
      </c>
      <c r="J43" s="3" t="s">
        <v>3731</v>
      </c>
      <c r="K43" s="617" t="s">
        <v>3732</v>
      </c>
      <c r="L43" s="25">
        <v>44697</v>
      </c>
      <c r="O43" s="10" t="s">
        <v>69</v>
      </c>
      <c r="S43" s="165"/>
      <c r="T43" s="165"/>
      <c r="V43" s="1043"/>
      <c r="W43" s="1043"/>
      <c r="X43" s="1043"/>
      <c r="Y43" s="1049"/>
      <c r="Z43" s="1049"/>
      <c r="AA43" s="1085"/>
      <c r="AB43" s="1065"/>
      <c r="AC43" s="1049"/>
      <c r="AD43" s="1043"/>
      <c r="AE43" s="1086"/>
      <c r="AF43" s="712"/>
      <c r="AG43" s="1047"/>
      <c r="AH43" s="1047"/>
      <c r="AI43" s="1047"/>
      <c r="AJ43" s="1047"/>
      <c r="AK43" s="1047"/>
      <c r="AL43" s="165"/>
      <c r="AM43" s="165"/>
      <c r="AN43" s="165"/>
      <c r="AO43" s="165"/>
      <c r="AP43" s="165"/>
    </row>
    <row r="44" spans="1:43" ht="15" customHeight="1">
      <c r="A44" s="275">
        <v>1</v>
      </c>
      <c r="B44" s="275">
        <v>83340616</v>
      </c>
      <c r="C44" s="275" t="s">
        <v>40</v>
      </c>
      <c r="D44" s="275" t="s">
        <v>879</v>
      </c>
      <c r="E44" s="159" t="s">
        <v>1207</v>
      </c>
      <c r="F44" s="1431" t="s">
        <v>3768</v>
      </c>
      <c r="G44" s="1205" t="s">
        <v>3769</v>
      </c>
      <c r="H44" s="2" t="s">
        <v>3770</v>
      </c>
      <c r="I44" s="449" t="s">
        <v>237</v>
      </c>
      <c r="J44" s="90" t="s">
        <v>3771</v>
      </c>
      <c r="K44" s="91" t="s">
        <v>3772</v>
      </c>
      <c r="L44" s="25">
        <v>44702</v>
      </c>
      <c r="O44" s="10" t="s">
        <v>69</v>
      </c>
      <c r="S44" s="165"/>
      <c r="T44" s="165"/>
      <c r="V44" s="165"/>
      <c r="W44" s="165"/>
      <c r="X44" s="165"/>
      <c r="Y44" s="165"/>
      <c r="Z44" s="165"/>
      <c r="AA44" s="165"/>
      <c r="AB44" s="165"/>
      <c r="AC44" s="165"/>
      <c r="AD44" s="165"/>
      <c r="AE44" s="165"/>
      <c r="AF44" s="165"/>
      <c r="AG44" s="165"/>
      <c r="AH44" s="165"/>
      <c r="AI44" s="165"/>
      <c r="AJ44" s="165"/>
      <c r="AK44" s="165"/>
      <c r="AL44" s="165"/>
      <c r="AM44" s="165"/>
      <c r="AN44" s="165"/>
      <c r="AO44" s="165"/>
      <c r="AP44" s="165"/>
    </row>
    <row r="45" spans="1:43" ht="15" customHeight="1">
      <c r="A45" s="650">
        <v>1</v>
      </c>
      <c r="B45" s="650">
        <v>93162407</v>
      </c>
      <c r="C45" s="650" t="s">
        <v>17</v>
      </c>
      <c r="D45" s="650" t="s">
        <v>450</v>
      </c>
      <c r="E45" s="159" t="s">
        <v>210</v>
      </c>
      <c r="F45" s="275" t="s">
        <v>3795</v>
      </c>
      <c r="G45" s="1205" t="s">
        <v>3796</v>
      </c>
      <c r="H45" s="2" t="s">
        <v>3797</v>
      </c>
      <c r="I45" s="449" t="s">
        <v>24</v>
      </c>
      <c r="J45" s="124" t="s">
        <v>3192</v>
      </c>
      <c r="K45" s="84" t="s">
        <v>3798</v>
      </c>
      <c r="L45" s="25">
        <v>44706</v>
      </c>
      <c r="O45" s="10" t="s">
        <v>69</v>
      </c>
      <c r="S45" s="165"/>
      <c r="T45" s="165"/>
      <c r="V45" s="1074"/>
      <c r="W45" s="165"/>
      <c r="X45" s="165"/>
      <c r="Y45" s="165"/>
      <c r="Z45" s="165"/>
      <c r="AA45" s="165"/>
      <c r="AB45" s="1065"/>
      <c r="AC45" s="1047"/>
      <c r="AD45" s="165"/>
      <c r="AE45" s="165"/>
      <c r="AF45" s="165"/>
      <c r="AG45" s="165"/>
      <c r="AH45" s="165"/>
      <c r="AI45" s="165"/>
      <c r="AJ45" s="165"/>
      <c r="AK45" s="165"/>
      <c r="AL45" s="165"/>
      <c r="AM45" s="165"/>
      <c r="AN45" s="165"/>
      <c r="AO45" s="165"/>
      <c r="AP45" s="165"/>
    </row>
    <row r="46" spans="1:43" ht="15" customHeight="1">
      <c r="A46" s="275">
        <v>1</v>
      </c>
      <c r="B46" s="275">
        <v>93172390</v>
      </c>
      <c r="C46" s="275" t="s">
        <v>17</v>
      </c>
      <c r="D46" s="276" t="s">
        <v>548</v>
      </c>
      <c r="E46" s="159" t="s">
        <v>472</v>
      </c>
      <c r="F46" s="1294" t="s">
        <v>3818</v>
      </c>
      <c r="G46" s="1205" t="s">
        <v>3822</v>
      </c>
      <c r="H46" s="2" t="s">
        <v>3819</v>
      </c>
      <c r="I46" s="449" t="s">
        <v>83</v>
      </c>
      <c r="J46" s="3" t="s">
        <v>3820</v>
      </c>
      <c r="K46" s="617" t="s">
        <v>3821</v>
      </c>
      <c r="L46" s="25">
        <v>44711</v>
      </c>
      <c r="M46" s="10"/>
      <c r="O46" s="10" t="s">
        <v>69</v>
      </c>
      <c r="S46" s="165"/>
      <c r="T46" s="165"/>
      <c r="V46" s="1074"/>
      <c r="W46" s="165"/>
      <c r="X46" s="165"/>
      <c r="Y46" s="165"/>
      <c r="Z46" s="165"/>
      <c r="AA46" s="165"/>
      <c r="AB46" s="1065"/>
      <c r="AC46" s="165"/>
      <c r="AD46" s="165"/>
      <c r="AE46" s="165"/>
      <c r="AF46" s="165"/>
      <c r="AG46" s="165"/>
      <c r="AH46" s="165"/>
      <c r="AI46" s="165"/>
      <c r="AJ46" s="165"/>
      <c r="AK46" s="165"/>
      <c r="AL46" s="165"/>
      <c r="AM46" s="165"/>
      <c r="AN46" s="165"/>
      <c r="AO46" s="165"/>
      <c r="AP46" s="165"/>
    </row>
    <row r="47" spans="1:43" ht="15" customHeight="1">
      <c r="A47" s="275">
        <v>1</v>
      </c>
      <c r="B47" s="275">
        <v>93172390</v>
      </c>
      <c r="C47" s="275" t="s">
        <v>17</v>
      </c>
      <c r="D47" s="276" t="s">
        <v>471</v>
      </c>
      <c r="E47" s="159" t="s">
        <v>2633</v>
      </c>
      <c r="F47" s="1294" t="s">
        <v>3823</v>
      </c>
      <c r="G47" s="1205" t="s">
        <v>3824</v>
      </c>
      <c r="H47" s="2" t="s">
        <v>3825</v>
      </c>
      <c r="I47" s="449" t="s">
        <v>56</v>
      </c>
      <c r="J47" s="3" t="s">
        <v>3826</v>
      </c>
      <c r="K47" s="617" t="s">
        <v>3827</v>
      </c>
      <c r="L47" s="25">
        <v>44711</v>
      </c>
      <c r="O47" s="10" t="s">
        <v>496</v>
      </c>
      <c r="S47" s="165"/>
      <c r="V47" s="1074"/>
      <c r="W47" s="165"/>
      <c r="X47" s="165"/>
      <c r="Y47" s="165"/>
      <c r="Z47" s="165"/>
      <c r="AA47" s="165"/>
      <c r="AB47" s="1065"/>
      <c r="AC47" s="165"/>
      <c r="AD47" s="165"/>
      <c r="AE47" s="165"/>
      <c r="AF47" s="165"/>
      <c r="AG47" s="165"/>
      <c r="AH47" s="165"/>
      <c r="AI47" s="165"/>
      <c r="AJ47" s="165"/>
      <c r="AK47" s="165"/>
      <c r="AL47" s="165"/>
      <c r="AM47" s="165"/>
      <c r="AN47" s="165"/>
      <c r="AO47" s="165"/>
      <c r="AP47" s="165"/>
    </row>
    <row r="48" spans="1:43">
      <c r="A48" s="337">
        <v>1</v>
      </c>
      <c r="B48" s="337" t="s">
        <v>1880</v>
      </c>
      <c r="C48" s="337" t="s">
        <v>1881</v>
      </c>
      <c r="D48" s="337" t="s">
        <v>2065</v>
      </c>
      <c r="E48" s="181" t="s">
        <v>2066</v>
      </c>
      <c r="F48" s="180" t="s">
        <v>3828</v>
      </c>
      <c r="G48" s="551" t="s">
        <v>3829</v>
      </c>
      <c r="H48" s="392" t="s">
        <v>3830</v>
      </c>
      <c r="I48" s="178" t="s">
        <v>126</v>
      </c>
      <c r="J48" s="660" t="s">
        <v>3831</v>
      </c>
      <c r="K48" s="661" t="s">
        <v>3832</v>
      </c>
      <c r="L48" s="310">
        <v>44711</v>
      </c>
      <c r="M48" s="178"/>
      <c r="N48" s="178"/>
      <c r="O48" s="311" t="s">
        <v>496</v>
      </c>
      <c r="P48" s="178" t="s">
        <v>3766</v>
      </c>
      <c r="V48" s="165"/>
      <c r="W48" s="165"/>
      <c r="X48" s="165"/>
      <c r="Y48" s="165"/>
      <c r="Z48" s="165"/>
      <c r="AA48" s="165"/>
      <c r="AB48" s="165"/>
      <c r="AC48" s="165"/>
      <c r="AD48" s="165"/>
      <c r="AE48" s="165"/>
      <c r="AF48" s="165"/>
      <c r="AG48" s="165"/>
      <c r="AH48" s="165"/>
      <c r="AI48" s="165"/>
      <c r="AJ48" s="165"/>
      <c r="AK48" s="165"/>
      <c r="AL48" s="165"/>
      <c r="AM48" s="165"/>
      <c r="AN48" s="165"/>
      <c r="AO48" s="165"/>
      <c r="AP48" s="165"/>
    </row>
    <row r="49" spans="1:43">
      <c r="A49" s="650">
        <v>1</v>
      </c>
      <c r="B49" s="650">
        <v>93162407</v>
      </c>
      <c r="C49" s="650" t="s">
        <v>17</v>
      </c>
      <c r="D49" s="650" t="s">
        <v>450</v>
      </c>
      <c r="E49" s="159" t="s">
        <v>210</v>
      </c>
      <c r="F49" s="275" t="s">
        <v>3833</v>
      </c>
      <c r="G49" s="1205" t="s">
        <v>3834</v>
      </c>
      <c r="H49" s="2" t="s">
        <v>3835</v>
      </c>
      <c r="I49" s="449" t="s">
        <v>56</v>
      </c>
      <c r="J49" s="124" t="s">
        <v>3836</v>
      </c>
      <c r="K49" s="84" t="s">
        <v>3837</v>
      </c>
      <c r="L49" s="25">
        <v>44711</v>
      </c>
      <c r="O49" s="10" t="s">
        <v>69</v>
      </c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D49" s="165"/>
      <c r="AE49" s="165"/>
      <c r="AF49" s="165"/>
      <c r="AG49" s="165"/>
      <c r="AH49" s="165"/>
      <c r="AI49" s="165"/>
      <c r="AJ49" s="165"/>
      <c r="AK49" s="165"/>
      <c r="AL49" s="165"/>
      <c r="AM49" s="165"/>
      <c r="AN49" s="165"/>
      <c r="AO49" s="165"/>
      <c r="AP49" s="165"/>
    </row>
    <row r="50" spans="1:43">
      <c r="A50" s="275">
        <v>1</v>
      </c>
      <c r="B50" s="275">
        <v>81298075</v>
      </c>
      <c r="C50" s="275" t="s">
        <v>38</v>
      </c>
      <c r="D50" s="275" t="s">
        <v>1144</v>
      </c>
      <c r="E50" s="159" t="s">
        <v>132</v>
      </c>
      <c r="F50" s="1431" t="s">
        <v>607</v>
      </c>
      <c r="G50" s="1205" t="s">
        <v>3838</v>
      </c>
      <c r="H50" s="2" t="s">
        <v>608</v>
      </c>
      <c r="I50" s="449" t="s">
        <v>83</v>
      </c>
      <c r="J50" s="124" t="s">
        <v>609</v>
      </c>
      <c r="K50" s="84" t="s">
        <v>610</v>
      </c>
      <c r="L50" s="25">
        <v>44711</v>
      </c>
      <c r="O50" s="10" t="s">
        <v>69</v>
      </c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D50" s="165"/>
      <c r="AE50" s="165"/>
      <c r="AF50" s="165"/>
      <c r="AG50" s="165"/>
      <c r="AH50" s="165"/>
      <c r="AI50" s="165"/>
      <c r="AJ50" s="165"/>
      <c r="AK50" s="165"/>
      <c r="AL50" s="165"/>
      <c r="AM50" s="165"/>
      <c r="AN50" s="165"/>
      <c r="AO50" s="165"/>
      <c r="AP50" s="165"/>
    </row>
    <row r="51" spans="1:43">
      <c r="A51" s="275">
        <v>1</v>
      </c>
      <c r="B51" s="275">
        <v>81214250</v>
      </c>
      <c r="C51" s="275" t="s">
        <v>38</v>
      </c>
      <c r="D51" s="275" t="s">
        <v>54</v>
      </c>
      <c r="E51" s="159" t="s">
        <v>584</v>
      </c>
      <c r="F51" s="1431" t="s">
        <v>2384</v>
      </c>
      <c r="G51" s="1205" t="s">
        <v>3839</v>
      </c>
      <c r="H51" s="2" t="s">
        <v>2386</v>
      </c>
      <c r="I51" s="449" t="s">
        <v>93</v>
      </c>
      <c r="J51" s="124" t="s">
        <v>2313</v>
      </c>
      <c r="K51" s="84" t="s">
        <v>2387</v>
      </c>
      <c r="L51" s="25">
        <v>44711</v>
      </c>
      <c r="O51" s="10" t="s">
        <v>496</v>
      </c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</row>
    <row r="52" spans="1:43">
      <c r="A52" s="1551">
        <v>1</v>
      </c>
      <c r="B52" s="488">
        <v>83340607</v>
      </c>
      <c r="C52" s="488" t="s">
        <v>40</v>
      </c>
      <c r="D52" s="592" t="s">
        <v>174</v>
      </c>
      <c r="E52" s="1552" t="s">
        <v>3844</v>
      </c>
      <c r="F52" s="1553" t="s">
        <v>3845</v>
      </c>
      <c r="G52" s="1205" t="s">
        <v>3847</v>
      </c>
      <c r="H52" s="2" t="s">
        <v>3848</v>
      </c>
      <c r="I52" s="449" t="s">
        <v>83</v>
      </c>
      <c r="J52" s="3" t="s">
        <v>3849</v>
      </c>
      <c r="K52" s="5" t="s">
        <v>3850</v>
      </c>
      <c r="L52" s="25">
        <v>44712</v>
      </c>
      <c r="O52" s="10" t="s">
        <v>496</v>
      </c>
      <c r="S52" s="165"/>
      <c r="T52" s="165"/>
      <c r="U52" s="165"/>
      <c r="V52" s="1074"/>
      <c r="W52" s="1075"/>
      <c r="X52" s="1065"/>
      <c r="Y52" s="1046"/>
      <c r="Z52" s="1047"/>
      <c r="AA52" s="1047"/>
      <c r="AB52" s="1065"/>
      <c r="AC52" s="1044"/>
      <c r="AD52" s="1068"/>
      <c r="AE52" s="1079"/>
      <c r="AF52" s="1080"/>
      <c r="AG52" s="1068"/>
      <c r="AH52" s="1073"/>
      <c r="AI52" s="1047"/>
      <c r="AJ52" s="1047"/>
      <c r="AK52" s="1047"/>
      <c r="AL52" s="165"/>
      <c r="AM52" s="165"/>
      <c r="AN52" s="165"/>
      <c r="AO52" s="165"/>
      <c r="AP52" s="165"/>
    </row>
    <row r="53" spans="1:43">
      <c r="A53" s="591">
        <v>1</v>
      </c>
      <c r="B53" s="488">
        <v>82206047</v>
      </c>
      <c r="C53" s="488" t="s">
        <v>40</v>
      </c>
      <c r="D53" s="592" t="s">
        <v>3846</v>
      </c>
      <c r="E53" s="110" t="s">
        <v>3844</v>
      </c>
      <c r="F53" s="613" t="s">
        <v>3845</v>
      </c>
      <c r="G53" s="1205" t="s">
        <v>3847</v>
      </c>
      <c r="H53" s="2" t="s">
        <v>3848</v>
      </c>
      <c r="I53" s="449" t="s">
        <v>83</v>
      </c>
      <c r="J53" s="3" t="s">
        <v>3849</v>
      </c>
      <c r="K53" s="5" t="s">
        <v>3850</v>
      </c>
      <c r="L53" s="25">
        <v>44712</v>
      </c>
      <c r="O53" s="10" t="s">
        <v>496</v>
      </c>
      <c r="S53" s="165"/>
      <c r="T53" s="165"/>
      <c r="U53" s="165"/>
      <c r="V53" s="1074"/>
      <c r="W53" s="1075"/>
      <c r="X53" s="1047"/>
      <c r="Y53" s="1046"/>
      <c r="Z53" s="1047"/>
      <c r="AA53" s="1047"/>
      <c r="AB53" s="1065"/>
      <c r="AC53" s="1044"/>
      <c r="AD53" s="1068"/>
      <c r="AE53" s="1079"/>
      <c r="AF53" s="1080"/>
      <c r="AG53" s="1068"/>
      <c r="AH53" s="1073"/>
      <c r="AI53" s="1047"/>
      <c r="AJ53" s="1047"/>
      <c r="AK53" s="1047"/>
      <c r="AL53" s="165"/>
      <c r="AM53" s="165"/>
      <c r="AN53" s="165"/>
      <c r="AO53" s="165"/>
      <c r="AP53" s="165"/>
    </row>
    <row r="54" spans="1:43">
      <c r="A54" s="205">
        <v>1</v>
      </c>
      <c r="B54" s="275">
        <v>83330300</v>
      </c>
      <c r="C54" s="275" t="s">
        <v>17</v>
      </c>
      <c r="D54" s="276" t="s">
        <v>84</v>
      </c>
      <c r="E54" s="609" t="s">
        <v>151</v>
      </c>
      <c r="F54" s="613" t="s">
        <v>3246</v>
      </c>
      <c r="G54" s="1205" t="s">
        <v>3247</v>
      </c>
      <c r="H54" s="2" t="s">
        <v>3242</v>
      </c>
      <c r="I54" s="449" t="s">
        <v>24</v>
      </c>
      <c r="J54" s="3" t="s">
        <v>3224</v>
      </c>
      <c r="K54" s="617" t="s">
        <v>3243</v>
      </c>
      <c r="L54" s="25">
        <v>44672</v>
      </c>
      <c r="O54" s="10" t="s">
        <v>910</v>
      </c>
      <c r="S54" s="165"/>
      <c r="T54" s="165"/>
      <c r="U54" s="165"/>
      <c r="V54" s="165"/>
      <c r="W54" s="1074"/>
      <c r="X54" s="1045"/>
      <c r="Y54" s="464"/>
      <c r="Z54" s="1046"/>
      <c r="AA54" s="464"/>
      <c r="AB54" s="1047"/>
      <c r="AC54" s="1065"/>
      <c r="AD54" s="1047"/>
      <c r="AE54" s="1047"/>
      <c r="AF54" s="1083"/>
      <c r="AG54" s="1084"/>
      <c r="AH54" s="1047"/>
      <c r="AI54" s="1073"/>
      <c r="AJ54" s="1047"/>
      <c r="AK54" s="1047"/>
      <c r="AL54" s="1047"/>
      <c r="AM54" s="165"/>
      <c r="AN54" s="165"/>
      <c r="AO54" s="165"/>
      <c r="AP54" s="165"/>
      <c r="AQ54" s="165"/>
    </row>
    <row r="55" spans="1:43">
      <c r="A55" s="122">
        <v>1</v>
      </c>
      <c r="B55" s="650">
        <v>83340403</v>
      </c>
      <c r="C55" s="650" t="s">
        <v>40</v>
      </c>
      <c r="D55" s="650" t="s">
        <v>3860</v>
      </c>
      <c r="E55" s="650" t="s">
        <v>904</v>
      </c>
      <c r="F55" s="220" t="s">
        <v>3861</v>
      </c>
      <c r="G55" s="1205" t="s">
        <v>3863</v>
      </c>
      <c r="H55" s="2" t="s">
        <v>3864</v>
      </c>
      <c r="I55" s="449" t="s">
        <v>56</v>
      </c>
      <c r="J55" s="124" t="s">
        <v>3865</v>
      </c>
      <c r="K55" s="84" t="s">
        <v>3866</v>
      </c>
      <c r="L55" s="25">
        <v>44718</v>
      </c>
      <c r="O55" s="10" t="s">
        <v>910</v>
      </c>
      <c r="S55" s="165"/>
      <c r="T55" s="165"/>
      <c r="U55" s="165"/>
      <c r="V55" s="165"/>
      <c r="W55" s="1074"/>
      <c r="X55" s="1045"/>
      <c r="Y55" s="464"/>
      <c r="Z55" s="1046"/>
      <c r="AA55" s="1047"/>
      <c r="AB55" s="1047"/>
      <c r="AC55" s="1065"/>
      <c r="AD55" s="1047"/>
      <c r="AE55" s="1047"/>
      <c r="AF55" s="1083"/>
      <c r="AG55" s="1047"/>
      <c r="AH55" s="1047"/>
      <c r="AI55" s="1073"/>
      <c r="AJ55" s="1047"/>
      <c r="AK55" s="1047"/>
      <c r="AL55" s="1047"/>
      <c r="AM55" s="165"/>
      <c r="AN55" s="165"/>
      <c r="AO55" s="165"/>
      <c r="AP55" s="165"/>
      <c r="AQ55" s="165"/>
    </row>
    <row r="56" spans="1:43">
      <c r="A56" s="122">
        <v>1</v>
      </c>
      <c r="B56" s="650">
        <v>83330249</v>
      </c>
      <c r="C56" s="650" t="s">
        <v>40</v>
      </c>
      <c r="D56" s="650" t="s">
        <v>3862</v>
      </c>
      <c r="E56" s="650" t="s">
        <v>904</v>
      </c>
      <c r="F56" s="111" t="s">
        <v>3861</v>
      </c>
      <c r="G56" s="1205" t="s">
        <v>3863</v>
      </c>
      <c r="H56" s="2" t="s">
        <v>3864</v>
      </c>
      <c r="I56" s="449" t="s">
        <v>56</v>
      </c>
      <c r="J56" s="124" t="s">
        <v>3865</v>
      </c>
      <c r="K56" s="84" t="s">
        <v>3866</v>
      </c>
      <c r="L56" s="25">
        <v>44718</v>
      </c>
      <c r="O56" s="10" t="s">
        <v>910</v>
      </c>
      <c r="S56" s="165"/>
      <c r="T56" s="165"/>
      <c r="U56" s="165"/>
      <c r="V56" s="165"/>
      <c r="W56" s="1074"/>
      <c r="X56" s="1045"/>
      <c r="Y56" s="1047"/>
      <c r="Z56" s="1046"/>
      <c r="AA56" s="1047"/>
      <c r="AB56" s="1047"/>
      <c r="AC56" s="1065"/>
      <c r="AD56" s="1047"/>
      <c r="AE56" s="1068"/>
      <c r="AF56" s="1083"/>
      <c r="AG56" s="1047"/>
      <c r="AH56" s="1047"/>
      <c r="AI56" s="1073"/>
      <c r="AJ56" s="1047"/>
      <c r="AK56" s="1047"/>
      <c r="AL56" s="1047"/>
      <c r="AM56" s="165"/>
      <c r="AN56" s="165"/>
      <c r="AO56" s="165"/>
      <c r="AP56" s="165"/>
      <c r="AQ56" s="165"/>
    </row>
    <row r="57" spans="1:43">
      <c r="S57" s="165"/>
      <c r="T57" s="165"/>
      <c r="U57" s="165"/>
      <c r="V57" s="165"/>
      <c r="W57" s="1043"/>
      <c r="X57" s="1043"/>
      <c r="Y57" s="1043"/>
      <c r="Z57" s="1049"/>
      <c r="AA57" s="1049"/>
      <c r="AB57" s="1085"/>
      <c r="AC57" s="1065"/>
      <c r="AD57" s="1049"/>
      <c r="AE57" s="1043"/>
      <c r="AF57" s="1086"/>
      <c r="AG57" s="712"/>
      <c r="AH57" s="1047"/>
      <c r="AI57" s="1047"/>
      <c r="AJ57" s="1047"/>
      <c r="AK57" s="1047"/>
      <c r="AL57" s="1047"/>
      <c r="AM57" s="165"/>
      <c r="AN57" s="165"/>
      <c r="AO57" s="165"/>
      <c r="AP57" s="165"/>
      <c r="AQ57" s="165"/>
    </row>
    <row r="58" spans="1:43"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</row>
    <row r="59" spans="1:43">
      <c r="S59" s="165"/>
      <c r="T59" s="165"/>
      <c r="U59" s="165"/>
      <c r="V59" s="165"/>
      <c r="W59" s="1074"/>
      <c r="X59" s="165"/>
      <c r="Y59" s="165"/>
      <c r="Z59" s="165"/>
      <c r="AA59" s="165"/>
      <c r="AB59" s="165"/>
      <c r="AC59" s="1065"/>
      <c r="AD59" s="1047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</row>
    <row r="60" spans="1:43">
      <c r="S60" s="165"/>
      <c r="T60" s="165"/>
      <c r="U60" s="165"/>
      <c r="V60" s="165"/>
      <c r="W60" s="1074"/>
      <c r="X60" s="165"/>
      <c r="Y60" s="165"/>
      <c r="Z60" s="165"/>
      <c r="AA60" s="165"/>
      <c r="AB60" s="165"/>
      <c r="AC60" s="10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</row>
    <row r="61" spans="1:43">
      <c r="S61" s="165"/>
      <c r="T61" s="165"/>
      <c r="U61" s="165"/>
      <c r="V61" s="165"/>
      <c r="W61" s="1074"/>
      <c r="X61" s="165"/>
      <c r="Y61" s="165"/>
      <c r="Z61" s="165"/>
      <c r="AA61" s="165"/>
      <c r="AB61" s="165"/>
      <c r="AC61" s="10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</row>
    <row r="62" spans="1:43"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</row>
    <row r="63" spans="1:43"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</row>
    <row r="64" spans="1:43">
      <c r="S64" s="165"/>
      <c r="T64" s="165"/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L64" s="165"/>
      <c r="AM64" s="165"/>
      <c r="AN64" s="165"/>
      <c r="AO64" s="165"/>
      <c r="AP64" s="165"/>
      <c r="AQ64" s="165"/>
    </row>
    <row r="65" spans="19:43"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</row>
    <row r="66" spans="19:43">
      <c r="U66" s="165"/>
      <c r="V66" s="165"/>
      <c r="W66" s="1074"/>
      <c r="X66" s="1075"/>
      <c r="Y66" s="1065"/>
      <c r="Z66" s="1046"/>
      <c r="AA66" s="1047"/>
      <c r="AB66" s="1047"/>
      <c r="AC66" s="1065"/>
      <c r="AD66" s="1044"/>
      <c r="AE66" s="1068"/>
      <c r="AF66" s="1079"/>
      <c r="AG66" s="1080"/>
      <c r="AH66" s="1068"/>
      <c r="AI66" s="1073"/>
      <c r="AJ66" s="1047"/>
      <c r="AK66" s="1047"/>
      <c r="AL66" s="1047"/>
      <c r="AM66" s="165"/>
      <c r="AN66" s="165"/>
      <c r="AO66" s="165"/>
      <c r="AP66" s="165"/>
      <c r="AQ66" s="165"/>
    </row>
    <row r="67" spans="19:43">
      <c r="U67" s="165"/>
      <c r="V67" s="165"/>
      <c r="W67" s="1074"/>
      <c r="X67" s="1075"/>
      <c r="Y67" s="1047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S68" s="165"/>
      <c r="T68" s="165"/>
      <c r="U68" s="165"/>
      <c r="V68" s="165"/>
      <c r="W68" s="1074"/>
      <c r="X68" s="1075"/>
      <c r="Y68" s="1065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81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47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65"/>
      <c r="Z71" s="1046"/>
      <c r="AA71" s="1047"/>
      <c r="AB71" s="1047"/>
      <c r="AC71" s="1065"/>
      <c r="AD71" s="1044"/>
      <c r="AE71" s="1068"/>
      <c r="AF71" s="1082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S72" s="165"/>
      <c r="T72" s="165"/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S73" s="165"/>
      <c r="T73" s="165"/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S74" s="165"/>
      <c r="T74" s="165"/>
      <c r="U74" s="165"/>
      <c r="V74" s="165"/>
      <c r="W74" s="1074"/>
      <c r="X74" s="1075"/>
      <c r="Y74" s="1047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65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45"/>
      <c r="Y78" s="464"/>
      <c r="Z78" s="1046"/>
      <c r="AA78" s="464"/>
      <c r="AB78" s="1047"/>
      <c r="AC78" s="1065"/>
      <c r="AD78" s="1047"/>
      <c r="AE78" s="1047"/>
      <c r="AF78" s="1083"/>
      <c r="AG78" s="1084"/>
      <c r="AH78" s="1047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1047"/>
      <c r="AB79" s="1047"/>
      <c r="AC79" s="1065"/>
      <c r="AD79" s="1047"/>
      <c r="AE79" s="1047"/>
      <c r="AF79" s="1083"/>
      <c r="AG79" s="1047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1047"/>
      <c r="Z80" s="1046"/>
      <c r="AA80" s="1047"/>
      <c r="AB80" s="1047"/>
      <c r="AC80" s="1065"/>
      <c r="AD80" s="1047"/>
      <c r="AE80" s="1068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43"/>
      <c r="X81" s="1043"/>
      <c r="Y81" s="1043"/>
      <c r="Z81" s="1049"/>
      <c r="AA81" s="1049"/>
      <c r="AB81" s="1085"/>
      <c r="AC81" s="1065"/>
      <c r="AD81" s="1049"/>
      <c r="AE81" s="1043"/>
      <c r="AF81" s="1086"/>
      <c r="AG81" s="712"/>
      <c r="AH81" s="1047"/>
      <c r="AI81" s="1047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65"/>
      <c r="X82" s="165"/>
      <c r="Y82" s="165"/>
      <c r="Z82" s="165"/>
      <c r="AA82" s="165"/>
      <c r="AB82" s="165"/>
      <c r="AC82" s="165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074"/>
      <c r="X83" s="165"/>
      <c r="Y83" s="165"/>
      <c r="Z83" s="165"/>
      <c r="AA83" s="165"/>
      <c r="AB83" s="165"/>
      <c r="AC83" s="1065"/>
      <c r="AD83" s="1047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65"/>
      <c r="X86" s="165"/>
      <c r="Y86" s="165"/>
      <c r="Z86" s="165"/>
      <c r="AA86" s="165"/>
      <c r="AB86" s="165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3"/>
      <c r="X97" s="164"/>
      <c r="Y97" s="1087"/>
      <c r="Z97" s="164"/>
      <c r="AA97" s="1087"/>
      <c r="AB97" s="1087"/>
      <c r="AC97" s="1087"/>
      <c r="AD97" s="1087"/>
      <c r="AE97" s="1087"/>
      <c r="AF97" s="1088"/>
      <c r="AG97" s="1089"/>
      <c r="AH97" s="1087"/>
      <c r="AI97" s="1087"/>
      <c r="AJ97" s="1090"/>
      <c r="AK97" s="1087"/>
      <c r="AL97" s="1087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464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1091"/>
      <c r="X102" s="1092"/>
      <c r="Y102" s="1093"/>
      <c r="Z102" s="1094"/>
      <c r="AA102" s="1095"/>
      <c r="AB102" s="1095"/>
      <c r="AC102" s="1096"/>
      <c r="AD102" s="1096"/>
      <c r="AE102" s="1093"/>
      <c r="AF102" s="1097"/>
      <c r="AG102" s="1093"/>
      <c r="AH102" s="1096"/>
      <c r="AI102" s="1095"/>
      <c r="AJ102" s="1095"/>
      <c r="AK102" s="1095"/>
      <c r="AL102" s="109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8"/>
      <c r="X103" s="1066"/>
      <c r="Y103" s="1093"/>
      <c r="Z103" s="1067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5"/>
      <c r="AE110" s="1093"/>
      <c r="AF110" s="1097"/>
      <c r="AG110" s="1093"/>
      <c r="AH110" s="1095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464"/>
      <c r="W111" s="1098"/>
      <c r="X111" s="1066"/>
      <c r="Y111" s="1093"/>
      <c r="Z111" s="1067"/>
      <c r="AA111" s="1095"/>
      <c r="AB111" s="1095"/>
      <c r="AC111" s="1096"/>
      <c r="AD111" s="1096"/>
      <c r="AE111" s="1093"/>
      <c r="AF111" s="1099"/>
      <c r="AG111" s="1093"/>
      <c r="AH111" s="1096"/>
      <c r="AI111" s="1100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165"/>
      <c r="W112" s="1101"/>
      <c r="X112" s="1101"/>
      <c r="Y112" s="1093"/>
      <c r="Z112" s="1067"/>
      <c r="AA112" s="1095"/>
      <c r="AB112" s="1095"/>
      <c r="AC112" s="1096"/>
      <c r="AD112" s="1096"/>
      <c r="AE112" s="1093"/>
      <c r="AF112" s="1102"/>
      <c r="AG112" s="110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098"/>
      <c r="X113" s="1066"/>
      <c r="Y113" s="1093"/>
      <c r="Z113" s="1067"/>
      <c r="AA113" s="1095"/>
      <c r="AB113" s="1095"/>
      <c r="AC113" s="1096"/>
      <c r="AD113" s="1096"/>
      <c r="AE113" s="1093"/>
      <c r="AF113" s="1097"/>
      <c r="AG113" s="109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104"/>
      <c r="AB115" s="1104"/>
      <c r="AC115" s="1096"/>
      <c r="AD115" s="1096"/>
      <c r="AE115" s="1093"/>
      <c r="AF115" s="1099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95"/>
      <c r="Y116" s="1093"/>
      <c r="Z116" s="1067"/>
      <c r="AA116" s="1095"/>
      <c r="AB116" s="1095"/>
      <c r="AC116" s="1096"/>
      <c r="AD116" s="1095"/>
      <c r="AE116" s="1093"/>
      <c r="AF116" s="1099"/>
      <c r="AG116" s="1095"/>
      <c r="AH116" s="1095"/>
      <c r="AI116" s="1095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L117" s="16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6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464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464"/>
      <c r="Y122" s="165"/>
      <c r="Z122" s="165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464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1105"/>
      <c r="Y125" s="1106"/>
      <c r="Z125" s="464"/>
      <c r="AA125" s="1107"/>
      <c r="AB125" s="1108"/>
      <c r="AC125" s="464"/>
      <c r="AD125" s="464"/>
      <c r="AE125" s="464"/>
      <c r="AF125" s="464"/>
      <c r="AG125" s="464"/>
      <c r="AH125" s="464"/>
      <c r="AI125" s="464"/>
      <c r="AJ125" s="1109"/>
      <c r="AK125" s="1109"/>
      <c r="AL125" s="464"/>
      <c r="AM125" s="464"/>
      <c r="AN125" s="464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464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L129" s="165"/>
      <c r="AM129" s="165"/>
      <c r="AN129" s="165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1043"/>
      <c r="Y130" s="1043"/>
      <c r="Z130" s="1043"/>
      <c r="AA130" s="1043"/>
      <c r="AB130" s="1043"/>
      <c r="AC130" s="1110"/>
      <c r="AD130" s="1043"/>
      <c r="AE130" s="1043"/>
      <c r="AF130" s="1043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111"/>
      <c r="Y131" s="1112"/>
      <c r="Z131" s="1043"/>
      <c r="AA131" s="1113"/>
      <c r="AB131" s="1114"/>
      <c r="AC131" s="1040"/>
      <c r="AD131" s="1043"/>
      <c r="AE131" s="1114"/>
      <c r="AF131" s="712"/>
      <c r="AG131" s="1115"/>
      <c r="AH131" s="1040"/>
      <c r="AI131" s="712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6"/>
      <c r="Z132" s="1043"/>
      <c r="AA132" s="1062"/>
      <c r="AB132" s="1114"/>
      <c r="AC132" s="1040"/>
      <c r="AD132" s="712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1043"/>
      <c r="AE133" s="1114"/>
      <c r="AF133" s="712"/>
      <c r="AG133" s="1086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464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1043"/>
      <c r="Y136" s="1043"/>
      <c r="Z136" s="1043"/>
      <c r="AA136" s="712"/>
      <c r="AB136" s="1114"/>
      <c r="AC136" s="712"/>
      <c r="AD136" s="712"/>
      <c r="AE136" s="1114"/>
      <c r="AF136" s="712"/>
      <c r="AG136" s="1115"/>
      <c r="AH136" s="712"/>
      <c r="AI136" s="712"/>
      <c r="AJ136" s="1117"/>
      <c r="AK136" s="1117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1042"/>
      <c r="AB137" s="1049"/>
      <c r="AC137" s="1085"/>
      <c r="AD137" s="1043"/>
      <c r="AE137" s="1049"/>
      <c r="AF137" s="1043"/>
      <c r="AG137" s="1086"/>
      <c r="AH137" s="712"/>
      <c r="AI137" s="165"/>
      <c r="AJ137" s="165"/>
      <c r="AK137" s="165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111"/>
      <c r="Y138" s="1116"/>
      <c r="Z138" s="1043"/>
      <c r="AA138" s="1062"/>
      <c r="AB138" s="1114"/>
      <c r="AC138" s="1040"/>
      <c r="AD138" s="712"/>
      <c r="AE138" s="1114"/>
      <c r="AF138" s="712"/>
      <c r="AG138" s="1115"/>
      <c r="AH138" s="1040"/>
      <c r="AI138" s="712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1043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712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464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43"/>
      <c r="Y143" s="443"/>
      <c r="Z143" s="443"/>
      <c r="AA143" s="443"/>
      <c r="AB143" s="1043"/>
      <c r="AC143" s="1043"/>
      <c r="AD143" s="1043"/>
      <c r="AE143" s="1043"/>
      <c r="AF143" s="1043"/>
      <c r="AG143" s="1048"/>
      <c r="AH143" s="1049"/>
      <c r="AI143" s="443"/>
      <c r="AJ143" s="1050"/>
      <c r="AK143" s="443"/>
      <c r="AL143" s="443"/>
      <c r="AM143" s="443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443"/>
      <c r="AD144" s="443"/>
      <c r="AE144" s="1043"/>
      <c r="AF144" s="1043"/>
      <c r="AG144" s="1118"/>
      <c r="AH144" s="111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443"/>
      <c r="Y147" s="165"/>
      <c r="Z147" s="165"/>
      <c r="AA147" s="165"/>
      <c r="AB147" s="165"/>
      <c r="AC147" s="165"/>
      <c r="AD147" s="165"/>
      <c r="AE147" s="165"/>
      <c r="AF147" s="1120"/>
      <c r="AG147" s="1052"/>
      <c r="AH147" s="165"/>
      <c r="AI147" s="165"/>
      <c r="AJ147" s="1064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043"/>
      <c r="X150" s="1043"/>
      <c r="Y150" s="1043"/>
      <c r="Z150" s="1043"/>
      <c r="AA150" s="1043"/>
      <c r="AB150" s="1110"/>
      <c r="AC150" s="1043"/>
      <c r="AD150" s="1043"/>
      <c r="AE150" s="1043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111"/>
      <c r="X151" s="1112"/>
      <c r="Y151" s="1043"/>
      <c r="Z151" s="1113"/>
      <c r="AA151" s="1114"/>
      <c r="AB151" s="1040"/>
      <c r="AC151" s="1043"/>
      <c r="AD151" s="1114"/>
      <c r="AE151" s="712"/>
      <c r="AF151" s="1115"/>
      <c r="AG151" s="1040"/>
      <c r="AH151" s="712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6"/>
      <c r="Y152" s="1043"/>
      <c r="Z152" s="1062"/>
      <c r="AA152" s="1114"/>
      <c r="AB152" s="1040"/>
      <c r="AC152" s="712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1043"/>
      <c r="AD153" s="1114"/>
      <c r="AE153" s="712"/>
      <c r="AF153" s="1086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464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1043"/>
      <c r="X156" s="1043"/>
      <c r="Y156" s="1043"/>
      <c r="Z156" s="712"/>
      <c r="AA156" s="1114"/>
      <c r="AB156" s="712"/>
      <c r="AC156" s="712"/>
      <c r="AD156" s="1114"/>
      <c r="AE156" s="712"/>
      <c r="AF156" s="1115"/>
      <c r="AG156" s="712"/>
      <c r="AH156" s="712"/>
      <c r="AI156" s="1117"/>
      <c r="AJ156" s="1117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1042"/>
      <c r="AA157" s="1049"/>
      <c r="AB157" s="1085"/>
      <c r="AC157" s="1043"/>
      <c r="AD157" s="1049"/>
      <c r="AE157" s="1043"/>
      <c r="AF157" s="1086"/>
      <c r="AG157" s="712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111"/>
      <c r="X158" s="1116"/>
      <c r="Y158" s="1043"/>
      <c r="Z158" s="1062"/>
      <c r="AA158" s="1114"/>
      <c r="AB158" s="1040"/>
      <c r="AC158" s="712"/>
      <c r="AD158" s="1114"/>
      <c r="AE158" s="712"/>
      <c r="AF158" s="1115"/>
      <c r="AG158" s="1040"/>
      <c r="AH158" s="712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1043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712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65"/>
      <c r="AE161" s="165"/>
      <c r="AF161" s="165"/>
      <c r="AG161" s="165"/>
      <c r="AH161" s="165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464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43"/>
      <c r="X163" s="443"/>
      <c r="Y163" s="443"/>
      <c r="Z163" s="443"/>
      <c r="AA163" s="1043"/>
      <c r="AB163" s="1043"/>
      <c r="AC163" s="1043"/>
      <c r="AD163" s="1043"/>
      <c r="AE163" s="1043"/>
      <c r="AF163" s="1048"/>
      <c r="AG163" s="1049"/>
      <c r="AH163" s="443"/>
      <c r="AI163" s="1050"/>
      <c r="AJ163" s="443"/>
      <c r="AK163" s="443"/>
      <c r="AL163" s="443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443"/>
      <c r="AC164" s="443"/>
      <c r="AD164" s="1043"/>
      <c r="AE164" s="1043"/>
      <c r="AF164" s="1118"/>
      <c r="AG164" s="111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65"/>
      <c r="AE165" s="165"/>
      <c r="AF165" s="165"/>
      <c r="AG165" s="165"/>
      <c r="AH165" s="165"/>
      <c r="AI165" s="165"/>
      <c r="AJ165" s="165"/>
      <c r="AK165" s="165"/>
      <c r="AL165" s="165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443"/>
      <c r="X167" s="165"/>
      <c r="Y167" s="165"/>
      <c r="Z167" s="165"/>
      <c r="AA167" s="165"/>
      <c r="AB167" s="165"/>
      <c r="AC167" s="165"/>
      <c r="AD167" s="165"/>
      <c r="AE167" s="1120"/>
      <c r="AF167" s="1052"/>
      <c r="AG167" s="165"/>
      <c r="AH167" s="165"/>
      <c r="AI167" s="1064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65"/>
      <c r="AE169" s="165"/>
      <c r="AF169" s="165"/>
      <c r="AG169" s="165"/>
      <c r="AH169" s="165"/>
      <c r="AI169" s="165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</sheetData>
  <mergeCells count="4">
    <mergeCell ref="A2:F2"/>
    <mergeCell ref="W2:AB2"/>
    <mergeCell ref="A3:F3"/>
    <mergeCell ref="W3:AB3"/>
  </mergeCells>
  <pageMargins left="0.33" right="0.61" top="0.22" bottom="0.16" header="0.16" footer="0.12"/>
  <pageSetup paperSize="9" orientation="landscape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7F493-D2D2-494D-A558-E2031AA6AA2C}">
  <sheetPr>
    <tabColor theme="0"/>
  </sheetPr>
  <dimension ref="A1:AU181"/>
  <sheetViews>
    <sheetView topLeftCell="R5" zoomScale="80" zoomScaleNormal="80" workbookViewId="0">
      <selection activeCell="W19" sqref="W19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38" width="11.42578125" style="449"/>
    <col min="39" max="39" width="27.85546875" style="449" bestFit="1" customWidth="1"/>
    <col min="40" max="16384" width="11.42578125" style="449"/>
  </cols>
  <sheetData>
    <row r="1" spans="1:44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4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4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4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4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4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4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44714</v>
      </c>
      <c r="AA7" s="420" t="s">
        <v>7</v>
      </c>
      <c r="AB7" s="425"/>
      <c r="AC7" s="58"/>
      <c r="AD7" s="58"/>
      <c r="AE7" s="58"/>
      <c r="AF7" s="58"/>
    </row>
    <row r="8" spans="1:44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 t="s">
        <v>3859</v>
      </c>
      <c r="AA8" s="420"/>
      <c r="AB8" s="429"/>
      <c r="AC8" s="58"/>
      <c r="AD8" s="58"/>
      <c r="AE8" s="58"/>
      <c r="AF8" s="58"/>
    </row>
    <row r="9" spans="1:44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4">
      <c r="A10" s="275">
        <v>1</v>
      </c>
      <c r="B10" s="275">
        <v>93162407</v>
      </c>
      <c r="C10" s="275" t="s">
        <v>17</v>
      </c>
      <c r="D10" s="275" t="s">
        <v>450</v>
      </c>
      <c r="E10" s="159" t="s">
        <v>210</v>
      </c>
      <c r="F10" s="275" t="s">
        <v>451</v>
      </c>
      <c r="G10" s="680">
        <v>381</v>
      </c>
      <c r="H10" s="1216" t="s">
        <v>452</v>
      </c>
      <c r="I10" s="680" t="s">
        <v>83</v>
      </c>
      <c r="J10" s="1219" t="s">
        <v>453</v>
      </c>
      <c r="K10" s="1220" t="s">
        <v>454</v>
      </c>
      <c r="L10" s="1221">
        <v>44466</v>
      </c>
      <c r="M10" s="1221">
        <v>44466</v>
      </c>
      <c r="N10" s="680"/>
      <c r="O10" s="449" t="s">
        <v>455</v>
      </c>
      <c r="V10" s="240"/>
      <c r="W10" s="397">
        <v>1</v>
      </c>
      <c r="X10" s="397">
        <v>81214259</v>
      </c>
      <c r="Y10" s="402" t="s">
        <v>38</v>
      </c>
      <c r="Z10" s="397" t="s">
        <v>3803</v>
      </c>
      <c r="AA10" s="275" t="s">
        <v>3801</v>
      </c>
      <c r="AB10" s="397"/>
      <c r="AC10" s="397"/>
      <c r="AD10" s="669" t="s">
        <v>3802</v>
      </c>
      <c r="AE10" s="669" t="s">
        <v>126</v>
      </c>
      <c r="AF10" s="1475"/>
      <c r="AG10" s="397"/>
      <c r="AH10" s="669"/>
      <c r="AI10" s="400"/>
      <c r="AJ10" s="397"/>
      <c r="AK10" s="1548"/>
      <c r="AL10" s="398"/>
      <c r="AM10" s="1467"/>
      <c r="AR10" s="165"/>
    </row>
    <row r="11" spans="1:44">
      <c r="A11" s="1213">
        <v>1</v>
      </c>
      <c r="B11" s="1213">
        <v>81598299</v>
      </c>
      <c r="C11" s="275" t="s">
        <v>564</v>
      </c>
      <c r="D11" s="1213" t="s">
        <v>704</v>
      </c>
      <c r="E11" s="1213" t="s">
        <v>78</v>
      </c>
      <c r="F11" s="1214" t="s">
        <v>705</v>
      </c>
      <c r="G11" s="680">
        <v>414</v>
      </c>
      <c r="H11" s="1216" t="s">
        <v>79</v>
      </c>
      <c r="I11" s="669" t="s">
        <v>706</v>
      </c>
      <c r="J11" s="1217" t="s">
        <v>707</v>
      </c>
      <c r="K11" s="680"/>
      <c r="L11" s="1221">
        <v>44525</v>
      </c>
      <c r="M11" s="680"/>
      <c r="N11" s="680"/>
      <c r="O11" s="10" t="s">
        <v>496</v>
      </c>
      <c r="P11" s="449" t="s">
        <v>496</v>
      </c>
      <c r="V11" s="240"/>
      <c r="W11" s="397">
        <v>1</v>
      </c>
      <c r="X11" s="397">
        <v>81480080</v>
      </c>
      <c r="Y11" s="402" t="s">
        <v>39</v>
      </c>
      <c r="Z11" s="397" t="s">
        <v>15</v>
      </c>
      <c r="AA11" s="275" t="s">
        <v>3749</v>
      </c>
      <c r="AB11" s="397"/>
      <c r="AC11" s="397" t="s">
        <v>3756</v>
      </c>
      <c r="AD11" s="669" t="s">
        <v>3750</v>
      </c>
      <c r="AE11" s="669" t="s">
        <v>126</v>
      </c>
      <c r="AF11" s="1475" t="s">
        <v>3751</v>
      </c>
      <c r="AG11" s="397" t="s">
        <v>3752</v>
      </c>
      <c r="AH11" s="669"/>
      <c r="AI11" s="400"/>
      <c r="AJ11" s="397"/>
      <c r="AK11" s="1548"/>
      <c r="AL11" s="398"/>
      <c r="AM11" s="165"/>
      <c r="AN11" s="1467"/>
      <c r="AO11" s="1467"/>
      <c r="AP11" s="165"/>
    </row>
    <row r="12" spans="1:44" ht="15.75" customHeight="1">
      <c r="A12" s="275">
        <v>1</v>
      </c>
      <c r="B12" s="275">
        <v>82409602</v>
      </c>
      <c r="C12" s="275" t="s">
        <v>40</v>
      </c>
      <c r="D12" s="275" t="s">
        <v>817</v>
      </c>
      <c r="E12" s="275" t="s">
        <v>818</v>
      </c>
      <c r="F12" s="201" t="s">
        <v>819</v>
      </c>
      <c r="G12" s="669">
        <v>428</v>
      </c>
      <c r="H12" s="1216" t="s">
        <v>820</v>
      </c>
      <c r="I12" s="669" t="s">
        <v>83</v>
      </c>
      <c r="J12" s="1217" t="s">
        <v>821</v>
      </c>
      <c r="K12" s="1218" t="s">
        <v>822</v>
      </c>
      <c r="L12" s="1221">
        <v>44531</v>
      </c>
      <c r="M12" s="680"/>
      <c r="N12" s="680"/>
      <c r="O12" s="10" t="s">
        <v>496</v>
      </c>
      <c r="P12" s="449" t="s">
        <v>496</v>
      </c>
      <c r="V12" s="240"/>
      <c r="W12" s="398">
        <v>1</v>
      </c>
      <c r="X12" s="397">
        <v>81483104</v>
      </c>
      <c r="Y12" s="397" t="s">
        <v>39</v>
      </c>
      <c r="Z12" s="397" t="s">
        <v>60</v>
      </c>
      <c r="AA12" s="275" t="s">
        <v>3749</v>
      </c>
      <c r="AB12" s="397"/>
      <c r="AC12" s="397" t="s">
        <v>3756</v>
      </c>
      <c r="AD12" s="669" t="s">
        <v>3750</v>
      </c>
      <c r="AE12" s="669" t="s">
        <v>126</v>
      </c>
      <c r="AF12" s="1475" t="s">
        <v>3751</v>
      </c>
      <c r="AG12" s="397" t="s">
        <v>3752</v>
      </c>
      <c r="AH12" s="669"/>
      <c r="AI12" s="400"/>
      <c r="AJ12" s="397"/>
      <c r="AK12" s="1548"/>
      <c r="AL12" s="398"/>
      <c r="AM12" s="1467"/>
      <c r="AN12" s="165"/>
      <c r="AO12" s="165"/>
      <c r="AP12" s="1467"/>
      <c r="AR12" s="165"/>
    </row>
    <row r="13" spans="1:44" ht="15" customHeight="1">
      <c r="A13" s="275">
        <v>1</v>
      </c>
      <c r="B13" s="275">
        <v>81722067</v>
      </c>
      <c r="C13" s="275" t="s">
        <v>17</v>
      </c>
      <c r="D13" s="275" t="s">
        <v>1026</v>
      </c>
      <c r="E13" s="159" t="s">
        <v>812</v>
      </c>
      <c r="F13" s="201" t="s">
        <v>1027</v>
      </c>
      <c r="G13" s="664">
        <v>455</v>
      </c>
      <c r="H13" s="1216" t="s">
        <v>1028</v>
      </c>
      <c r="I13" s="129" t="s">
        <v>83</v>
      </c>
      <c r="J13" s="1217" t="s">
        <v>1029</v>
      </c>
      <c r="K13" s="1220" t="s">
        <v>1030</v>
      </c>
      <c r="L13" s="1221">
        <v>44549</v>
      </c>
      <c r="M13" s="680"/>
      <c r="N13" s="680"/>
      <c r="O13" s="75" t="s">
        <v>1043</v>
      </c>
      <c r="P13" s="449" t="s">
        <v>496</v>
      </c>
      <c r="V13" s="1043"/>
      <c r="W13" s="398">
        <v>2</v>
      </c>
      <c r="X13" s="397">
        <v>61701117</v>
      </c>
      <c r="Y13" s="397" t="s">
        <v>38</v>
      </c>
      <c r="Z13" s="397" t="s">
        <v>72</v>
      </c>
      <c r="AA13" s="275" t="s">
        <v>1469</v>
      </c>
      <c r="AB13" s="397"/>
      <c r="AC13" s="397" t="s">
        <v>3756</v>
      </c>
      <c r="AD13" s="669" t="s">
        <v>3753</v>
      </c>
      <c r="AE13" s="669" t="s">
        <v>237</v>
      </c>
      <c r="AF13" s="1475" t="s">
        <v>3754</v>
      </c>
      <c r="AG13" s="397" t="s">
        <v>3755</v>
      </c>
      <c r="AH13" s="669">
        <v>10158</v>
      </c>
      <c r="AI13" s="400"/>
      <c r="AJ13" s="397"/>
      <c r="AK13" s="1548"/>
      <c r="AL13" s="398"/>
      <c r="AM13" s="165"/>
      <c r="AN13" s="165"/>
      <c r="AO13" s="165"/>
      <c r="AP13" s="1467"/>
      <c r="AR13" s="165"/>
    </row>
    <row r="14" spans="1:44" ht="15" customHeight="1">
      <c r="A14" s="159">
        <v>1</v>
      </c>
      <c r="B14" s="159">
        <v>93172200</v>
      </c>
      <c r="C14" s="159" t="s">
        <v>17</v>
      </c>
      <c r="D14" s="159" t="s">
        <v>1158</v>
      </c>
      <c r="E14" s="159" t="s">
        <v>578</v>
      </c>
      <c r="F14" s="1225" t="s">
        <v>1221</v>
      </c>
      <c r="G14" s="217" t="s">
        <v>1223</v>
      </c>
      <c r="H14" s="1216" t="s">
        <v>1224</v>
      </c>
      <c r="I14" s="217" t="s">
        <v>83</v>
      </c>
      <c r="J14" s="1217" t="s">
        <v>1225</v>
      </c>
      <c r="K14" s="1218" t="s">
        <v>1226</v>
      </c>
      <c r="L14" s="1221">
        <v>44573</v>
      </c>
      <c r="M14" s="680"/>
      <c r="N14" s="680"/>
      <c r="O14" s="57" t="s">
        <v>496</v>
      </c>
      <c r="P14" s="10"/>
      <c r="U14" s="165"/>
      <c r="V14" s="240"/>
      <c r="W14" s="402">
        <v>1</v>
      </c>
      <c r="X14" s="402">
        <v>61001285</v>
      </c>
      <c r="Y14" s="12"/>
      <c r="Z14" s="402" t="s">
        <v>1170</v>
      </c>
      <c r="AA14" s="431"/>
      <c r="AB14" s="12"/>
      <c r="AC14" s="12"/>
      <c r="AD14" s="417" t="s">
        <v>3810</v>
      </c>
      <c r="AE14" s="417" t="s">
        <v>237</v>
      </c>
      <c r="AF14" s="1544" t="s">
        <v>3811</v>
      </c>
      <c r="AG14" s="482" t="s">
        <v>3812</v>
      </c>
      <c r="AH14" s="482">
        <v>16162</v>
      </c>
      <c r="AI14" s="12"/>
      <c r="AJ14" s="12"/>
      <c r="AK14" s="1549"/>
      <c r="AL14" s="12"/>
      <c r="AN14" s="165"/>
      <c r="AO14" s="165"/>
      <c r="AP14" s="1467"/>
      <c r="AR14" s="165"/>
    </row>
    <row r="15" spans="1:44" ht="15" customHeight="1">
      <c r="A15" s="122">
        <v>1</v>
      </c>
      <c r="B15" s="650">
        <v>81672511</v>
      </c>
      <c r="C15" s="650" t="s">
        <v>122</v>
      </c>
      <c r="D15" s="650" t="s">
        <v>2127</v>
      </c>
      <c r="E15" s="159" t="s">
        <v>124</v>
      </c>
      <c r="F15" s="220" t="s">
        <v>2126</v>
      </c>
      <c r="G15" s="899" t="s">
        <v>2128</v>
      </c>
      <c r="H15" s="2" t="s">
        <v>2129</v>
      </c>
      <c r="I15" s="754" t="s">
        <v>126</v>
      </c>
      <c r="J15" s="90" t="s">
        <v>2130</v>
      </c>
      <c r="K15" s="91" t="s">
        <v>2131</v>
      </c>
      <c r="L15" s="25">
        <v>44622</v>
      </c>
      <c r="O15" s="57" t="s">
        <v>69</v>
      </c>
      <c r="P15" s="449" t="s">
        <v>496</v>
      </c>
      <c r="R15" s="1467"/>
      <c r="S15" s="1467"/>
      <c r="T15" s="165"/>
      <c r="U15" s="165"/>
      <c r="V15" s="1043"/>
      <c r="W15" s="402">
        <v>1</v>
      </c>
      <c r="X15" s="402">
        <v>61001097</v>
      </c>
      <c r="Y15" s="12"/>
      <c r="Z15" s="402" t="s">
        <v>3809</v>
      </c>
      <c r="AA15" s="431"/>
      <c r="AB15" s="12"/>
      <c r="AC15" s="12"/>
      <c r="AD15" s="417" t="s">
        <v>3810</v>
      </c>
      <c r="AE15" s="417" t="s">
        <v>237</v>
      </c>
      <c r="AF15" s="1544" t="s">
        <v>3811</v>
      </c>
      <c r="AG15" s="482" t="s">
        <v>3812</v>
      </c>
      <c r="AH15" s="482">
        <v>16162</v>
      </c>
      <c r="AI15" s="12"/>
      <c r="AJ15" s="12"/>
      <c r="AK15" s="1549"/>
      <c r="AL15" s="12"/>
      <c r="AO15" s="165"/>
      <c r="AP15" s="165"/>
      <c r="AR15" s="165"/>
    </row>
    <row r="16" spans="1:44" ht="15" customHeight="1">
      <c r="A16" s="122">
        <v>1</v>
      </c>
      <c r="B16" s="650">
        <v>89120023</v>
      </c>
      <c r="C16" s="650" t="s">
        <v>39</v>
      </c>
      <c r="D16" s="650" t="s">
        <v>718</v>
      </c>
      <c r="E16" s="650" t="s">
        <v>2183</v>
      </c>
      <c r="F16" s="220" t="s">
        <v>2184</v>
      </c>
      <c r="G16" s="899" t="s">
        <v>2185</v>
      </c>
      <c r="H16" s="2" t="s">
        <v>2186</v>
      </c>
      <c r="I16" s="754" t="s">
        <v>83</v>
      </c>
      <c r="J16" s="124" t="s">
        <v>2187</v>
      </c>
      <c r="K16" s="84" t="s">
        <v>2188</v>
      </c>
      <c r="L16" s="25">
        <v>44624</v>
      </c>
      <c r="O16" s="464" t="s">
        <v>1043</v>
      </c>
      <c r="P16" s="449" t="s">
        <v>496</v>
      </c>
      <c r="R16" s="1467"/>
      <c r="S16" s="1467"/>
      <c r="T16" s="165"/>
      <c r="U16" s="165"/>
      <c r="V16" s="240"/>
      <c r="W16" s="431">
        <v>1</v>
      </c>
      <c r="X16" s="431">
        <v>83310400</v>
      </c>
      <c r="Y16" s="431" t="s">
        <v>708</v>
      </c>
      <c r="Z16" s="431" t="s">
        <v>1326</v>
      </c>
      <c r="AA16" s="431" t="s">
        <v>169</v>
      </c>
      <c r="AB16" s="431"/>
      <c r="AC16" s="431" t="s">
        <v>3093</v>
      </c>
      <c r="AD16" s="431" t="s">
        <v>1060</v>
      </c>
      <c r="AE16" s="431" t="s">
        <v>56</v>
      </c>
      <c r="AF16" s="481" t="s">
        <v>1062</v>
      </c>
      <c r="AG16" s="431" t="s">
        <v>1061</v>
      </c>
      <c r="AH16" s="664"/>
      <c r="AI16" s="1274"/>
      <c r="AJ16" s="841"/>
      <c r="AK16" s="1550"/>
      <c r="AL16" s="841"/>
      <c r="AR16" s="165"/>
    </row>
    <row r="17" spans="1:47" ht="15" customHeight="1">
      <c r="A17" s="312">
        <v>1</v>
      </c>
      <c r="B17" s="1555">
        <v>93172200</v>
      </c>
      <c r="C17" s="180" t="s">
        <v>17</v>
      </c>
      <c r="D17" s="881" t="s">
        <v>1158</v>
      </c>
      <c r="E17" s="1556" t="s">
        <v>472</v>
      </c>
      <c r="F17" s="1352" t="s">
        <v>2189</v>
      </c>
      <c r="G17" s="178" t="s">
        <v>2190</v>
      </c>
      <c r="H17" s="392" t="s">
        <v>2191</v>
      </c>
      <c r="I17" s="1278" t="s">
        <v>419</v>
      </c>
      <c r="J17" s="330" t="s">
        <v>2162</v>
      </c>
      <c r="K17" s="331" t="s">
        <v>2192</v>
      </c>
      <c r="L17" s="310">
        <v>44624</v>
      </c>
      <c r="M17" s="178"/>
      <c r="N17" s="178"/>
      <c r="O17" s="455" t="s">
        <v>1043</v>
      </c>
      <c r="P17" s="178" t="s">
        <v>496</v>
      </c>
      <c r="Q17" s="311" t="s">
        <v>3766</v>
      </c>
      <c r="R17" s="178"/>
      <c r="U17" s="165"/>
      <c r="V17" s="1043" t="s">
        <v>988</v>
      </c>
      <c r="W17" s="402">
        <v>1</v>
      </c>
      <c r="X17" s="402">
        <v>81227139</v>
      </c>
      <c r="Y17" s="402" t="s">
        <v>38</v>
      </c>
      <c r="Z17" s="397" t="s">
        <v>59</v>
      </c>
      <c r="AA17" s="677" t="s">
        <v>2365</v>
      </c>
      <c r="AB17" s="397"/>
      <c r="AC17" s="664" t="s">
        <v>2385</v>
      </c>
      <c r="AD17" s="665" t="s">
        <v>2366</v>
      </c>
      <c r="AE17" s="130" t="s">
        <v>83</v>
      </c>
      <c r="AF17" s="1259" t="s">
        <v>2261</v>
      </c>
      <c r="AG17" s="1260" t="s">
        <v>2367</v>
      </c>
      <c r="AH17" s="1262">
        <v>1008</v>
      </c>
      <c r="AI17" s="397"/>
      <c r="AJ17" s="397"/>
      <c r="AK17" s="1548"/>
      <c r="AL17" s="677"/>
      <c r="AQ17" s="165"/>
      <c r="AR17" s="165"/>
    </row>
    <row r="18" spans="1:47" ht="15" customHeight="1">
      <c r="A18" s="312">
        <v>1</v>
      </c>
      <c r="B18" s="180">
        <v>93172390</v>
      </c>
      <c r="C18" s="180" t="s">
        <v>17</v>
      </c>
      <c r="D18" s="881" t="s">
        <v>548</v>
      </c>
      <c r="E18" s="313" t="s">
        <v>472</v>
      </c>
      <c r="F18" s="375" t="s">
        <v>2189</v>
      </c>
      <c r="G18" s="178" t="s">
        <v>2190</v>
      </c>
      <c r="H18" s="392" t="s">
        <v>2191</v>
      </c>
      <c r="I18" s="1278" t="s">
        <v>419</v>
      </c>
      <c r="J18" s="330" t="s">
        <v>2162</v>
      </c>
      <c r="K18" s="331" t="s">
        <v>2192</v>
      </c>
      <c r="L18" s="310">
        <v>44624</v>
      </c>
      <c r="M18" s="178"/>
      <c r="N18" s="178"/>
      <c r="O18" s="455" t="s">
        <v>1043</v>
      </c>
      <c r="P18" s="178" t="s">
        <v>496</v>
      </c>
      <c r="Q18" s="311" t="s">
        <v>3766</v>
      </c>
      <c r="R18" s="178"/>
      <c r="U18" s="165"/>
      <c r="V18" s="240"/>
      <c r="W18" s="402">
        <v>1</v>
      </c>
      <c r="X18" s="402">
        <v>81460063</v>
      </c>
      <c r="Y18" s="12" t="s">
        <v>73</v>
      </c>
      <c r="Z18" s="402" t="s">
        <v>3840</v>
      </c>
      <c r="AA18" s="431" t="s">
        <v>2639</v>
      </c>
      <c r="AB18" s="12"/>
      <c r="AC18" s="12"/>
      <c r="AD18" s="418" t="s">
        <v>3841</v>
      </c>
      <c r="AE18" s="418" t="s">
        <v>237</v>
      </c>
      <c r="AF18" s="419" t="s">
        <v>3842</v>
      </c>
      <c r="AG18" s="418" t="s">
        <v>3843</v>
      </c>
      <c r="AH18" s="12">
        <v>16168</v>
      </c>
      <c r="AI18" s="12"/>
      <c r="AJ18" s="12"/>
    </row>
    <row r="19" spans="1:47" ht="15" customHeight="1" thickBot="1">
      <c r="A19" s="179">
        <v>1</v>
      </c>
      <c r="B19" s="373">
        <v>93172390</v>
      </c>
      <c r="C19" s="373" t="s">
        <v>17</v>
      </c>
      <c r="D19" s="374" t="s">
        <v>471</v>
      </c>
      <c r="E19" s="313" t="s">
        <v>472</v>
      </c>
      <c r="F19" s="375" t="s">
        <v>2193</v>
      </c>
      <c r="G19" s="178" t="s">
        <v>2196</v>
      </c>
      <c r="H19" s="392" t="s">
        <v>2194</v>
      </c>
      <c r="I19" s="1278" t="s">
        <v>419</v>
      </c>
      <c r="J19" s="330" t="s">
        <v>2167</v>
      </c>
      <c r="K19" s="331" t="s">
        <v>2195</v>
      </c>
      <c r="L19" s="310">
        <v>44624</v>
      </c>
      <c r="M19" s="178"/>
      <c r="N19" s="178"/>
      <c r="O19" s="455" t="s">
        <v>1043</v>
      </c>
      <c r="P19" s="178" t="s">
        <v>496</v>
      </c>
      <c r="Q19" s="311" t="s">
        <v>3766</v>
      </c>
      <c r="R19" s="178"/>
      <c r="U19" s="165"/>
      <c r="V19" s="240"/>
      <c r="W19" s="402">
        <v>1</v>
      </c>
      <c r="X19" s="402">
        <v>20204400</v>
      </c>
      <c r="Y19" s="402" t="s">
        <v>38</v>
      </c>
      <c r="Z19" s="402" t="s">
        <v>503</v>
      </c>
      <c r="AA19" s="215" t="s">
        <v>504</v>
      </c>
      <c r="AB19" s="12"/>
      <c r="AC19" s="397"/>
      <c r="AD19" s="669" t="s">
        <v>3851</v>
      </c>
      <c r="AE19" s="669" t="s">
        <v>126</v>
      </c>
      <c r="AF19" s="1475" t="s">
        <v>3852</v>
      </c>
      <c r="AG19" s="402" t="s">
        <v>3853</v>
      </c>
      <c r="AH19" s="669">
        <v>16173</v>
      </c>
      <c r="AI19" s="17"/>
      <c r="AJ19" s="12"/>
      <c r="AK19" s="1467"/>
      <c r="AL19" s="1467"/>
      <c r="AM19" s="165"/>
    </row>
    <row r="20" spans="1:47" ht="15" customHeight="1">
      <c r="A20" s="1298">
        <v>1</v>
      </c>
      <c r="B20" s="1299">
        <v>81214249</v>
      </c>
      <c r="C20" s="1299" t="s">
        <v>38</v>
      </c>
      <c r="D20" s="1299" t="s">
        <v>59</v>
      </c>
      <c r="E20" s="1300" t="s">
        <v>584</v>
      </c>
      <c r="F20" s="89" t="s">
        <v>2384</v>
      </c>
      <c r="G20" s="854" t="s">
        <v>2385</v>
      </c>
      <c r="H20" s="2" t="s">
        <v>2386</v>
      </c>
      <c r="I20" s="754" t="s">
        <v>419</v>
      </c>
      <c r="J20" s="124" t="s">
        <v>2313</v>
      </c>
      <c r="K20" s="84" t="s">
        <v>2387</v>
      </c>
      <c r="L20" s="25">
        <v>44634</v>
      </c>
      <c r="O20" s="464" t="s">
        <v>1043</v>
      </c>
      <c r="P20" s="449" t="s">
        <v>496</v>
      </c>
      <c r="U20" s="165"/>
      <c r="V20" s="240" t="s">
        <v>988</v>
      </c>
      <c r="W20" s="402">
        <v>5</v>
      </c>
      <c r="X20" s="402">
        <v>81460138</v>
      </c>
      <c r="Y20" s="402" t="s">
        <v>39</v>
      </c>
      <c r="Z20" s="402" t="s">
        <v>2125</v>
      </c>
      <c r="AA20" s="215" t="s">
        <v>3854</v>
      </c>
      <c r="AB20" s="12"/>
      <c r="AC20" s="397"/>
      <c r="AD20" s="669" t="s">
        <v>3855</v>
      </c>
      <c r="AE20" s="669" t="s">
        <v>83</v>
      </c>
      <c r="AF20" s="1475" t="s">
        <v>3856</v>
      </c>
      <c r="AG20" s="402"/>
      <c r="AH20" s="669"/>
      <c r="AI20" s="17"/>
      <c r="AJ20" s="12"/>
      <c r="AK20" s="1467"/>
      <c r="AL20" s="1467"/>
      <c r="AM20" s="1467"/>
      <c r="AN20" s="165"/>
      <c r="AO20" s="165"/>
      <c r="AP20" s="1467"/>
      <c r="AR20" s="165"/>
    </row>
    <row r="21" spans="1:47" ht="15" customHeight="1">
      <c r="A21" s="179">
        <v>1</v>
      </c>
      <c r="B21" s="373">
        <v>93172390</v>
      </c>
      <c r="C21" s="373" t="s">
        <v>17</v>
      </c>
      <c r="D21" s="374" t="s">
        <v>471</v>
      </c>
      <c r="E21" s="313" t="s">
        <v>472</v>
      </c>
      <c r="F21" s="375" t="s">
        <v>2562</v>
      </c>
      <c r="G21" s="178" t="s">
        <v>2564</v>
      </c>
      <c r="H21" s="392" t="s">
        <v>2565</v>
      </c>
      <c r="I21" s="178" t="s">
        <v>24</v>
      </c>
      <c r="J21" s="330" t="s">
        <v>2543</v>
      </c>
      <c r="K21" s="331" t="s">
        <v>2566</v>
      </c>
      <c r="L21" s="310">
        <v>44641</v>
      </c>
      <c r="M21" s="178"/>
      <c r="N21" s="178"/>
      <c r="O21" s="311" t="s">
        <v>69</v>
      </c>
      <c r="P21" s="311" t="s">
        <v>69</v>
      </c>
      <c r="Q21" s="311" t="s">
        <v>3766</v>
      </c>
      <c r="R21" s="178"/>
      <c r="U21" s="165"/>
      <c r="V21" s="1043" t="s">
        <v>988</v>
      </c>
      <c r="W21" s="403">
        <v>4</v>
      </c>
      <c r="X21" s="403">
        <v>81483058</v>
      </c>
      <c r="Y21" s="403" t="s">
        <v>39</v>
      </c>
      <c r="Z21" s="403" t="s">
        <v>3872</v>
      </c>
      <c r="AE21" s="449" t="s">
        <v>83</v>
      </c>
      <c r="AO21" s="165"/>
      <c r="AP21" s="1467"/>
      <c r="AR21" s="165"/>
    </row>
    <row r="22" spans="1:47" ht="15" customHeight="1">
      <c r="A22" s="179">
        <v>1</v>
      </c>
      <c r="B22" s="373">
        <v>93172390</v>
      </c>
      <c r="C22" s="373" t="s">
        <v>17</v>
      </c>
      <c r="D22" s="374" t="s">
        <v>471</v>
      </c>
      <c r="E22" s="313" t="s">
        <v>2633</v>
      </c>
      <c r="F22" s="375" t="s">
        <v>2634</v>
      </c>
      <c r="G22" s="172" t="s">
        <v>2638</v>
      </c>
      <c r="H22" s="392" t="s">
        <v>2636</v>
      </c>
      <c r="I22" s="178" t="s">
        <v>24</v>
      </c>
      <c r="J22" s="330" t="s">
        <v>2620</v>
      </c>
      <c r="K22" s="331" t="s">
        <v>2637</v>
      </c>
      <c r="L22" s="310">
        <v>44643</v>
      </c>
      <c r="M22" s="178"/>
      <c r="N22" s="178"/>
      <c r="O22" s="311" t="s">
        <v>69</v>
      </c>
      <c r="P22" s="311" t="s">
        <v>69</v>
      </c>
      <c r="Q22" s="311" t="s">
        <v>3766</v>
      </c>
      <c r="R22" s="172"/>
      <c r="S22" s="1467"/>
      <c r="T22" s="165"/>
      <c r="U22" s="165"/>
      <c r="V22" s="240" t="s">
        <v>988</v>
      </c>
      <c r="W22" s="403">
        <v>1</v>
      </c>
      <c r="X22" s="403">
        <v>81460064</v>
      </c>
      <c r="Y22" s="403" t="s">
        <v>39</v>
      </c>
      <c r="Z22" s="403" t="s">
        <v>3873</v>
      </c>
      <c r="AE22" s="449" t="s">
        <v>83</v>
      </c>
      <c r="AO22" s="165"/>
      <c r="AP22" s="165"/>
      <c r="AQ22" s="165"/>
      <c r="AR22" s="165"/>
    </row>
    <row r="23" spans="1:47" ht="15" customHeight="1" thickBot="1">
      <c r="A23" s="880">
        <v>1</v>
      </c>
      <c r="B23" s="180">
        <v>81590074</v>
      </c>
      <c r="C23" s="180" t="s">
        <v>17</v>
      </c>
      <c r="D23" s="881" t="s">
        <v>2635</v>
      </c>
      <c r="E23" s="886" t="s">
        <v>2633</v>
      </c>
      <c r="F23" s="882" t="s">
        <v>2634</v>
      </c>
      <c r="G23" s="172" t="s">
        <v>2638</v>
      </c>
      <c r="H23" s="392" t="s">
        <v>2636</v>
      </c>
      <c r="I23" s="178" t="s">
        <v>24</v>
      </c>
      <c r="J23" s="330" t="s">
        <v>2620</v>
      </c>
      <c r="K23" s="331" t="s">
        <v>2637</v>
      </c>
      <c r="L23" s="310">
        <v>44643</v>
      </c>
      <c r="M23" s="178"/>
      <c r="N23" s="178"/>
      <c r="O23" s="311" t="s">
        <v>69</v>
      </c>
      <c r="P23" s="311" t="s">
        <v>69</v>
      </c>
      <c r="Q23" s="311" t="s">
        <v>3766</v>
      </c>
      <c r="R23" s="178"/>
      <c r="U23" s="165"/>
      <c r="V23" s="240" t="s">
        <v>988</v>
      </c>
      <c r="W23" s="1534">
        <v>2</v>
      </c>
      <c r="X23" s="1534">
        <v>93172390</v>
      </c>
      <c r="Y23" s="405"/>
      <c r="Z23" s="1534" t="s">
        <v>2325</v>
      </c>
      <c r="AA23" s="548"/>
      <c r="AB23" s="1534"/>
      <c r="AC23" s="1534"/>
      <c r="AD23" s="1331"/>
      <c r="AE23" s="754" t="s">
        <v>83</v>
      </c>
      <c r="AF23" s="1537"/>
      <c r="AG23" s="1534"/>
      <c r="AH23" s="754"/>
      <c r="AI23" s="1538"/>
      <c r="AJ23" s="1534"/>
      <c r="AK23" s="1467"/>
      <c r="AL23" s="1467"/>
      <c r="AM23" s="1467"/>
      <c r="AN23" s="1467"/>
      <c r="AO23" s="1467"/>
      <c r="AP23" s="1467"/>
      <c r="AR23" s="165"/>
    </row>
    <row r="24" spans="1:47" ht="15" customHeight="1">
      <c r="A24" s="1298">
        <v>1</v>
      </c>
      <c r="B24" s="1299">
        <v>81672487</v>
      </c>
      <c r="C24" s="1299" t="s">
        <v>122</v>
      </c>
      <c r="D24" s="1299" t="s">
        <v>1353</v>
      </c>
      <c r="E24" s="1300" t="s">
        <v>124</v>
      </c>
      <c r="F24" s="1343" t="s">
        <v>2746</v>
      </c>
      <c r="G24" s="854" t="s">
        <v>2749</v>
      </c>
      <c r="H24" s="2" t="s">
        <v>402</v>
      </c>
      <c r="I24" s="449" t="s">
        <v>83</v>
      </c>
      <c r="J24" s="90" t="s">
        <v>403</v>
      </c>
      <c r="K24" s="91" t="s">
        <v>404</v>
      </c>
      <c r="L24" s="25">
        <v>44649</v>
      </c>
      <c r="O24" s="10" t="s">
        <v>69</v>
      </c>
      <c r="P24" s="10" t="s">
        <v>69</v>
      </c>
      <c r="U24" s="165"/>
      <c r="V24" s="165" t="s">
        <v>988</v>
      </c>
      <c r="W24" s="443">
        <v>1</v>
      </c>
      <c r="X24" s="1534">
        <v>83140337</v>
      </c>
      <c r="Y24" s="1534"/>
      <c r="Z24" s="1534" t="s">
        <v>3874</v>
      </c>
      <c r="AA24" s="548"/>
      <c r="AB24" s="1534"/>
      <c r="AC24" s="1534"/>
      <c r="AE24" s="754" t="s">
        <v>83</v>
      </c>
      <c r="AF24" s="449" t="s">
        <v>3875</v>
      </c>
      <c r="AG24" s="449" t="s">
        <v>3876</v>
      </c>
      <c r="AH24" s="754"/>
      <c r="AI24" s="1538"/>
      <c r="AJ24" s="1534"/>
      <c r="AK24" s="1467"/>
      <c r="AL24" s="1467"/>
      <c r="AM24" s="1467"/>
      <c r="AN24" s="165"/>
      <c r="AO24" s="165"/>
      <c r="AP24" s="165"/>
    </row>
    <row r="25" spans="1:47" ht="15" customHeight="1">
      <c r="A25" s="122">
        <v>1</v>
      </c>
      <c r="B25" s="650">
        <v>81672496</v>
      </c>
      <c r="C25" s="650" t="s">
        <v>122</v>
      </c>
      <c r="D25" s="650" t="s">
        <v>2747</v>
      </c>
      <c r="E25" s="159" t="s">
        <v>124</v>
      </c>
      <c r="F25" s="1344" t="s">
        <v>2746</v>
      </c>
      <c r="G25" s="854" t="s">
        <v>2749</v>
      </c>
      <c r="H25" s="2" t="s">
        <v>402</v>
      </c>
      <c r="I25" s="449" t="s">
        <v>83</v>
      </c>
      <c r="J25" s="90" t="s">
        <v>403</v>
      </c>
      <c r="K25" s="91" t="s">
        <v>404</v>
      </c>
      <c r="L25" s="25">
        <v>44649</v>
      </c>
      <c r="O25" s="10" t="s">
        <v>69</v>
      </c>
      <c r="P25" s="10" t="s">
        <v>69</v>
      </c>
      <c r="S25" s="58"/>
      <c r="U25" s="165"/>
      <c r="V25" s="240" t="s">
        <v>988</v>
      </c>
      <c r="W25" s="405">
        <v>1</v>
      </c>
      <c r="X25" s="405">
        <v>83140301</v>
      </c>
      <c r="Y25" s="405"/>
      <c r="Z25" s="405" t="s">
        <v>3874</v>
      </c>
      <c r="AA25" s="1205"/>
      <c r="AB25" s="1467"/>
      <c r="AC25" s="1534"/>
      <c r="AD25" s="754"/>
      <c r="AE25" s="754" t="s">
        <v>83</v>
      </c>
      <c r="AF25" s="449" t="s">
        <v>3875</v>
      </c>
      <c r="AG25" s="405" t="s">
        <v>3876</v>
      </c>
      <c r="AH25" s="754"/>
      <c r="AI25" s="1470"/>
      <c r="AJ25" s="1467"/>
      <c r="AK25" s="1467"/>
      <c r="AL25" s="1467"/>
      <c r="AM25" s="165"/>
      <c r="AN25" s="165"/>
      <c r="AO25" s="165"/>
      <c r="AP25" s="165"/>
    </row>
    <row r="26" spans="1:47" ht="15" customHeight="1">
      <c r="A26" s="122">
        <v>1</v>
      </c>
      <c r="B26" s="110">
        <v>81672494</v>
      </c>
      <c r="C26" s="650" t="s">
        <v>122</v>
      </c>
      <c r="D26" s="650" t="s">
        <v>2748</v>
      </c>
      <c r="E26" s="650" t="s">
        <v>124</v>
      </c>
      <c r="F26" s="1345" t="s">
        <v>2746</v>
      </c>
      <c r="G26" s="854" t="s">
        <v>2749</v>
      </c>
      <c r="H26" s="2" t="s">
        <v>402</v>
      </c>
      <c r="I26" s="449" t="s">
        <v>83</v>
      </c>
      <c r="J26" s="90" t="s">
        <v>403</v>
      </c>
      <c r="K26" s="91" t="s">
        <v>404</v>
      </c>
      <c r="L26" s="25">
        <v>44649</v>
      </c>
      <c r="O26" s="10" t="s">
        <v>69</v>
      </c>
      <c r="P26" s="10" t="s">
        <v>69</v>
      </c>
      <c r="U26" s="165"/>
      <c r="V26" s="1043" t="s">
        <v>988</v>
      </c>
      <c r="W26" s="405">
        <v>2</v>
      </c>
      <c r="X26" s="405">
        <v>20204174</v>
      </c>
      <c r="Y26" s="405"/>
      <c r="Z26" s="405" t="s">
        <v>3877</v>
      </c>
      <c r="AA26" s="1205"/>
      <c r="AB26" s="1467"/>
      <c r="AC26" s="1534"/>
      <c r="AD26" s="754"/>
      <c r="AE26" s="754"/>
      <c r="AF26" s="1537"/>
      <c r="AG26" s="405"/>
      <c r="AH26" s="754"/>
      <c r="AI26" s="1470"/>
      <c r="AJ26" s="1467"/>
      <c r="AK26" s="1467"/>
      <c r="AL26" s="1467"/>
      <c r="AM26" s="1467"/>
      <c r="AN26" s="165"/>
      <c r="AO26" s="165"/>
      <c r="AP26" s="165"/>
    </row>
    <row r="27" spans="1:47" ht="15" customHeight="1">
      <c r="A27" s="179">
        <v>1</v>
      </c>
      <c r="B27" s="373">
        <v>93172390</v>
      </c>
      <c r="C27" s="373" t="s">
        <v>17</v>
      </c>
      <c r="D27" s="374" t="s">
        <v>471</v>
      </c>
      <c r="E27" s="313" t="s">
        <v>2633</v>
      </c>
      <c r="F27" s="375" t="s">
        <v>2846</v>
      </c>
      <c r="G27" s="551" t="s">
        <v>2774</v>
      </c>
      <c r="H27" s="392" t="s">
        <v>2847</v>
      </c>
      <c r="I27" s="178" t="s">
        <v>24</v>
      </c>
      <c r="J27" s="330" t="s">
        <v>2838</v>
      </c>
      <c r="K27" s="331" t="s">
        <v>2848</v>
      </c>
      <c r="L27" s="310">
        <v>44655</v>
      </c>
      <c r="M27" s="178"/>
      <c r="N27" s="178"/>
      <c r="O27" s="311" t="s">
        <v>69</v>
      </c>
      <c r="P27" s="311" t="s">
        <v>496</v>
      </c>
      <c r="Q27" s="311" t="s">
        <v>3766</v>
      </c>
      <c r="R27" s="178"/>
      <c r="S27" s="165"/>
      <c r="U27" s="165"/>
      <c r="V27" s="1467" t="s">
        <v>988</v>
      </c>
      <c r="W27" s="405">
        <v>1</v>
      </c>
      <c r="X27" s="405">
        <v>60803187</v>
      </c>
      <c r="Y27" s="405"/>
      <c r="Z27" s="405" t="s">
        <v>2477</v>
      </c>
      <c r="AA27" s="1205"/>
      <c r="AB27" s="1467"/>
      <c r="AC27" s="1534"/>
      <c r="AD27" s="754"/>
      <c r="AE27" s="754"/>
      <c r="AF27" s="1537"/>
      <c r="AG27" s="405"/>
      <c r="AH27" s="754"/>
      <c r="AI27" s="1470"/>
      <c r="AJ27" s="1467"/>
      <c r="AK27" s="1467"/>
      <c r="AL27" s="1467"/>
      <c r="AM27" s="1467"/>
      <c r="AN27" s="1467"/>
      <c r="AO27" s="165"/>
      <c r="AP27" s="165"/>
      <c r="AQ27" s="165"/>
      <c r="AR27" s="165"/>
      <c r="AS27" s="1080"/>
      <c r="AT27" s="1068"/>
      <c r="AU27" s="1073"/>
    </row>
    <row r="28" spans="1:47" ht="15" customHeight="1">
      <c r="A28" s="880">
        <v>1</v>
      </c>
      <c r="B28" s="180">
        <v>93172324</v>
      </c>
      <c r="C28" s="180" t="s">
        <v>17</v>
      </c>
      <c r="D28" s="881" t="s">
        <v>1222</v>
      </c>
      <c r="E28" s="886" t="s">
        <v>2633</v>
      </c>
      <c r="F28" s="882" t="s">
        <v>2846</v>
      </c>
      <c r="G28" s="551" t="s">
        <v>2774</v>
      </c>
      <c r="H28" s="392" t="s">
        <v>2847</v>
      </c>
      <c r="I28" s="178" t="s">
        <v>24</v>
      </c>
      <c r="J28" s="330" t="s">
        <v>2838</v>
      </c>
      <c r="K28" s="331" t="s">
        <v>2848</v>
      </c>
      <c r="L28" s="310">
        <v>44655</v>
      </c>
      <c r="M28" s="178"/>
      <c r="N28" s="178"/>
      <c r="O28" s="311" t="s">
        <v>69</v>
      </c>
      <c r="P28" s="311" t="s">
        <v>496</v>
      </c>
      <c r="Q28" s="311" t="s">
        <v>3766</v>
      </c>
      <c r="R28" s="178"/>
      <c r="U28" s="1467"/>
      <c r="V28" s="1467" t="s">
        <v>988</v>
      </c>
      <c r="W28" s="405">
        <v>4</v>
      </c>
      <c r="X28" s="405">
        <v>83140501</v>
      </c>
      <c r="Y28" s="405"/>
      <c r="Z28" s="405" t="s">
        <v>3878</v>
      </c>
      <c r="AA28" s="1205"/>
      <c r="AB28" s="1467"/>
      <c r="AC28" s="1534"/>
      <c r="AD28" s="754"/>
      <c r="AE28" s="754"/>
      <c r="AF28" s="1537"/>
      <c r="AG28" s="405"/>
      <c r="AH28" s="754"/>
      <c r="AI28" s="1470"/>
      <c r="AJ28" s="1467"/>
      <c r="AK28" s="1467"/>
      <c r="AL28" s="1467"/>
      <c r="AM28" s="1467"/>
      <c r="AN28" s="1467"/>
      <c r="AO28" s="165"/>
      <c r="AP28" s="165"/>
      <c r="AQ28" s="165"/>
      <c r="AR28" s="165"/>
    </row>
    <row r="29" spans="1:47" ht="15" customHeight="1">
      <c r="A29" s="591">
        <v>1</v>
      </c>
      <c r="B29" s="488">
        <v>83130670</v>
      </c>
      <c r="C29" s="488" t="s">
        <v>40</v>
      </c>
      <c r="D29" s="592" t="s">
        <v>84</v>
      </c>
      <c r="E29" s="110" t="s">
        <v>395</v>
      </c>
      <c r="F29" s="613" t="s">
        <v>2891</v>
      </c>
      <c r="G29" s="155" t="s">
        <v>2892</v>
      </c>
      <c r="H29" s="2" t="s">
        <v>2893</v>
      </c>
      <c r="I29" s="449" t="s">
        <v>83</v>
      </c>
      <c r="J29" s="3" t="s">
        <v>2894</v>
      </c>
      <c r="K29" s="5" t="s">
        <v>2895</v>
      </c>
      <c r="L29" s="25">
        <v>44656</v>
      </c>
      <c r="O29" s="34" t="s">
        <v>910</v>
      </c>
      <c r="P29" s="34"/>
      <c r="S29" s="165"/>
      <c r="U29" s="1467"/>
      <c r="V29" s="1074" t="s">
        <v>988</v>
      </c>
      <c r="W29" s="1045">
        <v>2</v>
      </c>
      <c r="X29" s="1047">
        <v>81460075</v>
      </c>
      <c r="Y29" s="1046"/>
      <c r="Z29" s="1047" t="s">
        <v>3840</v>
      </c>
      <c r="AA29" s="464" t="s">
        <v>3879</v>
      </c>
      <c r="AB29" s="1065"/>
      <c r="AC29" s="1047"/>
      <c r="AD29" s="1068"/>
      <c r="AE29" s="1568" t="s">
        <v>3910</v>
      </c>
      <c r="AF29" s="1047"/>
      <c r="AG29" s="1047"/>
      <c r="AH29" s="1073"/>
      <c r="AI29" s="1047"/>
      <c r="AJ29" s="1047"/>
      <c r="AK29" s="1047"/>
      <c r="AL29" s="165"/>
      <c r="AM29" s="165"/>
      <c r="AN29" s="165"/>
      <c r="AO29" s="165"/>
      <c r="AP29" s="165"/>
    </row>
    <row r="30" spans="1:47" ht="15" customHeight="1">
      <c r="A30" s="179">
        <v>1</v>
      </c>
      <c r="B30" s="373">
        <v>93172390</v>
      </c>
      <c r="C30" s="373" t="s">
        <v>17</v>
      </c>
      <c r="D30" s="374" t="s">
        <v>471</v>
      </c>
      <c r="E30" s="313" t="s">
        <v>472</v>
      </c>
      <c r="F30" s="375" t="s">
        <v>3029</v>
      </c>
      <c r="G30" s="551" t="s">
        <v>3027</v>
      </c>
      <c r="H30" s="392" t="s">
        <v>3026</v>
      </c>
      <c r="I30" s="178" t="s">
        <v>419</v>
      </c>
      <c r="J30" s="330" t="s">
        <v>3010</v>
      </c>
      <c r="K30" s="331" t="s">
        <v>3028</v>
      </c>
      <c r="L30" s="310">
        <v>44662</v>
      </c>
      <c r="M30" s="178"/>
      <c r="N30" s="178"/>
      <c r="O30" s="311" t="s">
        <v>69</v>
      </c>
      <c r="P30" s="311" t="s">
        <v>3766</v>
      </c>
      <c r="Q30" s="172"/>
      <c r="R30" s="178"/>
      <c r="T30" s="165"/>
      <c r="U30" s="1467"/>
      <c r="V30" s="1074" t="s">
        <v>988</v>
      </c>
      <c r="W30" s="1045">
        <v>1</v>
      </c>
      <c r="X30" s="1047" t="s">
        <v>1126</v>
      </c>
      <c r="Y30" s="1046"/>
      <c r="Z30" s="1047" t="s">
        <v>1127</v>
      </c>
      <c r="AA30" s="1047"/>
      <c r="AB30" s="1065"/>
      <c r="AC30" s="1047"/>
      <c r="AD30" s="1068"/>
      <c r="AE30" s="1083"/>
      <c r="AF30" s="1047"/>
      <c r="AG30" s="1047"/>
      <c r="AH30" s="1073"/>
      <c r="AI30" s="1047"/>
      <c r="AJ30" s="1047"/>
      <c r="AK30" s="1047"/>
      <c r="AL30" s="165"/>
      <c r="AM30" s="165"/>
      <c r="AN30" s="165"/>
      <c r="AO30" s="165"/>
      <c r="AP30" s="165"/>
    </row>
    <row r="31" spans="1:47" ht="15" customHeight="1">
      <c r="A31" s="179">
        <v>1</v>
      </c>
      <c r="B31" s="373">
        <v>93172390</v>
      </c>
      <c r="C31" s="373" t="s">
        <v>17</v>
      </c>
      <c r="D31" s="374" t="s">
        <v>471</v>
      </c>
      <c r="E31" s="313" t="s">
        <v>2633</v>
      </c>
      <c r="F31" s="375" t="s">
        <v>3087</v>
      </c>
      <c r="G31" s="551" t="s">
        <v>3088</v>
      </c>
      <c r="H31" s="392" t="s">
        <v>3089</v>
      </c>
      <c r="I31" s="178" t="s">
        <v>83</v>
      </c>
      <c r="J31" s="330" t="s">
        <v>3090</v>
      </c>
      <c r="K31" s="331" t="s">
        <v>3091</v>
      </c>
      <c r="L31" s="310">
        <v>44664</v>
      </c>
      <c r="M31" s="178"/>
      <c r="N31" s="178"/>
      <c r="O31" s="311" t="s">
        <v>69</v>
      </c>
      <c r="P31" s="178"/>
      <c r="Q31" s="311" t="s">
        <v>3766</v>
      </c>
      <c r="R31" s="178"/>
      <c r="T31" s="165"/>
      <c r="U31" s="1467"/>
      <c r="V31" s="1043"/>
      <c r="W31" s="1043"/>
      <c r="X31" s="1043"/>
      <c r="Y31" s="1049"/>
      <c r="Z31" s="1049"/>
      <c r="AA31" s="1085"/>
      <c r="AB31" s="1065"/>
      <c r="AC31" s="1049"/>
      <c r="AD31" s="1043"/>
      <c r="AE31" s="1086"/>
      <c r="AF31" s="712"/>
      <c r="AG31" s="1047"/>
      <c r="AH31" s="1047"/>
      <c r="AI31" s="1047"/>
      <c r="AJ31" s="1047"/>
      <c r="AK31" s="1047"/>
      <c r="AL31" s="165"/>
      <c r="AM31" s="165"/>
      <c r="AN31" s="165"/>
      <c r="AO31" s="165"/>
      <c r="AP31" s="165"/>
    </row>
    <row r="32" spans="1:47" ht="15" customHeight="1">
      <c r="A32" s="179">
        <v>1</v>
      </c>
      <c r="B32" s="373">
        <v>93172390</v>
      </c>
      <c r="C32" s="373" t="s">
        <v>17</v>
      </c>
      <c r="D32" s="374" t="s">
        <v>471</v>
      </c>
      <c r="E32" s="313" t="s">
        <v>2633</v>
      </c>
      <c r="F32" s="375" t="s">
        <v>3207</v>
      </c>
      <c r="G32" s="551" t="s">
        <v>3208</v>
      </c>
      <c r="H32" s="392" t="s">
        <v>3209</v>
      </c>
      <c r="I32" s="178" t="s">
        <v>24</v>
      </c>
      <c r="J32" s="701" t="s">
        <v>3210</v>
      </c>
      <c r="K32" s="331" t="s">
        <v>3211</v>
      </c>
      <c r="L32" s="310">
        <v>44671</v>
      </c>
      <c r="M32" s="178"/>
      <c r="N32" s="178"/>
      <c r="O32" s="311" t="s">
        <v>69</v>
      </c>
      <c r="P32" s="178"/>
      <c r="Q32" s="311" t="s">
        <v>3870</v>
      </c>
      <c r="R32" s="178"/>
      <c r="S32" s="165"/>
      <c r="T32" s="165"/>
      <c r="U32" s="1467"/>
      <c r="V32" s="1467"/>
      <c r="W32" s="478" t="s">
        <v>3310</v>
      </c>
      <c r="X32" s="1467"/>
      <c r="Y32" s="1467"/>
      <c r="Z32" s="1470"/>
      <c r="AA32" s="1467"/>
      <c r="AB32" s="1467"/>
      <c r="AC32" s="1467"/>
      <c r="AD32" s="1467"/>
      <c r="AE32" s="1467"/>
      <c r="AF32" s="1467"/>
      <c r="AG32" s="1467"/>
      <c r="AH32" s="1467"/>
      <c r="AI32" s="1467"/>
      <c r="AJ32" s="1467"/>
      <c r="AK32" s="1467"/>
      <c r="AL32" s="1467"/>
      <c r="AM32" s="1467"/>
      <c r="AN32" s="165"/>
      <c r="AO32" s="165"/>
      <c r="AP32" s="165"/>
      <c r="AQ32" s="165"/>
    </row>
    <row r="33" spans="1:43" ht="15" customHeight="1">
      <c r="A33" s="179">
        <v>1</v>
      </c>
      <c r="B33" s="373">
        <v>93172324</v>
      </c>
      <c r="C33" s="373" t="s">
        <v>17</v>
      </c>
      <c r="D33" s="374" t="s">
        <v>1222</v>
      </c>
      <c r="E33" s="313" t="s">
        <v>2633</v>
      </c>
      <c r="F33" s="375" t="s">
        <v>3207</v>
      </c>
      <c r="G33" s="551" t="s">
        <v>3208</v>
      </c>
      <c r="H33" s="392" t="s">
        <v>3209</v>
      </c>
      <c r="I33" s="178" t="s">
        <v>24</v>
      </c>
      <c r="J33" s="701" t="s">
        <v>3210</v>
      </c>
      <c r="K33" s="331" t="s">
        <v>3211</v>
      </c>
      <c r="L33" s="310">
        <v>44671</v>
      </c>
      <c r="M33" s="178"/>
      <c r="N33" s="178"/>
      <c r="O33" s="311" t="s">
        <v>69</v>
      </c>
      <c r="P33" s="178"/>
      <c r="Q33" s="311" t="s">
        <v>3871</v>
      </c>
      <c r="R33" s="172"/>
      <c r="S33" s="1467"/>
      <c r="T33" s="165"/>
      <c r="U33" s="165"/>
      <c r="V33" s="165"/>
      <c r="AN33" s="165"/>
      <c r="AO33" s="165"/>
      <c r="AP33" s="165"/>
      <c r="AQ33" s="165"/>
    </row>
    <row r="34" spans="1:43" ht="15" customHeight="1">
      <c r="A34" s="312">
        <v>1</v>
      </c>
      <c r="B34" s="180">
        <v>93172390</v>
      </c>
      <c r="C34" s="180" t="s">
        <v>17</v>
      </c>
      <c r="D34" s="881" t="s">
        <v>548</v>
      </c>
      <c r="E34" s="313" t="s">
        <v>472</v>
      </c>
      <c r="F34" s="375" t="s">
        <v>3241</v>
      </c>
      <c r="G34" s="551" t="s">
        <v>3245</v>
      </c>
      <c r="H34" s="392" t="s">
        <v>3242</v>
      </c>
      <c r="I34" s="178" t="s">
        <v>24</v>
      </c>
      <c r="J34" s="330" t="s">
        <v>3224</v>
      </c>
      <c r="K34" s="331" t="s">
        <v>3244</v>
      </c>
      <c r="L34" s="310">
        <v>44672</v>
      </c>
      <c r="M34" s="178"/>
      <c r="N34" s="178"/>
      <c r="O34" s="311" t="s">
        <v>69</v>
      </c>
      <c r="P34" s="178"/>
      <c r="Q34" s="311" t="s">
        <v>3870</v>
      </c>
      <c r="R34" s="178"/>
      <c r="AM34" s="165"/>
      <c r="AN34" s="165"/>
      <c r="AO34" s="165"/>
      <c r="AP34" s="165"/>
    </row>
    <row r="35" spans="1:43" ht="15" customHeight="1">
      <c r="A35" s="591">
        <v>1</v>
      </c>
      <c r="B35" s="650">
        <v>89130005</v>
      </c>
      <c r="C35" s="650" t="s">
        <v>39</v>
      </c>
      <c r="D35" s="298" t="s">
        <v>140</v>
      </c>
      <c r="E35" s="110" t="s">
        <v>3327</v>
      </c>
      <c r="F35" s="613" t="s">
        <v>3328</v>
      </c>
      <c r="G35" s="1205" t="s">
        <v>3331</v>
      </c>
      <c r="H35" s="2" t="s">
        <v>3329</v>
      </c>
      <c r="I35" s="449" t="s">
        <v>24</v>
      </c>
      <c r="J35" s="3" t="s">
        <v>3314</v>
      </c>
      <c r="K35" s="5" t="s">
        <v>3330</v>
      </c>
      <c r="L35" s="25">
        <v>44676</v>
      </c>
      <c r="O35" s="10" t="s">
        <v>69</v>
      </c>
      <c r="V35" s="1074"/>
      <c r="X35" s="1065"/>
      <c r="Y35" s="1046"/>
      <c r="Z35" s="1047"/>
      <c r="AA35" s="1047"/>
      <c r="AB35" s="1065"/>
      <c r="AC35" s="1044"/>
      <c r="AD35" s="1068"/>
      <c r="AE35" s="1079"/>
      <c r="AF35" s="1080"/>
      <c r="AG35" s="1068"/>
      <c r="AH35" s="1073"/>
      <c r="AI35" s="1047"/>
      <c r="AJ35" s="1047"/>
      <c r="AK35" s="1047"/>
      <c r="AL35" s="165"/>
      <c r="AM35" s="165"/>
      <c r="AN35" s="165"/>
      <c r="AO35" s="165"/>
      <c r="AP35" s="165"/>
    </row>
    <row r="36" spans="1:43" ht="15" customHeight="1">
      <c r="A36" s="122">
        <v>1</v>
      </c>
      <c r="B36" s="650">
        <v>81672546</v>
      </c>
      <c r="C36" s="650" t="s">
        <v>122</v>
      </c>
      <c r="D36" s="650" t="s">
        <v>227</v>
      </c>
      <c r="E36" s="159" t="s">
        <v>628</v>
      </c>
      <c r="F36" s="1518" t="s">
        <v>3525</v>
      </c>
      <c r="G36" s="1205" t="s">
        <v>3523</v>
      </c>
      <c r="H36" s="2" t="s">
        <v>3526</v>
      </c>
      <c r="I36" s="449" t="s">
        <v>1715</v>
      </c>
      <c r="J36" s="90" t="s">
        <v>3527</v>
      </c>
      <c r="K36" s="91" t="s">
        <v>3528</v>
      </c>
      <c r="L36" s="25">
        <v>44685</v>
      </c>
      <c r="O36" s="10" t="s">
        <v>69</v>
      </c>
      <c r="V36" s="1074"/>
      <c r="W36" s="1075"/>
      <c r="X36" s="1065"/>
      <c r="Y36" s="1046"/>
      <c r="Z36" s="1047"/>
      <c r="AA36" s="1047"/>
      <c r="AB36" s="1065"/>
      <c r="AC36" s="1081"/>
      <c r="AD36" s="1068"/>
      <c r="AE36" s="1079"/>
      <c r="AF36" s="1080"/>
      <c r="AG36" s="1068"/>
      <c r="AH36" s="1073"/>
      <c r="AI36" s="1047"/>
      <c r="AJ36" s="1047"/>
      <c r="AK36" s="1047"/>
      <c r="AL36" s="165"/>
      <c r="AM36" s="165"/>
      <c r="AN36" s="165"/>
      <c r="AO36" s="165"/>
      <c r="AP36" s="165"/>
    </row>
    <row r="37" spans="1:43" ht="15" customHeight="1">
      <c r="A37" s="650">
        <v>1</v>
      </c>
      <c r="B37" s="650">
        <v>81672487</v>
      </c>
      <c r="C37" s="650" t="s">
        <v>122</v>
      </c>
      <c r="D37" s="650" t="s">
        <v>1353</v>
      </c>
      <c r="E37" s="650" t="s">
        <v>628</v>
      </c>
      <c r="F37" s="650" t="s">
        <v>3569</v>
      </c>
      <c r="G37" s="1205" t="s">
        <v>3570</v>
      </c>
      <c r="H37" s="2" t="s">
        <v>3571</v>
      </c>
      <c r="I37" s="214" t="s">
        <v>83</v>
      </c>
      <c r="J37" s="3" t="s">
        <v>3572</v>
      </c>
      <c r="K37" s="557" t="s">
        <v>3573</v>
      </c>
      <c r="L37" s="25">
        <v>44690</v>
      </c>
      <c r="O37" s="10" t="s">
        <v>69</v>
      </c>
      <c r="Q37" s="1467"/>
      <c r="S37" s="165"/>
      <c r="T37" s="165"/>
      <c r="V37" s="1074"/>
      <c r="W37" s="1075"/>
      <c r="X37" s="1065"/>
      <c r="Y37" s="1046"/>
      <c r="Z37" s="1047"/>
      <c r="AA37" s="1047"/>
      <c r="AB37" s="1065"/>
      <c r="AC37" s="1044"/>
      <c r="AD37" s="1068"/>
      <c r="AE37" s="1082"/>
      <c r="AF37" s="1080"/>
      <c r="AG37" s="1068"/>
      <c r="AH37" s="1073"/>
      <c r="AI37" s="1047"/>
      <c r="AJ37" s="1047"/>
      <c r="AK37" s="1047"/>
      <c r="AL37" s="165"/>
      <c r="AM37" s="165"/>
      <c r="AN37" s="165"/>
      <c r="AO37" s="165"/>
      <c r="AP37" s="165"/>
    </row>
    <row r="38" spans="1:43" ht="15" customHeight="1">
      <c r="A38" s="275">
        <v>1</v>
      </c>
      <c r="B38" s="275">
        <v>81722070</v>
      </c>
      <c r="C38" s="275" t="s">
        <v>254</v>
      </c>
      <c r="D38" s="159" t="s">
        <v>3574</v>
      </c>
      <c r="E38" s="159" t="s">
        <v>491</v>
      </c>
      <c r="F38" s="201" t="s">
        <v>492</v>
      </c>
      <c r="G38" s="1205" t="s">
        <v>3575</v>
      </c>
      <c r="H38" s="40" t="s">
        <v>494</v>
      </c>
      <c r="I38" s="449" t="s">
        <v>83</v>
      </c>
      <c r="J38" s="41" t="s">
        <v>493</v>
      </c>
      <c r="K38" s="41" t="s">
        <v>3576</v>
      </c>
      <c r="L38" s="25">
        <v>44690</v>
      </c>
      <c r="O38" s="10" t="s">
        <v>69</v>
      </c>
      <c r="S38" s="165"/>
      <c r="T38" s="165"/>
      <c r="V38" s="1074"/>
      <c r="W38" s="1075"/>
      <c r="X38" s="1065"/>
      <c r="Y38" s="1046"/>
      <c r="Z38" s="1047"/>
      <c r="AA38" s="1047"/>
      <c r="AB38" s="1065"/>
      <c r="AC38" s="1044"/>
      <c r="AD38" s="1068"/>
      <c r="AE38" s="1082"/>
      <c r="AF38" s="1080"/>
      <c r="AG38" s="1068"/>
      <c r="AH38" s="1073"/>
      <c r="AI38" s="1047"/>
      <c r="AJ38" s="1047"/>
      <c r="AK38" s="1047"/>
      <c r="AL38" s="165"/>
      <c r="AM38" s="165"/>
      <c r="AN38" s="165"/>
      <c r="AO38" s="165"/>
      <c r="AP38" s="165"/>
    </row>
    <row r="39" spans="1:43" ht="15" customHeight="1">
      <c r="A39" s="275">
        <v>1</v>
      </c>
      <c r="B39" s="275">
        <v>81214004</v>
      </c>
      <c r="C39" s="275" t="s">
        <v>38</v>
      </c>
      <c r="D39" s="275" t="s">
        <v>3671</v>
      </c>
      <c r="E39" s="275" t="s">
        <v>517</v>
      </c>
      <c r="F39" s="1431" t="s">
        <v>3672</v>
      </c>
      <c r="G39" s="1205" t="s">
        <v>3676</v>
      </c>
      <c r="H39" s="2" t="s">
        <v>3673</v>
      </c>
      <c r="I39" s="1205" t="s">
        <v>24</v>
      </c>
      <c r="J39" s="90" t="s">
        <v>3674</v>
      </c>
      <c r="K39" s="91" t="s">
        <v>3675</v>
      </c>
      <c r="L39" s="25">
        <v>44692</v>
      </c>
      <c r="O39" s="10" t="s">
        <v>69</v>
      </c>
      <c r="Q39" s="1467"/>
      <c r="V39" s="1074"/>
      <c r="W39" s="1075"/>
      <c r="X39" s="1065"/>
      <c r="Y39" s="1046"/>
      <c r="Z39" s="1047"/>
      <c r="AA39" s="1047"/>
      <c r="AB39" s="1065"/>
      <c r="AC39" s="1044"/>
      <c r="AD39" s="1068"/>
      <c r="AE39" s="1082"/>
      <c r="AF39" s="1080"/>
      <c r="AG39" s="1068"/>
      <c r="AH39" s="1073"/>
      <c r="AI39" s="1047"/>
      <c r="AJ39" s="1047"/>
      <c r="AK39" s="1047"/>
      <c r="AL39" s="165"/>
      <c r="AM39" s="165"/>
      <c r="AN39" s="165"/>
      <c r="AO39" s="165"/>
      <c r="AP39" s="165"/>
    </row>
    <row r="40" spans="1:43" ht="15" customHeight="1">
      <c r="A40" s="180">
        <v>1</v>
      </c>
      <c r="B40" s="180">
        <v>93172390</v>
      </c>
      <c r="C40" s="180" t="s">
        <v>17</v>
      </c>
      <c r="D40" s="881" t="s">
        <v>471</v>
      </c>
      <c r="E40" s="181" t="s">
        <v>2633</v>
      </c>
      <c r="F40" s="1554" t="s">
        <v>3677</v>
      </c>
      <c r="G40" s="551" t="s">
        <v>3681</v>
      </c>
      <c r="H40" s="392" t="s">
        <v>3678</v>
      </c>
      <c r="I40" s="178" t="s">
        <v>419</v>
      </c>
      <c r="J40" s="330" t="s">
        <v>3679</v>
      </c>
      <c r="K40" s="331" t="s">
        <v>3680</v>
      </c>
      <c r="L40" s="310">
        <v>44692</v>
      </c>
      <c r="M40" s="178"/>
      <c r="N40" s="178"/>
      <c r="O40" s="311" t="s">
        <v>69</v>
      </c>
      <c r="P40" s="311" t="s">
        <v>3766</v>
      </c>
      <c r="Q40" s="178"/>
      <c r="R40" s="172"/>
      <c r="S40" s="1467"/>
      <c r="T40" s="165"/>
      <c r="U40" s="165"/>
      <c r="V40" s="165"/>
      <c r="W40" s="1045"/>
      <c r="X40" s="464"/>
      <c r="Y40" s="1046"/>
      <c r="Z40" s="464"/>
      <c r="AA40" s="1047"/>
      <c r="AB40" s="1065"/>
      <c r="AC40" s="1047"/>
      <c r="AD40" s="1047"/>
      <c r="AE40" s="1083"/>
      <c r="AF40" s="1084"/>
      <c r="AG40" s="1047"/>
      <c r="AH40" s="1073"/>
      <c r="AI40" s="1047"/>
      <c r="AJ40" s="1047"/>
      <c r="AK40" s="1047"/>
      <c r="AL40" s="165"/>
      <c r="AM40" s="165"/>
      <c r="AN40" s="165"/>
      <c r="AO40" s="165"/>
      <c r="AP40" s="165"/>
    </row>
    <row r="41" spans="1:43" ht="15" customHeight="1">
      <c r="A41" s="650">
        <v>1</v>
      </c>
      <c r="B41" s="650">
        <v>83140636</v>
      </c>
      <c r="C41" s="650" t="s">
        <v>40</v>
      </c>
      <c r="D41" s="650" t="s">
        <v>968</v>
      </c>
      <c r="E41" s="650" t="s">
        <v>169</v>
      </c>
      <c r="F41" s="650" t="s">
        <v>170</v>
      </c>
      <c r="G41" s="1205" t="s">
        <v>3703</v>
      </c>
      <c r="H41" s="2" t="s">
        <v>3701</v>
      </c>
      <c r="I41" s="214" t="s">
        <v>419</v>
      </c>
      <c r="J41" s="124" t="s">
        <v>172</v>
      </c>
      <c r="K41" s="84" t="s">
        <v>3702</v>
      </c>
      <c r="L41" s="25">
        <v>44692</v>
      </c>
      <c r="O41" s="10" t="s">
        <v>69</v>
      </c>
      <c r="S41" s="165"/>
      <c r="T41" s="165"/>
      <c r="V41" s="1074"/>
      <c r="W41" s="1045"/>
      <c r="X41" s="464"/>
      <c r="Y41" s="1046"/>
      <c r="Z41" s="1047"/>
      <c r="AA41" s="1047"/>
      <c r="AB41" s="1065"/>
      <c r="AC41" s="1047"/>
      <c r="AD41" s="1047"/>
      <c r="AE41" s="1083"/>
      <c r="AF41" s="1047"/>
      <c r="AG41" s="1047"/>
      <c r="AH41" s="1073"/>
      <c r="AI41" s="1047"/>
      <c r="AJ41" s="1047"/>
      <c r="AK41" s="1047"/>
      <c r="AL41" s="165"/>
      <c r="AM41" s="165"/>
      <c r="AN41" s="165"/>
      <c r="AO41" s="165"/>
      <c r="AP41" s="165"/>
    </row>
    <row r="42" spans="1:43" ht="15" customHeight="1">
      <c r="A42" s="337">
        <v>2</v>
      </c>
      <c r="B42" s="337">
        <v>93162407</v>
      </c>
      <c r="C42" s="337" t="s">
        <v>17</v>
      </c>
      <c r="D42" s="337" t="s">
        <v>450</v>
      </c>
      <c r="E42" s="181" t="s">
        <v>210</v>
      </c>
      <c r="F42" s="180" t="s">
        <v>3725</v>
      </c>
      <c r="G42" s="551" t="s">
        <v>3726</v>
      </c>
      <c r="H42" s="392" t="s">
        <v>2575</v>
      </c>
      <c r="I42" s="178" t="s">
        <v>83</v>
      </c>
      <c r="J42" s="660" t="s">
        <v>2576</v>
      </c>
      <c r="K42" s="661" t="s">
        <v>3727</v>
      </c>
      <c r="L42" s="310">
        <v>44697</v>
      </c>
      <c r="M42" s="178"/>
      <c r="N42" s="178"/>
      <c r="O42" s="311" t="s">
        <v>69</v>
      </c>
      <c r="P42" s="311" t="s">
        <v>3766</v>
      </c>
      <c r="Q42" s="178"/>
      <c r="R42" s="172"/>
      <c r="S42" s="1467"/>
      <c r="T42" s="165"/>
      <c r="U42" s="165"/>
      <c r="V42" s="165"/>
      <c r="W42" s="1045"/>
      <c r="X42" s="1047"/>
      <c r="Y42" s="1046"/>
      <c r="Z42" s="1047"/>
      <c r="AA42" s="1047"/>
      <c r="AB42" s="1065"/>
      <c r="AC42" s="1047"/>
      <c r="AD42" s="1068"/>
      <c r="AE42" s="1083"/>
      <c r="AF42" s="1047"/>
      <c r="AG42" s="1047"/>
      <c r="AH42" s="1073"/>
      <c r="AI42" s="1047"/>
      <c r="AJ42" s="1047"/>
      <c r="AK42" s="1047"/>
      <c r="AL42" s="165"/>
      <c r="AM42" s="165"/>
      <c r="AN42" s="165"/>
      <c r="AO42" s="165"/>
      <c r="AP42" s="165"/>
    </row>
    <row r="43" spans="1:43" ht="15" customHeight="1">
      <c r="A43" s="180">
        <v>1</v>
      </c>
      <c r="B43" s="180">
        <v>93172390</v>
      </c>
      <c r="C43" s="180" t="s">
        <v>17</v>
      </c>
      <c r="D43" s="881" t="s">
        <v>548</v>
      </c>
      <c r="E43" s="181" t="s">
        <v>472</v>
      </c>
      <c r="F43" s="1554" t="s">
        <v>3728</v>
      </c>
      <c r="G43" s="551" t="s">
        <v>3729</v>
      </c>
      <c r="H43" s="392" t="s">
        <v>3730</v>
      </c>
      <c r="I43" s="178" t="s">
        <v>56</v>
      </c>
      <c r="J43" s="330" t="s">
        <v>3731</v>
      </c>
      <c r="K43" s="331" t="s">
        <v>3732</v>
      </c>
      <c r="L43" s="310">
        <v>44697</v>
      </c>
      <c r="M43" s="178"/>
      <c r="N43" s="178"/>
      <c r="O43" s="311" t="s">
        <v>69</v>
      </c>
      <c r="P43" s="311" t="s">
        <v>3766</v>
      </c>
      <c r="Q43" s="178"/>
      <c r="R43" s="178"/>
      <c r="S43" s="165"/>
      <c r="T43" s="165"/>
      <c r="V43" s="1043"/>
      <c r="W43" s="1043"/>
      <c r="X43" s="1043"/>
      <c r="Y43" s="1049"/>
      <c r="Z43" s="1049"/>
      <c r="AA43" s="1085"/>
      <c r="AB43" s="1065"/>
      <c r="AC43" s="1049"/>
      <c r="AD43" s="1043"/>
      <c r="AE43" s="1086"/>
      <c r="AF43" s="712"/>
      <c r="AG43" s="1047"/>
      <c r="AH43" s="1047"/>
      <c r="AI43" s="1047"/>
      <c r="AJ43" s="1047"/>
      <c r="AK43" s="1047"/>
      <c r="AL43" s="165"/>
      <c r="AM43" s="165"/>
      <c r="AN43" s="165"/>
      <c r="AO43" s="165"/>
      <c r="AP43" s="165"/>
    </row>
    <row r="44" spans="1:43" ht="15" customHeight="1">
      <c r="A44" s="275">
        <v>1</v>
      </c>
      <c r="B44" s="275">
        <v>83340616</v>
      </c>
      <c r="C44" s="275" t="s">
        <v>40</v>
      </c>
      <c r="D44" s="275" t="s">
        <v>879</v>
      </c>
      <c r="E44" s="159" t="s">
        <v>1207</v>
      </c>
      <c r="F44" s="1431" t="s">
        <v>3768</v>
      </c>
      <c r="G44" s="1205" t="s">
        <v>3769</v>
      </c>
      <c r="H44" s="2" t="s">
        <v>3770</v>
      </c>
      <c r="I44" s="449" t="s">
        <v>237</v>
      </c>
      <c r="J44" s="90" t="s">
        <v>3771</v>
      </c>
      <c r="K44" s="91" t="s">
        <v>3772</v>
      </c>
      <c r="L44" s="25">
        <v>44702</v>
      </c>
      <c r="O44" s="10" t="s">
        <v>69</v>
      </c>
      <c r="S44" s="165"/>
      <c r="T44" s="165"/>
      <c r="V44" s="165"/>
      <c r="W44" s="165"/>
      <c r="X44" s="165"/>
      <c r="Y44" s="165"/>
      <c r="Z44" s="165"/>
      <c r="AA44" s="165"/>
      <c r="AB44" s="165"/>
      <c r="AC44" s="165"/>
      <c r="AD44" s="165"/>
      <c r="AE44" s="165"/>
      <c r="AF44" s="165"/>
      <c r="AG44" s="165"/>
      <c r="AH44" s="165"/>
      <c r="AI44" s="165"/>
      <c r="AJ44" s="165"/>
      <c r="AK44" s="165"/>
      <c r="AL44" s="165"/>
      <c r="AM44" s="165"/>
      <c r="AN44" s="165"/>
      <c r="AO44" s="165"/>
      <c r="AP44" s="165"/>
    </row>
    <row r="45" spans="1:43" ht="15" customHeight="1">
      <c r="A45" s="337">
        <v>1</v>
      </c>
      <c r="B45" s="337">
        <v>93162407</v>
      </c>
      <c r="C45" s="337" t="s">
        <v>17</v>
      </c>
      <c r="D45" s="337" t="s">
        <v>450</v>
      </c>
      <c r="E45" s="181" t="s">
        <v>210</v>
      </c>
      <c r="F45" s="180" t="s">
        <v>3795</v>
      </c>
      <c r="G45" s="551" t="s">
        <v>3796</v>
      </c>
      <c r="H45" s="392" t="s">
        <v>3797</v>
      </c>
      <c r="I45" s="178" t="s">
        <v>24</v>
      </c>
      <c r="J45" s="660" t="s">
        <v>3192</v>
      </c>
      <c r="K45" s="661" t="s">
        <v>3798</v>
      </c>
      <c r="L45" s="310">
        <v>44706</v>
      </c>
      <c r="M45" s="178"/>
      <c r="N45" s="178"/>
      <c r="O45" s="311" t="s">
        <v>69</v>
      </c>
      <c r="P45" s="311" t="s">
        <v>3766</v>
      </c>
      <c r="Q45" s="178"/>
      <c r="R45" s="178"/>
      <c r="S45" s="165"/>
      <c r="T45" s="165"/>
      <c r="V45" s="1074"/>
      <c r="W45" s="165"/>
      <c r="X45" s="165"/>
      <c r="Y45" s="165"/>
      <c r="Z45" s="165"/>
      <c r="AA45" s="165"/>
      <c r="AB45" s="1065"/>
      <c r="AC45" s="1047"/>
      <c r="AD45" s="165"/>
      <c r="AE45" s="165"/>
      <c r="AF45" s="165"/>
      <c r="AG45" s="165"/>
      <c r="AH45" s="165"/>
      <c r="AI45" s="165"/>
      <c r="AJ45" s="165"/>
      <c r="AK45" s="165"/>
      <c r="AL45" s="165"/>
      <c r="AM45" s="165"/>
      <c r="AN45" s="165"/>
      <c r="AO45" s="165"/>
      <c r="AP45" s="165"/>
    </row>
    <row r="46" spans="1:43" ht="15" customHeight="1">
      <c r="A46" s="782">
        <v>1</v>
      </c>
      <c r="B46" s="782">
        <v>81214181</v>
      </c>
      <c r="C46" s="782" t="s">
        <v>38</v>
      </c>
      <c r="D46" s="782" t="s">
        <v>2668</v>
      </c>
      <c r="E46" s="180" t="s">
        <v>3800</v>
      </c>
      <c r="F46" s="782" t="s">
        <v>3868</v>
      </c>
      <c r="G46" s="782" t="s">
        <v>3869</v>
      </c>
      <c r="H46" s="1147" t="s">
        <v>3797</v>
      </c>
      <c r="I46" s="178" t="s">
        <v>24</v>
      </c>
      <c r="J46" s="660" t="s">
        <v>3192</v>
      </c>
      <c r="K46" s="661" t="s">
        <v>3798</v>
      </c>
      <c r="L46" s="310">
        <v>44706</v>
      </c>
      <c r="M46" s="178"/>
      <c r="N46" s="178"/>
      <c r="O46" s="311" t="s">
        <v>69</v>
      </c>
      <c r="P46" s="311" t="s">
        <v>3766</v>
      </c>
      <c r="Q46" s="178"/>
      <c r="R46" s="178"/>
      <c r="S46" s="165"/>
      <c r="T46" s="165"/>
      <c r="V46" s="1074"/>
      <c r="W46" s="165"/>
      <c r="X46" s="165"/>
      <c r="Y46" s="165"/>
      <c r="Z46" s="165"/>
      <c r="AA46" s="165"/>
      <c r="AB46" s="1065"/>
      <c r="AC46" s="1047"/>
      <c r="AD46" s="165"/>
      <c r="AE46" s="165"/>
      <c r="AF46" s="165"/>
      <c r="AG46" s="165"/>
      <c r="AH46" s="165"/>
      <c r="AI46" s="165"/>
      <c r="AJ46" s="165"/>
      <c r="AK46" s="165"/>
      <c r="AL46" s="165"/>
      <c r="AM46" s="165"/>
      <c r="AN46" s="165"/>
      <c r="AO46" s="165"/>
      <c r="AP46" s="165"/>
    </row>
    <row r="47" spans="1:43" ht="15" customHeight="1">
      <c r="A47" s="180">
        <v>1</v>
      </c>
      <c r="B47" s="180">
        <v>93172390</v>
      </c>
      <c r="C47" s="180" t="s">
        <v>17</v>
      </c>
      <c r="D47" s="881" t="s">
        <v>548</v>
      </c>
      <c r="E47" s="181" t="s">
        <v>472</v>
      </c>
      <c r="F47" s="1554" t="s">
        <v>3818</v>
      </c>
      <c r="G47" s="551" t="s">
        <v>3822</v>
      </c>
      <c r="H47" s="392" t="s">
        <v>3819</v>
      </c>
      <c r="I47" s="178" t="s">
        <v>83</v>
      </c>
      <c r="J47" s="330" t="s">
        <v>3820</v>
      </c>
      <c r="K47" s="331" t="s">
        <v>3821</v>
      </c>
      <c r="L47" s="310">
        <v>44711</v>
      </c>
      <c r="M47" s="311"/>
      <c r="N47" s="178"/>
      <c r="O47" s="311" t="s">
        <v>69</v>
      </c>
      <c r="P47" s="311" t="s">
        <v>3766</v>
      </c>
      <c r="Q47" s="178"/>
      <c r="R47" s="178"/>
      <c r="S47" s="165"/>
      <c r="T47" s="165"/>
      <c r="V47" s="1074"/>
      <c r="W47" s="165"/>
      <c r="X47" s="165"/>
      <c r="Y47" s="165"/>
      <c r="Z47" s="165"/>
      <c r="AA47" s="165"/>
      <c r="AB47" s="1065"/>
      <c r="AC47" s="165"/>
      <c r="AD47" s="165"/>
      <c r="AE47" s="165"/>
      <c r="AF47" s="165"/>
      <c r="AG47" s="165"/>
      <c r="AH47" s="165"/>
      <c r="AI47" s="165"/>
      <c r="AJ47" s="165"/>
      <c r="AK47" s="165"/>
      <c r="AL47" s="165"/>
      <c r="AM47" s="165"/>
      <c r="AN47" s="165"/>
      <c r="AO47" s="165"/>
      <c r="AP47" s="165"/>
    </row>
    <row r="48" spans="1:43" ht="15" customHeight="1">
      <c r="A48" s="180">
        <v>1</v>
      </c>
      <c r="B48" s="180">
        <v>93172390</v>
      </c>
      <c r="C48" s="180" t="s">
        <v>17</v>
      </c>
      <c r="D48" s="881" t="s">
        <v>471</v>
      </c>
      <c r="E48" s="181" t="s">
        <v>2633</v>
      </c>
      <c r="F48" s="1554" t="s">
        <v>3823</v>
      </c>
      <c r="G48" s="551" t="s">
        <v>3824</v>
      </c>
      <c r="H48" s="392" t="s">
        <v>3825</v>
      </c>
      <c r="I48" s="178" t="s">
        <v>56</v>
      </c>
      <c r="J48" s="330" t="s">
        <v>3826</v>
      </c>
      <c r="K48" s="331" t="s">
        <v>3827</v>
      </c>
      <c r="L48" s="310">
        <v>44711</v>
      </c>
      <c r="M48" s="178"/>
      <c r="N48" s="178"/>
      <c r="O48" s="311" t="s">
        <v>496</v>
      </c>
      <c r="P48" s="311" t="s">
        <v>3766</v>
      </c>
      <c r="Q48" s="178"/>
      <c r="R48" s="178"/>
      <c r="S48" s="165"/>
      <c r="V48" s="1074"/>
      <c r="W48" s="165"/>
      <c r="X48" s="165"/>
      <c r="Y48" s="165"/>
      <c r="Z48" s="165"/>
      <c r="AA48" s="165"/>
      <c r="AB48" s="1065"/>
      <c r="AC48" s="165"/>
      <c r="AD48" s="165"/>
      <c r="AE48" s="165"/>
      <c r="AF48" s="165"/>
      <c r="AG48" s="165"/>
      <c r="AH48" s="165"/>
      <c r="AI48" s="165"/>
      <c r="AJ48" s="165"/>
      <c r="AK48" s="165"/>
      <c r="AL48" s="165"/>
      <c r="AM48" s="165"/>
      <c r="AN48" s="165"/>
      <c r="AO48" s="165"/>
      <c r="AP48" s="165"/>
    </row>
    <row r="49" spans="1:43">
      <c r="A49" s="337">
        <v>1</v>
      </c>
      <c r="B49" s="337">
        <v>93162407</v>
      </c>
      <c r="C49" s="337" t="s">
        <v>17</v>
      </c>
      <c r="D49" s="337" t="s">
        <v>450</v>
      </c>
      <c r="E49" s="181" t="s">
        <v>210</v>
      </c>
      <c r="F49" s="180" t="s">
        <v>3833</v>
      </c>
      <c r="G49" s="551" t="s">
        <v>3834</v>
      </c>
      <c r="H49" s="392" t="s">
        <v>3835</v>
      </c>
      <c r="I49" s="178" t="s">
        <v>56</v>
      </c>
      <c r="J49" s="660" t="s">
        <v>3836</v>
      </c>
      <c r="K49" s="661" t="s">
        <v>3837</v>
      </c>
      <c r="L49" s="310">
        <v>44711</v>
      </c>
      <c r="M49" s="178"/>
      <c r="N49" s="178"/>
      <c r="O49" s="311" t="s">
        <v>69</v>
      </c>
      <c r="P49" s="311" t="s">
        <v>3766</v>
      </c>
      <c r="Q49" s="178"/>
      <c r="R49" s="178"/>
      <c r="V49" s="165"/>
      <c r="W49" s="165"/>
      <c r="X49" s="165"/>
      <c r="Y49" s="165"/>
      <c r="Z49" s="165"/>
      <c r="AA49" s="165"/>
      <c r="AB49" s="165"/>
      <c r="AC49" s="165"/>
      <c r="AD49" s="165"/>
      <c r="AE49" s="165"/>
      <c r="AF49" s="165"/>
      <c r="AG49" s="165"/>
      <c r="AH49" s="165"/>
      <c r="AI49" s="165"/>
      <c r="AJ49" s="165"/>
      <c r="AK49" s="165"/>
      <c r="AL49" s="165"/>
      <c r="AM49" s="165"/>
      <c r="AN49" s="165"/>
      <c r="AO49" s="165"/>
      <c r="AP49" s="165"/>
    </row>
    <row r="50" spans="1:43">
      <c r="A50" s="180">
        <v>1</v>
      </c>
      <c r="B50" s="180">
        <v>81298075</v>
      </c>
      <c r="C50" s="180" t="s">
        <v>38</v>
      </c>
      <c r="D50" s="180" t="s">
        <v>1144</v>
      </c>
      <c r="E50" s="181" t="s">
        <v>132</v>
      </c>
      <c r="F50" s="1557" t="s">
        <v>607</v>
      </c>
      <c r="G50" s="551" t="s">
        <v>3838</v>
      </c>
      <c r="H50" s="392" t="s">
        <v>608</v>
      </c>
      <c r="I50" s="178" t="s">
        <v>83</v>
      </c>
      <c r="J50" s="660" t="s">
        <v>609</v>
      </c>
      <c r="K50" s="661" t="s">
        <v>610</v>
      </c>
      <c r="L50" s="310">
        <v>44711</v>
      </c>
      <c r="M50" s="178"/>
      <c r="N50" s="178"/>
      <c r="O50" s="311" t="s">
        <v>69</v>
      </c>
      <c r="P50" s="311" t="s">
        <v>3766</v>
      </c>
      <c r="Q50" s="178"/>
      <c r="R50" s="178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D50" s="165"/>
      <c r="AE50" s="165"/>
      <c r="AF50" s="165"/>
      <c r="AG50" s="165"/>
      <c r="AH50" s="165"/>
      <c r="AI50" s="165"/>
      <c r="AJ50" s="165"/>
      <c r="AK50" s="165"/>
      <c r="AL50" s="165"/>
      <c r="AM50" s="165"/>
      <c r="AN50" s="165"/>
      <c r="AO50" s="165"/>
      <c r="AP50" s="165"/>
    </row>
    <row r="51" spans="1:43">
      <c r="A51" s="180">
        <v>1</v>
      </c>
      <c r="B51" s="180">
        <v>81214250</v>
      </c>
      <c r="C51" s="180" t="s">
        <v>38</v>
      </c>
      <c r="D51" s="180" t="s">
        <v>54</v>
      </c>
      <c r="E51" s="181" t="s">
        <v>584</v>
      </c>
      <c r="F51" s="1557" t="s">
        <v>2384</v>
      </c>
      <c r="G51" s="551" t="s">
        <v>3839</v>
      </c>
      <c r="H51" s="392" t="s">
        <v>2386</v>
      </c>
      <c r="I51" s="178" t="s">
        <v>93</v>
      </c>
      <c r="J51" s="660" t="s">
        <v>2313</v>
      </c>
      <c r="K51" s="661" t="s">
        <v>2387</v>
      </c>
      <c r="L51" s="310">
        <v>44711</v>
      </c>
      <c r="M51" s="178"/>
      <c r="N51" s="178"/>
      <c r="O51" s="311" t="s">
        <v>496</v>
      </c>
      <c r="P51" s="311" t="s">
        <v>3766</v>
      </c>
      <c r="Q51" s="178"/>
      <c r="R51" s="178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</row>
    <row r="52" spans="1:43">
      <c r="A52" s="1551">
        <v>1</v>
      </c>
      <c r="B52" s="488">
        <v>83340607</v>
      </c>
      <c r="C52" s="488" t="s">
        <v>40</v>
      </c>
      <c r="D52" s="592" t="s">
        <v>174</v>
      </c>
      <c r="E52" s="1552" t="s">
        <v>3844</v>
      </c>
      <c r="F52" s="1553" t="s">
        <v>3845</v>
      </c>
      <c r="G52" s="1205" t="s">
        <v>3847</v>
      </c>
      <c r="H52" s="2" t="s">
        <v>3848</v>
      </c>
      <c r="I52" s="449" t="s">
        <v>83</v>
      </c>
      <c r="J52" s="3" t="s">
        <v>3849</v>
      </c>
      <c r="K52" s="5" t="s">
        <v>3850</v>
      </c>
      <c r="L52" s="25">
        <v>44712</v>
      </c>
      <c r="O52" s="10" t="s">
        <v>496</v>
      </c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</row>
    <row r="53" spans="1:43">
      <c r="A53" s="591">
        <v>1</v>
      </c>
      <c r="B53" s="488">
        <v>82206047</v>
      </c>
      <c r="C53" s="488" t="s">
        <v>40</v>
      </c>
      <c r="D53" s="592" t="s">
        <v>3846</v>
      </c>
      <c r="E53" s="110" t="s">
        <v>3844</v>
      </c>
      <c r="F53" s="613" t="s">
        <v>3845</v>
      </c>
      <c r="G53" s="1205" t="s">
        <v>3847</v>
      </c>
      <c r="H53" s="2" t="s">
        <v>3848</v>
      </c>
      <c r="I53" s="449" t="s">
        <v>83</v>
      </c>
      <c r="J53" s="3" t="s">
        <v>3849</v>
      </c>
      <c r="K53" s="5" t="s">
        <v>3850</v>
      </c>
      <c r="L53" s="25">
        <v>44712</v>
      </c>
      <c r="O53" s="10" t="s">
        <v>496</v>
      </c>
      <c r="S53" s="165"/>
      <c r="T53" s="165"/>
      <c r="U53" s="165"/>
      <c r="V53" s="1074"/>
      <c r="W53" s="1075"/>
      <c r="X53" s="1065"/>
      <c r="Y53" s="1046"/>
      <c r="Z53" s="1047"/>
      <c r="AA53" s="1047"/>
      <c r="AB53" s="1065"/>
      <c r="AC53" s="1044"/>
      <c r="AD53" s="1068"/>
      <c r="AE53" s="1079"/>
      <c r="AF53" s="1080"/>
      <c r="AG53" s="1068"/>
      <c r="AH53" s="1073"/>
      <c r="AI53" s="1047"/>
      <c r="AJ53" s="1047"/>
      <c r="AK53" s="1047"/>
      <c r="AL53" s="165"/>
      <c r="AM53" s="165"/>
      <c r="AN53" s="165"/>
      <c r="AO53" s="165"/>
      <c r="AP53" s="165"/>
    </row>
    <row r="54" spans="1:43">
      <c r="A54" s="205">
        <v>1</v>
      </c>
      <c r="B54" s="275">
        <v>83330300</v>
      </c>
      <c r="C54" s="275" t="s">
        <v>17</v>
      </c>
      <c r="D54" s="276" t="s">
        <v>84</v>
      </c>
      <c r="E54" s="609" t="s">
        <v>151</v>
      </c>
      <c r="F54" s="613" t="s">
        <v>3246</v>
      </c>
      <c r="G54" s="1205" t="s">
        <v>3247</v>
      </c>
      <c r="H54" s="2" t="s">
        <v>3242</v>
      </c>
      <c r="I54" s="449" t="s">
        <v>24</v>
      </c>
      <c r="J54" s="3" t="s">
        <v>3224</v>
      </c>
      <c r="K54" s="617" t="s">
        <v>3243</v>
      </c>
      <c r="L54" s="25">
        <v>44672</v>
      </c>
      <c r="O54" s="10" t="s">
        <v>910</v>
      </c>
      <c r="S54" s="165"/>
      <c r="T54" s="165"/>
      <c r="U54" s="165"/>
      <c r="V54" s="1074"/>
      <c r="W54" s="1075"/>
      <c r="X54" s="1047"/>
      <c r="Y54" s="1046"/>
      <c r="Z54" s="1047"/>
      <c r="AA54" s="1047"/>
      <c r="AB54" s="1065"/>
      <c r="AC54" s="1044"/>
      <c r="AD54" s="1068"/>
      <c r="AE54" s="1079"/>
      <c r="AF54" s="1080"/>
      <c r="AG54" s="1068"/>
      <c r="AH54" s="1073"/>
      <c r="AI54" s="1047"/>
      <c r="AJ54" s="1047"/>
      <c r="AK54" s="1047"/>
      <c r="AL54" s="165"/>
      <c r="AM54" s="165"/>
      <c r="AN54" s="165"/>
      <c r="AO54" s="165"/>
      <c r="AP54" s="165"/>
    </row>
    <row r="55" spans="1:43">
      <c r="A55" s="122">
        <v>1</v>
      </c>
      <c r="B55" s="650">
        <v>83340403</v>
      </c>
      <c r="C55" s="650" t="s">
        <v>40</v>
      </c>
      <c r="D55" s="650" t="s">
        <v>3860</v>
      </c>
      <c r="E55" s="650" t="s">
        <v>904</v>
      </c>
      <c r="F55" s="220" t="s">
        <v>3861</v>
      </c>
      <c r="G55" s="1205" t="s">
        <v>3863</v>
      </c>
      <c r="H55" s="2" t="s">
        <v>3864</v>
      </c>
      <c r="I55" s="449" t="s">
        <v>56</v>
      </c>
      <c r="J55" s="124" t="s">
        <v>3865</v>
      </c>
      <c r="K55" s="84" t="s">
        <v>3866</v>
      </c>
      <c r="L55" s="25">
        <v>44718</v>
      </c>
      <c r="O55" s="10" t="s">
        <v>910</v>
      </c>
      <c r="S55" s="165"/>
      <c r="T55" s="165"/>
      <c r="U55" s="165"/>
      <c r="V55" s="165"/>
      <c r="W55" s="1074"/>
      <c r="X55" s="1045"/>
      <c r="Y55" s="464"/>
      <c r="Z55" s="1046"/>
      <c r="AA55" s="464"/>
      <c r="AB55" s="1047"/>
      <c r="AC55" s="1065"/>
      <c r="AD55" s="1047"/>
      <c r="AE55" s="1047"/>
      <c r="AF55" s="1083"/>
      <c r="AG55" s="1084"/>
      <c r="AH55" s="1047"/>
      <c r="AI55" s="1073"/>
      <c r="AJ55" s="1047"/>
      <c r="AK55" s="1047"/>
      <c r="AL55" s="1047"/>
      <c r="AM55" s="165"/>
      <c r="AN55" s="165"/>
      <c r="AO55" s="165"/>
      <c r="AP55" s="165"/>
      <c r="AQ55" s="165"/>
    </row>
    <row r="56" spans="1:43">
      <c r="A56" s="122">
        <v>1</v>
      </c>
      <c r="B56" s="650">
        <v>83330249</v>
      </c>
      <c r="C56" s="650" t="s">
        <v>40</v>
      </c>
      <c r="D56" s="650" t="s">
        <v>3862</v>
      </c>
      <c r="E56" s="650" t="s">
        <v>904</v>
      </c>
      <c r="F56" s="111" t="s">
        <v>3861</v>
      </c>
      <c r="G56" s="1205" t="s">
        <v>3863</v>
      </c>
      <c r="H56" s="2" t="s">
        <v>3864</v>
      </c>
      <c r="I56" s="449" t="s">
        <v>56</v>
      </c>
      <c r="J56" s="124" t="s">
        <v>3865</v>
      </c>
      <c r="K56" s="84" t="s">
        <v>3866</v>
      </c>
      <c r="L56" s="25">
        <v>44718</v>
      </c>
      <c r="O56" s="10" t="s">
        <v>910</v>
      </c>
      <c r="S56" s="165"/>
      <c r="T56" s="165"/>
      <c r="U56" s="165"/>
      <c r="V56" s="165"/>
      <c r="W56" s="1074"/>
      <c r="X56" s="1045"/>
      <c r="Y56" s="464"/>
      <c r="Z56" s="1046"/>
      <c r="AA56" s="1047"/>
      <c r="AB56" s="1047"/>
      <c r="AC56" s="1065"/>
      <c r="AD56" s="1047"/>
      <c r="AE56" s="1047"/>
      <c r="AF56" s="1083"/>
      <c r="AG56" s="1047"/>
      <c r="AH56" s="1047"/>
      <c r="AI56" s="1073"/>
      <c r="AJ56" s="1047"/>
      <c r="AK56" s="1047"/>
      <c r="AL56" s="1047"/>
      <c r="AM56" s="165"/>
      <c r="AN56" s="165"/>
      <c r="AO56" s="165"/>
      <c r="AP56" s="165"/>
      <c r="AQ56" s="165"/>
    </row>
    <row r="57" spans="1:43">
      <c r="S57" s="165"/>
      <c r="T57" s="165"/>
      <c r="U57" s="165"/>
      <c r="V57" s="165"/>
      <c r="W57" s="1074"/>
      <c r="X57" s="1045"/>
      <c r="Y57" s="1047"/>
      <c r="Z57" s="1046"/>
      <c r="AA57" s="1047"/>
      <c r="AB57" s="1047"/>
      <c r="AC57" s="1065"/>
      <c r="AD57" s="1047"/>
      <c r="AE57" s="1068"/>
      <c r="AF57" s="1083"/>
      <c r="AG57" s="1047"/>
      <c r="AH57" s="1047"/>
      <c r="AI57" s="1073"/>
      <c r="AJ57" s="1047"/>
      <c r="AK57" s="1047"/>
      <c r="AL57" s="1047"/>
      <c r="AM57" s="165"/>
      <c r="AN57" s="165"/>
      <c r="AO57" s="165"/>
      <c r="AP57" s="165"/>
      <c r="AQ57" s="165"/>
    </row>
    <row r="58" spans="1:43">
      <c r="S58" s="165"/>
      <c r="T58" s="165"/>
      <c r="U58" s="165"/>
      <c r="V58" s="165"/>
      <c r="W58" s="1043"/>
      <c r="X58" s="1043"/>
      <c r="Y58" s="1043"/>
      <c r="Z58" s="1049"/>
      <c r="AA58" s="1049"/>
      <c r="AB58" s="1085"/>
      <c r="AC58" s="1065"/>
      <c r="AD58" s="1049"/>
      <c r="AE58" s="1043"/>
      <c r="AF58" s="1086"/>
      <c r="AG58" s="712"/>
      <c r="AH58" s="1047"/>
      <c r="AI58" s="1047"/>
      <c r="AJ58" s="1047"/>
      <c r="AK58" s="1047"/>
      <c r="AL58" s="1047"/>
      <c r="AM58" s="165"/>
      <c r="AN58" s="165"/>
      <c r="AO58" s="165"/>
      <c r="AP58" s="165"/>
      <c r="AQ58" s="165"/>
    </row>
    <row r="59" spans="1:43"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</row>
    <row r="60" spans="1:43">
      <c r="S60" s="165"/>
      <c r="T60" s="165"/>
      <c r="U60" s="165"/>
      <c r="V60" s="165"/>
      <c r="W60" s="1074"/>
      <c r="X60" s="165"/>
      <c r="Y60" s="165"/>
      <c r="Z60" s="165"/>
      <c r="AA60" s="165"/>
      <c r="AB60" s="165"/>
      <c r="AC60" s="1065"/>
      <c r="AD60" s="1047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</row>
    <row r="61" spans="1:43">
      <c r="S61" s="165"/>
      <c r="T61" s="165"/>
      <c r="U61" s="165"/>
      <c r="V61" s="165"/>
      <c r="W61" s="1074"/>
      <c r="X61" s="165"/>
      <c r="Y61" s="165"/>
      <c r="Z61" s="165"/>
      <c r="AA61" s="165"/>
      <c r="AB61" s="165"/>
      <c r="AC61" s="10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</row>
    <row r="62" spans="1:43">
      <c r="S62" s="165"/>
      <c r="T62" s="165"/>
      <c r="U62" s="165"/>
      <c r="V62" s="165"/>
      <c r="W62" s="1074"/>
      <c r="X62" s="165"/>
      <c r="Y62" s="165"/>
      <c r="Z62" s="165"/>
      <c r="AA62" s="165"/>
      <c r="AB62" s="165"/>
      <c r="AC62" s="10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</row>
    <row r="63" spans="1:43"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</row>
    <row r="64" spans="1:43">
      <c r="S64" s="165"/>
      <c r="T64" s="165"/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L64" s="165"/>
      <c r="AM64" s="165"/>
      <c r="AN64" s="165"/>
      <c r="AO64" s="165"/>
      <c r="AP64" s="165"/>
      <c r="AQ64" s="165"/>
    </row>
    <row r="65" spans="19:43"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</row>
    <row r="66" spans="19:43">
      <c r="S66" s="165"/>
      <c r="T66" s="165"/>
      <c r="U66" s="165"/>
      <c r="V66" s="165"/>
      <c r="W66" s="165"/>
      <c r="X66" s="165"/>
      <c r="Y66" s="165"/>
      <c r="Z66" s="165"/>
      <c r="AA66" s="165"/>
      <c r="AB66" s="165"/>
      <c r="AC66" s="165"/>
      <c r="AD66" s="165"/>
      <c r="AE66" s="165"/>
      <c r="AF66" s="165"/>
      <c r="AG66" s="165"/>
      <c r="AH66" s="165"/>
      <c r="AI66" s="165"/>
      <c r="AJ66" s="165"/>
      <c r="AK66" s="165"/>
      <c r="AL66" s="165"/>
      <c r="AM66" s="165"/>
      <c r="AN66" s="165"/>
      <c r="AO66" s="165"/>
      <c r="AP66" s="165"/>
      <c r="AQ66" s="165"/>
    </row>
    <row r="67" spans="19:43">
      <c r="U67" s="165"/>
      <c r="V67" s="165"/>
      <c r="W67" s="1074"/>
      <c r="X67" s="1075"/>
      <c r="Y67" s="1065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U68" s="165"/>
      <c r="V68" s="165"/>
      <c r="W68" s="1074"/>
      <c r="X68" s="1075"/>
      <c r="Y68" s="1047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44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65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47"/>
      <c r="Z71" s="1046"/>
      <c r="AA71" s="1047"/>
      <c r="AB71" s="1047"/>
      <c r="AC71" s="1065"/>
      <c r="AD71" s="1081"/>
      <c r="AE71" s="1068"/>
      <c r="AF71" s="1079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S72" s="165"/>
      <c r="T72" s="165"/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S73" s="165"/>
      <c r="T73" s="165"/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S74" s="165"/>
      <c r="T74" s="165"/>
      <c r="U74" s="165"/>
      <c r="V74" s="165"/>
      <c r="W74" s="1074"/>
      <c r="X74" s="1075"/>
      <c r="Y74" s="1065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47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75"/>
      <c r="Y78" s="1065"/>
      <c r="Z78" s="1046"/>
      <c r="AA78" s="1047"/>
      <c r="AB78" s="1047"/>
      <c r="AC78" s="1065"/>
      <c r="AD78" s="1044"/>
      <c r="AE78" s="1068"/>
      <c r="AF78" s="1082"/>
      <c r="AG78" s="1080"/>
      <c r="AH78" s="1068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464"/>
      <c r="AB79" s="1047"/>
      <c r="AC79" s="1065"/>
      <c r="AD79" s="1047"/>
      <c r="AE79" s="1047"/>
      <c r="AF79" s="1083"/>
      <c r="AG79" s="1084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464"/>
      <c r="Z80" s="1046"/>
      <c r="AA80" s="1047"/>
      <c r="AB80" s="1047"/>
      <c r="AC80" s="1065"/>
      <c r="AD80" s="1047"/>
      <c r="AE80" s="1047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74"/>
      <c r="X81" s="1045"/>
      <c r="Y81" s="1047"/>
      <c r="Z81" s="1046"/>
      <c r="AA81" s="1047"/>
      <c r="AB81" s="1047"/>
      <c r="AC81" s="1065"/>
      <c r="AD81" s="1047"/>
      <c r="AE81" s="1068"/>
      <c r="AF81" s="1083"/>
      <c r="AG81" s="1047"/>
      <c r="AH81" s="1047"/>
      <c r="AI81" s="1073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043"/>
      <c r="X82" s="1043"/>
      <c r="Y82" s="1043"/>
      <c r="Z82" s="1049"/>
      <c r="AA82" s="1049"/>
      <c r="AB82" s="1085"/>
      <c r="AC82" s="1065"/>
      <c r="AD82" s="1049"/>
      <c r="AE82" s="1043"/>
      <c r="AF82" s="1086"/>
      <c r="AG82" s="712"/>
      <c r="AH82" s="1047"/>
      <c r="AI82" s="1047"/>
      <c r="AJ82" s="1047"/>
      <c r="AK82" s="1047"/>
      <c r="AL82" s="1047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65"/>
      <c r="X83" s="165"/>
      <c r="Y83" s="165"/>
      <c r="Z83" s="165"/>
      <c r="AA83" s="165"/>
      <c r="AB83" s="165"/>
      <c r="AC83" s="165"/>
      <c r="AD83" s="165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047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074"/>
      <c r="X86" s="165"/>
      <c r="Y86" s="165"/>
      <c r="Z86" s="165"/>
      <c r="AA86" s="165"/>
      <c r="AB86" s="165"/>
      <c r="AC86" s="10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5"/>
      <c r="X97" s="165"/>
      <c r="Y97" s="165"/>
      <c r="Z97" s="165"/>
      <c r="AA97" s="165"/>
      <c r="AB97" s="165"/>
      <c r="AC97" s="165"/>
      <c r="AD97" s="165"/>
      <c r="AE97" s="165"/>
      <c r="AF97" s="165"/>
      <c r="AG97" s="165"/>
      <c r="AH97" s="165"/>
      <c r="AI97" s="165"/>
      <c r="AJ97" s="165"/>
      <c r="AK97" s="165"/>
      <c r="AL97" s="165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3"/>
      <c r="X99" s="164"/>
      <c r="Y99" s="1087"/>
      <c r="Z99" s="164"/>
      <c r="AA99" s="1087"/>
      <c r="AB99" s="1087"/>
      <c r="AC99" s="1087"/>
      <c r="AD99" s="1087"/>
      <c r="AE99" s="1087"/>
      <c r="AF99" s="1088"/>
      <c r="AG99" s="1089"/>
      <c r="AH99" s="1087"/>
      <c r="AI99" s="1087"/>
      <c r="AJ99" s="1090"/>
      <c r="AK99" s="1087"/>
      <c r="AL99" s="1087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165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464"/>
      <c r="X102" s="165"/>
      <c r="Y102" s="165"/>
      <c r="Z102" s="165"/>
      <c r="AA102" s="165"/>
      <c r="AB102" s="165"/>
      <c r="AC102" s="165"/>
      <c r="AD102" s="165"/>
      <c r="AE102" s="165"/>
      <c r="AF102" s="165"/>
      <c r="AG102" s="165"/>
      <c r="AH102" s="165"/>
      <c r="AI102" s="165"/>
      <c r="AJ102" s="165"/>
      <c r="AK102" s="165"/>
      <c r="AL102" s="16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1"/>
      <c r="X103" s="1092"/>
      <c r="Y103" s="1093"/>
      <c r="Z103" s="1094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6"/>
      <c r="AE110" s="1093"/>
      <c r="AF110" s="1097"/>
      <c r="AG110" s="1093"/>
      <c r="AH110" s="1096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165"/>
      <c r="W111" s="1098"/>
      <c r="X111" s="1066"/>
      <c r="Y111" s="1093"/>
      <c r="Z111" s="1067"/>
      <c r="AA111" s="1095"/>
      <c r="AB111" s="1095"/>
      <c r="AC111" s="1096"/>
      <c r="AD111" s="1095"/>
      <c r="AE111" s="1093"/>
      <c r="AF111" s="1097"/>
      <c r="AG111" s="1093"/>
      <c r="AH111" s="1095"/>
      <c r="AI111" s="1095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464"/>
      <c r="W112" s="1098"/>
      <c r="X112" s="1066"/>
      <c r="Y112" s="1093"/>
      <c r="Z112" s="1067"/>
      <c r="AA112" s="1095"/>
      <c r="AB112" s="1095"/>
      <c r="AC112" s="1096"/>
      <c r="AD112" s="1096"/>
      <c r="AE112" s="1093"/>
      <c r="AF112" s="1099"/>
      <c r="AG112" s="109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101"/>
      <c r="X113" s="1101"/>
      <c r="Y113" s="1093"/>
      <c r="Z113" s="1067"/>
      <c r="AA113" s="1095"/>
      <c r="AB113" s="1095"/>
      <c r="AC113" s="1096"/>
      <c r="AD113" s="1096"/>
      <c r="AE113" s="1093"/>
      <c r="AF113" s="1102"/>
      <c r="AG113" s="110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095"/>
      <c r="AB115" s="1095"/>
      <c r="AC115" s="1096"/>
      <c r="AD115" s="1096"/>
      <c r="AE115" s="1093"/>
      <c r="AF115" s="1097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66"/>
      <c r="Y116" s="1093"/>
      <c r="Z116" s="1067"/>
      <c r="AA116" s="1104"/>
      <c r="AB116" s="1104"/>
      <c r="AC116" s="1096"/>
      <c r="AD116" s="1096"/>
      <c r="AE116" s="1093"/>
      <c r="AF116" s="1099"/>
      <c r="AG116" s="1093"/>
      <c r="AH116" s="1096"/>
      <c r="AI116" s="1100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098"/>
      <c r="X117" s="1095"/>
      <c r="Y117" s="1093"/>
      <c r="Z117" s="1067"/>
      <c r="AA117" s="1095"/>
      <c r="AB117" s="1095"/>
      <c r="AC117" s="1096"/>
      <c r="AD117" s="1095"/>
      <c r="AE117" s="1093"/>
      <c r="AF117" s="1099"/>
      <c r="AG117" s="1095"/>
      <c r="AH117" s="1095"/>
      <c r="AI117" s="1095"/>
      <c r="AJ117" s="1095"/>
      <c r="AK117" s="1095"/>
      <c r="AL117" s="109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5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165"/>
      <c r="AA121" s="166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165"/>
      <c r="Y122" s="165"/>
      <c r="Z122" s="464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464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165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464"/>
      <c r="Y125" s="165"/>
      <c r="Z125" s="165"/>
      <c r="AA125" s="165"/>
      <c r="AB125" s="165"/>
      <c r="AC125" s="165"/>
      <c r="AD125" s="165"/>
      <c r="AE125" s="165"/>
      <c r="AF125" s="165"/>
      <c r="AG125" s="165"/>
      <c r="AH125" s="165"/>
      <c r="AI125" s="165"/>
      <c r="AJ125" s="165"/>
      <c r="AK125" s="165"/>
      <c r="AL125" s="165"/>
      <c r="AM125" s="165"/>
      <c r="AN125" s="165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1105"/>
      <c r="Y129" s="1106"/>
      <c r="Z129" s="464"/>
      <c r="AA129" s="1107"/>
      <c r="AB129" s="1108"/>
      <c r="AC129" s="464"/>
      <c r="AD129" s="464"/>
      <c r="AE129" s="464"/>
      <c r="AF129" s="464"/>
      <c r="AG129" s="464"/>
      <c r="AH129" s="464"/>
      <c r="AI129" s="464"/>
      <c r="AJ129" s="1109"/>
      <c r="AK129" s="1109"/>
      <c r="AL129" s="464"/>
      <c r="AM129" s="464"/>
      <c r="AN129" s="464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464"/>
      <c r="Y130" s="165"/>
      <c r="Z130" s="165"/>
      <c r="AA130" s="165"/>
      <c r="AB130" s="165"/>
      <c r="AC130" s="165"/>
      <c r="AD130" s="165"/>
      <c r="AE130" s="165"/>
      <c r="AF130" s="165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043"/>
      <c r="Y131" s="1043"/>
      <c r="Z131" s="1043"/>
      <c r="AA131" s="1043"/>
      <c r="AB131" s="1043"/>
      <c r="AC131" s="1110"/>
      <c r="AD131" s="1043"/>
      <c r="AE131" s="1043"/>
      <c r="AF131" s="1043"/>
      <c r="AG131" s="165"/>
      <c r="AH131" s="165"/>
      <c r="AI131" s="165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2"/>
      <c r="Z132" s="1043"/>
      <c r="AA132" s="1113"/>
      <c r="AB132" s="1114"/>
      <c r="AC132" s="1040"/>
      <c r="AD132" s="1043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712"/>
      <c r="AE133" s="1114"/>
      <c r="AF133" s="712"/>
      <c r="AG133" s="1115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111"/>
      <c r="Y134" s="1116"/>
      <c r="Z134" s="1043"/>
      <c r="AA134" s="1062"/>
      <c r="AB134" s="1114"/>
      <c r="AC134" s="1040"/>
      <c r="AD134" s="1043"/>
      <c r="AE134" s="1114"/>
      <c r="AF134" s="712"/>
      <c r="AG134" s="1086"/>
      <c r="AH134" s="1040"/>
      <c r="AI134" s="712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165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464"/>
      <c r="Y136" s="165"/>
      <c r="Z136" s="165"/>
      <c r="AA136" s="165"/>
      <c r="AB136" s="165"/>
      <c r="AC136" s="165"/>
      <c r="AD136" s="165"/>
      <c r="AE136" s="165"/>
      <c r="AF136" s="165"/>
      <c r="AG136" s="165"/>
      <c r="AH136" s="165"/>
      <c r="AI136" s="165"/>
      <c r="AJ136" s="165"/>
      <c r="AK136" s="165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712"/>
      <c r="AB137" s="1114"/>
      <c r="AC137" s="712"/>
      <c r="AD137" s="712"/>
      <c r="AE137" s="1114"/>
      <c r="AF137" s="712"/>
      <c r="AG137" s="1115"/>
      <c r="AH137" s="712"/>
      <c r="AI137" s="712"/>
      <c r="AJ137" s="1117"/>
      <c r="AK137" s="1117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043"/>
      <c r="Y138" s="1043"/>
      <c r="Z138" s="1043"/>
      <c r="AA138" s="1042"/>
      <c r="AB138" s="1049"/>
      <c r="AC138" s="1085"/>
      <c r="AD138" s="1043"/>
      <c r="AE138" s="1049"/>
      <c r="AF138" s="1043"/>
      <c r="AG138" s="1086"/>
      <c r="AH138" s="712"/>
      <c r="AI138" s="165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712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1043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111"/>
      <c r="Y141" s="1116"/>
      <c r="Z141" s="1043"/>
      <c r="AA141" s="1062"/>
      <c r="AB141" s="1114"/>
      <c r="AC141" s="1040"/>
      <c r="AD141" s="712"/>
      <c r="AE141" s="1114"/>
      <c r="AF141" s="712"/>
      <c r="AG141" s="1115"/>
      <c r="AH141" s="1040"/>
      <c r="AI141" s="712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165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64"/>
      <c r="Y143" s="165"/>
      <c r="Z143" s="165"/>
      <c r="AA143" s="165"/>
      <c r="AB143" s="165"/>
      <c r="AC143" s="165"/>
      <c r="AD143" s="165"/>
      <c r="AE143" s="165"/>
      <c r="AF143" s="165"/>
      <c r="AG143" s="165"/>
      <c r="AH143" s="165"/>
      <c r="AI143" s="165"/>
      <c r="AJ143" s="165"/>
      <c r="AK143" s="165"/>
      <c r="AL143" s="165"/>
      <c r="AM143" s="165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1043"/>
      <c r="AD144" s="1043"/>
      <c r="AE144" s="1043"/>
      <c r="AF144" s="1043"/>
      <c r="AG144" s="1048"/>
      <c r="AH144" s="104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443"/>
      <c r="Y145" s="443"/>
      <c r="Z145" s="443"/>
      <c r="AA145" s="443"/>
      <c r="AB145" s="1043"/>
      <c r="AC145" s="443"/>
      <c r="AD145" s="443"/>
      <c r="AE145" s="1043"/>
      <c r="AF145" s="1043"/>
      <c r="AG145" s="1118"/>
      <c r="AH145" s="1119"/>
      <c r="AI145" s="443"/>
      <c r="AJ145" s="1050"/>
      <c r="AK145" s="443"/>
      <c r="AL145" s="443"/>
      <c r="AM145" s="443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165"/>
      <c r="Y147" s="165"/>
      <c r="Z147" s="165"/>
      <c r="AA147" s="165"/>
      <c r="AB147" s="165"/>
      <c r="AC147" s="165"/>
      <c r="AD147" s="165"/>
      <c r="AE147" s="165"/>
      <c r="AF147" s="165"/>
      <c r="AG147" s="165"/>
      <c r="AH147" s="165"/>
      <c r="AI147" s="165"/>
      <c r="AJ147" s="165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443"/>
      <c r="Y149" s="165"/>
      <c r="Z149" s="165"/>
      <c r="AA149" s="165"/>
      <c r="AB149" s="165"/>
      <c r="AC149" s="165"/>
      <c r="AD149" s="165"/>
      <c r="AE149" s="165"/>
      <c r="AF149" s="1120"/>
      <c r="AG149" s="1052"/>
      <c r="AH149" s="165"/>
      <c r="AI149" s="165"/>
      <c r="AJ149" s="1064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65"/>
      <c r="X150" s="165"/>
      <c r="Y150" s="165"/>
      <c r="Z150" s="165"/>
      <c r="AA150" s="165"/>
      <c r="AB150" s="165"/>
      <c r="AC150" s="165"/>
      <c r="AD150" s="165"/>
      <c r="AE150" s="165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043"/>
      <c r="X151" s="1043"/>
      <c r="Y151" s="1043"/>
      <c r="Z151" s="1043"/>
      <c r="AA151" s="1043"/>
      <c r="AB151" s="1110"/>
      <c r="AC151" s="1043"/>
      <c r="AD151" s="1043"/>
      <c r="AE151" s="1043"/>
      <c r="AF151" s="165"/>
      <c r="AG151" s="165"/>
      <c r="AH151" s="165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2"/>
      <c r="Y152" s="1043"/>
      <c r="Z152" s="1113"/>
      <c r="AA152" s="1114"/>
      <c r="AB152" s="1040"/>
      <c r="AC152" s="1043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712"/>
      <c r="AD153" s="1114"/>
      <c r="AE153" s="712"/>
      <c r="AF153" s="1115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111"/>
      <c r="X154" s="1116"/>
      <c r="Y154" s="1043"/>
      <c r="Z154" s="1062"/>
      <c r="AA154" s="1114"/>
      <c r="AB154" s="1040"/>
      <c r="AC154" s="1043"/>
      <c r="AD154" s="1114"/>
      <c r="AE154" s="712"/>
      <c r="AF154" s="1086"/>
      <c r="AG154" s="1040"/>
      <c r="AH154" s="712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464"/>
      <c r="X156" s="165"/>
      <c r="Y156" s="165"/>
      <c r="Z156" s="165"/>
      <c r="AA156" s="165"/>
      <c r="AB156" s="165"/>
      <c r="AC156" s="165"/>
      <c r="AD156" s="165"/>
      <c r="AE156" s="165"/>
      <c r="AF156" s="165"/>
      <c r="AG156" s="165"/>
      <c r="AH156" s="165"/>
      <c r="AI156" s="165"/>
      <c r="AJ156" s="165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712"/>
      <c r="AA157" s="1114"/>
      <c r="AB157" s="712"/>
      <c r="AC157" s="712"/>
      <c r="AD157" s="1114"/>
      <c r="AE157" s="712"/>
      <c r="AF157" s="1115"/>
      <c r="AG157" s="712"/>
      <c r="AH157" s="712"/>
      <c r="AI157" s="1117"/>
      <c r="AJ157" s="1117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043"/>
      <c r="X158" s="1043"/>
      <c r="Y158" s="1043"/>
      <c r="Z158" s="1042"/>
      <c r="AA158" s="1049"/>
      <c r="AB158" s="1085"/>
      <c r="AC158" s="1043"/>
      <c r="AD158" s="1049"/>
      <c r="AE158" s="1043"/>
      <c r="AF158" s="1086"/>
      <c r="AG158" s="712"/>
      <c r="AH158" s="165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712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1043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111"/>
      <c r="X161" s="1116"/>
      <c r="Y161" s="1043"/>
      <c r="Z161" s="1062"/>
      <c r="AA161" s="1114"/>
      <c r="AB161" s="1040"/>
      <c r="AC161" s="712"/>
      <c r="AD161" s="1114"/>
      <c r="AE161" s="712"/>
      <c r="AF161" s="1115"/>
      <c r="AG161" s="1040"/>
      <c r="AH161" s="712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165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64"/>
      <c r="X163" s="165"/>
      <c r="Y163" s="165"/>
      <c r="Z163" s="165"/>
      <c r="AA163" s="165"/>
      <c r="AB163" s="165"/>
      <c r="AC163" s="165"/>
      <c r="AD163" s="165"/>
      <c r="AE163" s="165"/>
      <c r="AF163" s="165"/>
      <c r="AG163" s="165"/>
      <c r="AH163" s="165"/>
      <c r="AI163" s="165"/>
      <c r="AJ163" s="165"/>
      <c r="AK163" s="165"/>
      <c r="AL163" s="165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1043"/>
      <c r="AC164" s="1043"/>
      <c r="AD164" s="1043"/>
      <c r="AE164" s="1043"/>
      <c r="AF164" s="1048"/>
      <c r="AG164" s="104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443"/>
      <c r="X165" s="443"/>
      <c r="Y165" s="443"/>
      <c r="Z165" s="443"/>
      <c r="AA165" s="1043"/>
      <c r="AB165" s="443"/>
      <c r="AC165" s="443"/>
      <c r="AD165" s="1043"/>
      <c r="AE165" s="1043"/>
      <c r="AF165" s="1118"/>
      <c r="AG165" s="1119"/>
      <c r="AH165" s="443"/>
      <c r="AI165" s="1050"/>
      <c r="AJ165" s="443"/>
      <c r="AK165" s="443"/>
      <c r="AL165" s="443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165"/>
      <c r="X167" s="165"/>
      <c r="Y167" s="165"/>
      <c r="Z167" s="165"/>
      <c r="AA167" s="165"/>
      <c r="AB167" s="165"/>
      <c r="AC167" s="165"/>
      <c r="AD167" s="165"/>
      <c r="AE167" s="165"/>
      <c r="AF167" s="165"/>
      <c r="AG167" s="165"/>
      <c r="AH167" s="165"/>
      <c r="AI167" s="165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443"/>
      <c r="X169" s="165"/>
      <c r="Y169" s="165"/>
      <c r="Z169" s="165"/>
      <c r="AA169" s="165"/>
      <c r="AB169" s="165"/>
      <c r="AC169" s="165"/>
      <c r="AD169" s="165"/>
      <c r="AE169" s="1120"/>
      <c r="AF169" s="1052"/>
      <c r="AG169" s="165"/>
      <c r="AH169" s="165"/>
      <c r="AI169" s="1064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  <row r="181" spans="19:43">
      <c r="S181" s="165"/>
      <c r="T181" s="165"/>
      <c r="U181" s="165"/>
      <c r="V181" s="165"/>
      <c r="W181" s="165"/>
      <c r="X181" s="165"/>
      <c r="Y181" s="165"/>
      <c r="Z181" s="165"/>
      <c r="AA181" s="165"/>
      <c r="AB181" s="165"/>
      <c r="AC181" s="165"/>
      <c r="AD181" s="165"/>
      <c r="AE181" s="165"/>
      <c r="AF181" s="165"/>
      <c r="AG181" s="165"/>
      <c r="AH181" s="165"/>
      <c r="AI181" s="165"/>
      <c r="AJ181" s="165"/>
      <c r="AK181" s="165"/>
      <c r="AL181" s="165"/>
      <c r="AM181" s="165"/>
      <c r="AN181" s="165"/>
      <c r="AO181" s="165"/>
      <c r="AP181" s="165"/>
      <c r="AQ181" s="165"/>
    </row>
  </sheetData>
  <mergeCells count="4">
    <mergeCell ref="A2:F2"/>
    <mergeCell ref="W2:AB2"/>
    <mergeCell ref="A3:F3"/>
    <mergeCell ref="W3:AB3"/>
  </mergeCells>
  <pageMargins left="0.33" right="0.61" top="0.22" bottom="0.16" header="0.16" footer="0.12"/>
  <pageSetup paperSize="9" orientation="landscape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C3BBD-2D60-4A63-A80B-01D7B57D2450}">
  <sheetPr>
    <tabColor theme="0"/>
  </sheetPr>
  <dimension ref="A1:AU181"/>
  <sheetViews>
    <sheetView tabSelected="1" topLeftCell="A15" zoomScale="80" zoomScaleNormal="80" workbookViewId="0">
      <selection activeCell="F32" sqref="F32"/>
    </sheetView>
  </sheetViews>
  <sheetFormatPr baseColWidth="10" defaultRowHeight="15"/>
  <cols>
    <col min="1" max="1" width="5.5703125" style="449" customWidth="1"/>
    <col min="2" max="2" width="13.85546875" style="449" customWidth="1"/>
    <col min="3" max="3" width="13.42578125" style="449" customWidth="1"/>
    <col min="4" max="4" width="28.5703125" style="449" customWidth="1"/>
    <col min="5" max="5" width="16.7109375" style="449" customWidth="1"/>
    <col min="6" max="6" width="18" style="449" customWidth="1"/>
    <col min="7" max="7" width="11.42578125" style="449"/>
    <col min="8" max="8" width="15.85546875" style="449" customWidth="1"/>
    <col min="9" max="21" width="11.42578125" style="449"/>
    <col min="22" max="22" width="4" style="449" customWidth="1"/>
    <col min="23" max="23" width="7.42578125" style="449" customWidth="1"/>
    <col min="24" max="24" width="11.42578125" style="449"/>
    <col min="25" max="25" width="11" style="449" customWidth="1"/>
    <col min="26" max="26" width="29.5703125" style="449" customWidth="1"/>
    <col min="27" max="27" width="21.5703125" style="449" customWidth="1"/>
    <col min="28" max="28" width="0.42578125" style="449" hidden="1" customWidth="1"/>
    <col min="29" max="29" width="10.28515625" style="449" customWidth="1"/>
    <col min="30" max="30" width="19.7109375" style="449" customWidth="1"/>
    <col min="31" max="31" width="7.42578125" style="449" customWidth="1"/>
    <col min="32" max="38" width="11.42578125" style="449"/>
    <col min="39" max="39" width="27.85546875" style="449" bestFit="1" customWidth="1"/>
    <col min="40" max="16384" width="11.42578125" style="449"/>
  </cols>
  <sheetData>
    <row r="1" spans="1:44">
      <c r="A1" s="152"/>
      <c r="B1" s="152"/>
      <c r="C1" s="152"/>
      <c r="D1" s="152"/>
      <c r="E1" s="152"/>
      <c r="F1" s="152"/>
      <c r="V1" s="58"/>
      <c r="W1" s="420"/>
      <c r="X1" s="420"/>
      <c r="Y1" s="420"/>
      <c r="Z1" s="420"/>
      <c r="AA1" s="420"/>
      <c r="AB1" s="420"/>
      <c r="AC1" s="58"/>
      <c r="AD1" s="58"/>
      <c r="AE1" s="58"/>
      <c r="AF1" s="58"/>
    </row>
    <row r="2" spans="1:44" ht="26.25">
      <c r="A2" s="1569" t="s">
        <v>0</v>
      </c>
      <c r="B2" s="1569"/>
      <c r="C2" s="1569"/>
      <c r="D2" s="1569"/>
      <c r="E2" s="1569"/>
      <c r="F2" s="1569"/>
      <c r="V2" s="58"/>
      <c r="W2" s="1571" t="s">
        <v>0</v>
      </c>
      <c r="X2" s="1571"/>
      <c r="Y2" s="1571"/>
      <c r="Z2" s="1571"/>
      <c r="AA2" s="1571"/>
      <c r="AB2" s="1571"/>
      <c r="AC2" s="58"/>
      <c r="AD2" s="58"/>
      <c r="AE2" s="58"/>
      <c r="AF2" s="58"/>
    </row>
    <row r="3" spans="1:44" ht="21">
      <c r="A3" s="1570" t="s">
        <v>1</v>
      </c>
      <c r="B3" s="1570"/>
      <c r="C3" s="1570"/>
      <c r="D3" s="1570"/>
      <c r="E3" s="1570"/>
      <c r="F3" s="1570"/>
      <c r="V3" s="58"/>
      <c r="W3" s="1572" t="s">
        <v>1</v>
      </c>
      <c r="X3" s="1572"/>
      <c r="Y3" s="1572"/>
      <c r="Z3" s="1572"/>
      <c r="AA3" s="1572"/>
      <c r="AB3" s="1572"/>
      <c r="AC3" s="58"/>
      <c r="AD3" s="58"/>
      <c r="AE3" s="58"/>
      <c r="AF3" s="58"/>
    </row>
    <row r="4" spans="1:44">
      <c r="A4" s="152"/>
      <c r="B4" s="152"/>
      <c r="C4" s="152"/>
      <c r="D4" s="152"/>
      <c r="E4" s="152"/>
      <c r="F4" s="152"/>
      <c r="V4" s="58"/>
      <c r="W4" s="420"/>
      <c r="X4" s="420"/>
      <c r="Y4" s="420"/>
      <c r="Z4" s="420"/>
      <c r="AA4" s="420"/>
      <c r="AB4" s="420"/>
      <c r="AC4" s="58"/>
      <c r="AD4" s="58"/>
      <c r="AE4" s="58"/>
      <c r="AF4" s="58"/>
    </row>
    <row r="5" spans="1:44">
      <c r="A5" s="152" t="s">
        <v>2</v>
      </c>
      <c r="B5" s="152"/>
      <c r="C5" s="152"/>
      <c r="D5" s="152"/>
      <c r="E5" s="152" t="s">
        <v>3</v>
      </c>
      <c r="F5" s="2"/>
      <c r="V5" s="58"/>
      <c r="W5" s="420" t="s">
        <v>2</v>
      </c>
      <c r="X5" s="420"/>
      <c r="Y5" s="420"/>
      <c r="Z5" s="420"/>
      <c r="AA5" s="420" t="s">
        <v>3</v>
      </c>
      <c r="AB5" s="421"/>
      <c r="AC5" s="58"/>
      <c r="AD5" s="58"/>
      <c r="AE5" s="58"/>
      <c r="AF5" s="58"/>
    </row>
    <row r="6" spans="1:44">
      <c r="A6" s="152" t="s">
        <v>4</v>
      </c>
      <c r="B6" s="152"/>
      <c r="C6" s="152"/>
      <c r="D6" s="152"/>
      <c r="E6" s="152" t="s">
        <v>5</v>
      </c>
      <c r="F6" s="3"/>
      <c r="V6" s="58"/>
      <c r="W6" s="420" t="s">
        <v>4</v>
      </c>
      <c r="X6" s="420"/>
      <c r="Y6" s="420"/>
      <c r="Z6" s="420"/>
      <c r="AA6" s="420" t="s">
        <v>5</v>
      </c>
      <c r="AB6" s="422"/>
      <c r="AC6" s="58"/>
      <c r="AD6" s="58"/>
      <c r="AE6" s="58"/>
      <c r="AF6" s="58"/>
    </row>
    <row r="7" spans="1:44">
      <c r="A7" s="152" t="s">
        <v>6</v>
      </c>
      <c r="B7" s="152"/>
      <c r="C7" s="153">
        <v>44516</v>
      </c>
      <c r="D7" s="152"/>
      <c r="E7" s="152" t="s">
        <v>7</v>
      </c>
      <c r="F7" s="5"/>
      <c r="V7" s="58"/>
      <c r="W7" s="420" t="s">
        <v>6</v>
      </c>
      <c r="X7" s="420"/>
      <c r="Y7" s="423"/>
      <c r="Z7" s="424">
        <v>44714</v>
      </c>
      <c r="AA7" s="420" t="s">
        <v>7</v>
      </c>
      <c r="AB7" s="425"/>
      <c r="AC7" s="58"/>
      <c r="AD7" s="58"/>
      <c r="AE7" s="58"/>
      <c r="AF7" s="58"/>
    </row>
    <row r="8" spans="1:44" ht="15.75" thickBot="1">
      <c r="A8" s="152" t="s">
        <v>8</v>
      </c>
      <c r="B8" s="154"/>
      <c r="C8" s="155"/>
      <c r="D8" s="152"/>
      <c r="E8" s="152"/>
      <c r="F8" s="8"/>
      <c r="V8" s="58"/>
      <c r="W8" s="420" t="s">
        <v>8</v>
      </c>
      <c r="X8" s="426"/>
      <c r="Y8" s="427"/>
      <c r="Z8" s="428"/>
      <c r="AA8" s="420"/>
      <c r="AB8" s="429"/>
      <c r="AC8" s="58"/>
      <c r="AD8" s="58"/>
      <c r="AE8" s="58"/>
      <c r="AF8" s="58"/>
    </row>
    <row r="9" spans="1:44">
      <c r="A9" s="46" t="s">
        <v>9</v>
      </c>
      <c r="B9" s="46" t="s">
        <v>10</v>
      </c>
      <c r="C9" s="46" t="s">
        <v>11</v>
      </c>
      <c r="D9" s="46" t="s">
        <v>12</v>
      </c>
      <c r="E9" s="46" t="s">
        <v>13</v>
      </c>
      <c r="F9" s="46" t="s">
        <v>14</v>
      </c>
      <c r="G9" s="47" t="s">
        <v>21</v>
      </c>
      <c r="H9" s="47" t="s">
        <v>19</v>
      </c>
      <c r="I9" s="47" t="s">
        <v>23</v>
      </c>
      <c r="J9" s="47" t="s">
        <v>20</v>
      </c>
      <c r="K9" s="47" t="s">
        <v>22</v>
      </c>
      <c r="L9" s="47" t="s">
        <v>26</v>
      </c>
      <c r="M9" s="47" t="s">
        <v>27</v>
      </c>
      <c r="N9" s="47" t="s">
        <v>28</v>
      </c>
      <c r="V9" s="58"/>
      <c r="W9" s="430" t="s">
        <v>9</v>
      </c>
      <c r="X9" s="430" t="s">
        <v>10</v>
      </c>
      <c r="Y9" s="430" t="s">
        <v>11</v>
      </c>
      <c r="Z9" s="430" t="s">
        <v>12</v>
      </c>
      <c r="AA9" s="430" t="s">
        <v>13</v>
      </c>
      <c r="AB9" s="430" t="s">
        <v>14</v>
      </c>
      <c r="AC9" s="430" t="s">
        <v>21</v>
      </c>
      <c r="AD9" s="430" t="s">
        <v>19</v>
      </c>
      <c r="AE9" s="430" t="s">
        <v>23</v>
      </c>
      <c r="AF9" s="430" t="s">
        <v>20</v>
      </c>
      <c r="AG9" s="47" t="s">
        <v>22</v>
      </c>
      <c r="AH9" s="47" t="s">
        <v>50</v>
      </c>
      <c r="AI9" s="47" t="s">
        <v>26</v>
      </c>
      <c r="AJ9" s="47" t="s">
        <v>46</v>
      </c>
      <c r="AK9" s="47" t="s">
        <v>27</v>
      </c>
      <c r="AL9" s="47" t="s">
        <v>28</v>
      </c>
    </row>
    <row r="10" spans="1:44">
      <c r="A10" s="275">
        <v>1</v>
      </c>
      <c r="B10" s="275">
        <v>93162407</v>
      </c>
      <c r="C10" s="275" t="s">
        <v>17</v>
      </c>
      <c r="D10" s="275" t="s">
        <v>450</v>
      </c>
      <c r="E10" s="159" t="s">
        <v>210</v>
      </c>
      <c r="F10" s="275" t="s">
        <v>451</v>
      </c>
      <c r="G10" s="680">
        <v>381</v>
      </c>
      <c r="H10" s="1216" t="s">
        <v>452</v>
      </c>
      <c r="I10" s="680" t="s">
        <v>83</v>
      </c>
      <c r="J10" s="1219" t="s">
        <v>453</v>
      </c>
      <c r="K10" s="1220" t="s">
        <v>454</v>
      </c>
      <c r="L10" s="1221">
        <v>44466</v>
      </c>
      <c r="M10" s="1221">
        <v>44466</v>
      </c>
      <c r="N10" s="680"/>
      <c r="O10" s="449" t="s">
        <v>455</v>
      </c>
      <c r="V10" s="240"/>
      <c r="W10" s="397">
        <v>1</v>
      </c>
      <c r="X10" s="397">
        <v>81214259</v>
      </c>
      <c r="Y10" s="402" t="s">
        <v>38</v>
      </c>
      <c r="Z10" s="397" t="s">
        <v>3803</v>
      </c>
      <c r="AA10" s="275" t="s">
        <v>3801</v>
      </c>
      <c r="AB10" s="397"/>
      <c r="AC10" s="397"/>
      <c r="AD10" s="669" t="s">
        <v>3802</v>
      </c>
      <c r="AE10" s="669" t="s">
        <v>126</v>
      </c>
      <c r="AF10" s="1475"/>
      <c r="AG10" s="397"/>
      <c r="AH10" s="669"/>
      <c r="AI10" s="400"/>
      <c r="AJ10" s="397"/>
      <c r="AK10" s="1548"/>
      <c r="AL10" s="398"/>
      <c r="AM10" s="1467"/>
      <c r="AR10" s="165"/>
    </row>
    <row r="11" spans="1:44">
      <c r="A11" s="1213">
        <v>1</v>
      </c>
      <c r="B11" s="1213">
        <v>81598299</v>
      </c>
      <c r="C11" s="275" t="s">
        <v>564</v>
      </c>
      <c r="D11" s="1213" t="s">
        <v>704</v>
      </c>
      <c r="E11" s="1213" t="s">
        <v>78</v>
      </c>
      <c r="F11" s="1214" t="s">
        <v>705</v>
      </c>
      <c r="G11" s="680">
        <v>414</v>
      </c>
      <c r="H11" s="1216" t="s">
        <v>79</v>
      </c>
      <c r="I11" s="669" t="s">
        <v>706</v>
      </c>
      <c r="J11" s="1217" t="s">
        <v>707</v>
      </c>
      <c r="K11" s="680"/>
      <c r="L11" s="1221">
        <v>44525</v>
      </c>
      <c r="M11" s="680"/>
      <c r="N11" s="680"/>
      <c r="O11" s="10" t="s">
        <v>496</v>
      </c>
      <c r="P11" s="449" t="s">
        <v>496</v>
      </c>
      <c r="V11" s="240"/>
      <c r="W11" s="397">
        <v>1</v>
      </c>
      <c r="X11" s="397">
        <v>81480080</v>
      </c>
      <c r="Y11" s="402" t="s">
        <v>39</v>
      </c>
      <c r="Z11" s="397" t="s">
        <v>15</v>
      </c>
      <c r="AA11" s="275" t="s">
        <v>3749</v>
      </c>
      <c r="AB11" s="397"/>
      <c r="AC11" s="397" t="s">
        <v>3756</v>
      </c>
      <c r="AD11" s="669" t="s">
        <v>3750</v>
      </c>
      <c r="AE11" s="669" t="s">
        <v>126</v>
      </c>
      <c r="AF11" s="1475" t="s">
        <v>3751</v>
      </c>
      <c r="AG11" s="397" t="s">
        <v>3752</v>
      </c>
      <c r="AH11" s="669"/>
      <c r="AI11" s="400"/>
      <c r="AJ11" s="397"/>
      <c r="AK11" s="1548"/>
      <c r="AL11" s="398"/>
      <c r="AM11" s="165"/>
      <c r="AN11" s="1467"/>
      <c r="AO11" s="1467"/>
      <c r="AP11" s="165"/>
    </row>
    <row r="12" spans="1:44" ht="15.75" customHeight="1">
      <c r="A12" s="275">
        <v>1</v>
      </c>
      <c r="B12" s="275">
        <v>82409602</v>
      </c>
      <c r="C12" s="275" t="s">
        <v>40</v>
      </c>
      <c r="D12" s="275" t="s">
        <v>817</v>
      </c>
      <c r="E12" s="275" t="s">
        <v>818</v>
      </c>
      <c r="F12" s="201" t="s">
        <v>819</v>
      </c>
      <c r="G12" s="669">
        <v>428</v>
      </c>
      <c r="H12" s="1216" t="s">
        <v>820</v>
      </c>
      <c r="I12" s="669" t="s">
        <v>83</v>
      </c>
      <c r="J12" s="1217" t="s">
        <v>821</v>
      </c>
      <c r="K12" s="1218" t="s">
        <v>822</v>
      </c>
      <c r="L12" s="1221">
        <v>44531</v>
      </c>
      <c r="M12" s="680"/>
      <c r="N12" s="680"/>
      <c r="O12" s="10" t="s">
        <v>496</v>
      </c>
      <c r="P12" s="449" t="s">
        <v>496</v>
      </c>
      <c r="V12" s="240"/>
      <c r="W12" s="398">
        <v>1</v>
      </c>
      <c r="X12" s="397">
        <v>81483104</v>
      </c>
      <c r="Y12" s="397" t="s">
        <v>39</v>
      </c>
      <c r="Z12" s="397" t="s">
        <v>60</v>
      </c>
      <c r="AA12" s="275" t="s">
        <v>3749</v>
      </c>
      <c r="AB12" s="397"/>
      <c r="AC12" s="397" t="s">
        <v>3756</v>
      </c>
      <c r="AD12" s="669" t="s">
        <v>3750</v>
      </c>
      <c r="AE12" s="669" t="s">
        <v>126</v>
      </c>
      <c r="AF12" s="1475" t="s">
        <v>3751</v>
      </c>
      <c r="AG12" s="397" t="s">
        <v>3752</v>
      </c>
      <c r="AH12" s="669"/>
      <c r="AI12" s="400"/>
      <c r="AJ12" s="397"/>
      <c r="AK12" s="1548"/>
      <c r="AL12" s="398"/>
      <c r="AM12" s="1467"/>
      <c r="AN12" s="165"/>
      <c r="AO12" s="165"/>
      <c r="AP12" s="1467"/>
      <c r="AR12" s="165"/>
    </row>
    <row r="13" spans="1:44" ht="15" customHeight="1">
      <c r="A13" s="275">
        <v>1</v>
      </c>
      <c r="B13" s="275">
        <v>81722067</v>
      </c>
      <c r="C13" s="275" t="s">
        <v>17</v>
      </c>
      <c r="D13" s="275" t="s">
        <v>1026</v>
      </c>
      <c r="E13" s="159" t="s">
        <v>812</v>
      </c>
      <c r="F13" s="201" t="s">
        <v>1027</v>
      </c>
      <c r="G13" s="664">
        <v>455</v>
      </c>
      <c r="H13" s="1216" t="s">
        <v>1028</v>
      </c>
      <c r="I13" s="129" t="s">
        <v>83</v>
      </c>
      <c r="J13" s="1217" t="s">
        <v>1029</v>
      </c>
      <c r="K13" s="1220" t="s">
        <v>1030</v>
      </c>
      <c r="L13" s="1221">
        <v>44549</v>
      </c>
      <c r="M13" s="680"/>
      <c r="N13" s="680"/>
      <c r="O13" s="75" t="s">
        <v>1043</v>
      </c>
      <c r="P13" s="449" t="s">
        <v>496</v>
      </c>
      <c r="V13" s="1043"/>
      <c r="W13" s="398">
        <v>2</v>
      </c>
      <c r="X13" s="397">
        <v>61701117</v>
      </c>
      <c r="Y13" s="397" t="s">
        <v>38</v>
      </c>
      <c r="Z13" s="397" t="s">
        <v>72</v>
      </c>
      <c r="AA13" s="275" t="s">
        <v>1469</v>
      </c>
      <c r="AB13" s="397"/>
      <c r="AC13" s="397" t="s">
        <v>3756</v>
      </c>
      <c r="AD13" s="669" t="s">
        <v>3753</v>
      </c>
      <c r="AE13" s="669" t="s">
        <v>237</v>
      </c>
      <c r="AF13" s="1475" t="s">
        <v>3754</v>
      </c>
      <c r="AG13" s="397" t="s">
        <v>3755</v>
      </c>
      <c r="AH13" s="669">
        <v>10158</v>
      </c>
      <c r="AI13" s="400"/>
      <c r="AJ13" s="397"/>
      <c r="AK13" s="1548"/>
      <c r="AL13" s="398"/>
      <c r="AM13" s="165"/>
      <c r="AN13" s="165"/>
      <c r="AO13" s="165"/>
      <c r="AP13" s="1467"/>
      <c r="AR13" s="165"/>
    </row>
    <row r="14" spans="1:44" ht="15" customHeight="1">
      <c r="A14" s="159">
        <v>1</v>
      </c>
      <c r="B14" s="159">
        <v>93172200</v>
      </c>
      <c r="C14" s="159" t="s">
        <v>17</v>
      </c>
      <c r="D14" s="159" t="s">
        <v>1158</v>
      </c>
      <c r="E14" s="159" t="s">
        <v>578</v>
      </c>
      <c r="F14" s="1225" t="s">
        <v>1221</v>
      </c>
      <c r="G14" s="217" t="s">
        <v>1223</v>
      </c>
      <c r="H14" s="1216" t="s">
        <v>1224</v>
      </c>
      <c r="I14" s="217" t="s">
        <v>83</v>
      </c>
      <c r="J14" s="1217" t="s">
        <v>1225</v>
      </c>
      <c r="K14" s="1218" t="s">
        <v>1226</v>
      </c>
      <c r="L14" s="1221">
        <v>44573</v>
      </c>
      <c r="M14" s="680"/>
      <c r="N14" s="680"/>
      <c r="O14" s="57" t="s">
        <v>496</v>
      </c>
      <c r="P14" s="10"/>
      <c r="U14" s="165"/>
      <c r="V14" s="240"/>
      <c r="W14" s="402">
        <v>1</v>
      </c>
      <c r="X14" s="402">
        <v>61001285</v>
      </c>
      <c r="Y14" s="12"/>
      <c r="Z14" s="402" t="s">
        <v>1170</v>
      </c>
      <c r="AA14" s="431"/>
      <c r="AB14" s="12"/>
      <c r="AC14" s="12"/>
      <c r="AD14" s="417" t="s">
        <v>3810</v>
      </c>
      <c r="AE14" s="417" t="s">
        <v>237</v>
      </c>
      <c r="AF14" s="1544" t="s">
        <v>3811</v>
      </c>
      <c r="AG14" s="482" t="s">
        <v>3812</v>
      </c>
      <c r="AH14" s="482">
        <v>16162</v>
      </c>
      <c r="AI14" s="12"/>
      <c r="AJ14" s="12"/>
      <c r="AK14" s="1549"/>
      <c r="AL14" s="12"/>
      <c r="AN14" s="165"/>
      <c r="AO14" s="165"/>
      <c r="AP14" s="1467"/>
      <c r="AR14" s="165"/>
    </row>
    <row r="15" spans="1:44" ht="15" customHeight="1">
      <c r="A15" s="122">
        <v>1</v>
      </c>
      <c r="B15" s="650">
        <v>81672511</v>
      </c>
      <c r="C15" s="650" t="s">
        <v>122</v>
      </c>
      <c r="D15" s="650" t="s">
        <v>2127</v>
      </c>
      <c r="E15" s="159" t="s">
        <v>124</v>
      </c>
      <c r="F15" s="220" t="s">
        <v>2126</v>
      </c>
      <c r="G15" s="899" t="s">
        <v>2128</v>
      </c>
      <c r="H15" s="2" t="s">
        <v>2129</v>
      </c>
      <c r="I15" s="754" t="s">
        <v>126</v>
      </c>
      <c r="J15" s="90" t="s">
        <v>2130</v>
      </c>
      <c r="K15" s="91" t="s">
        <v>2131</v>
      </c>
      <c r="L15" s="25">
        <v>44622</v>
      </c>
      <c r="O15" s="57" t="s">
        <v>69</v>
      </c>
      <c r="P15" s="449" t="s">
        <v>496</v>
      </c>
      <c r="R15" s="1467"/>
      <c r="S15" s="1467"/>
      <c r="T15" s="165"/>
      <c r="U15" s="165"/>
      <c r="V15" s="1043"/>
      <c r="W15" s="402">
        <v>1</v>
      </c>
      <c r="X15" s="402">
        <v>61001097</v>
      </c>
      <c r="Y15" s="12"/>
      <c r="Z15" s="402" t="s">
        <v>3809</v>
      </c>
      <c r="AA15" s="431"/>
      <c r="AB15" s="12"/>
      <c r="AC15" s="12"/>
      <c r="AD15" s="417" t="s">
        <v>3810</v>
      </c>
      <c r="AE15" s="417" t="s">
        <v>237</v>
      </c>
      <c r="AF15" s="1544" t="s">
        <v>3811</v>
      </c>
      <c r="AG15" s="482" t="s">
        <v>3812</v>
      </c>
      <c r="AH15" s="482">
        <v>16162</v>
      </c>
      <c r="AI15" s="12"/>
      <c r="AJ15" s="12"/>
      <c r="AK15" s="1549"/>
      <c r="AL15" s="12"/>
      <c r="AO15" s="165"/>
      <c r="AP15" s="165"/>
      <c r="AR15" s="165"/>
    </row>
    <row r="16" spans="1:44" ht="15" customHeight="1" thickBot="1">
      <c r="A16" s="122">
        <v>1</v>
      </c>
      <c r="B16" s="650">
        <v>89120023</v>
      </c>
      <c r="C16" s="650" t="s">
        <v>39</v>
      </c>
      <c r="D16" s="650" t="s">
        <v>718</v>
      </c>
      <c r="E16" s="650" t="s">
        <v>2183</v>
      </c>
      <c r="F16" s="220" t="s">
        <v>2184</v>
      </c>
      <c r="G16" s="899" t="s">
        <v>2185</v>
      </c>
      <c r="H16" s="2" t="s">
        <v>2186</v>
      </c>
      <c r="I16" s="754" t="s">
        <v>83</v>
      </c>
      <c r="J16" s="124" t="s">
        <v>2187</v>
      </c>
      <c r="K16" s="84" t="s">
        <v>2188</v>
      </c>
      <c r="L16" s="25">
        <v>44624</v>
      </c>
      <c r="O16" s="464" t="s">
        <v>1043</v>
      </c>
      <c r="P16" s="449" t="s">
        <v>496</v>
      </c>
      <c r="R16" s="1467"/>
      <c r="S16" s="1467"/>
      <c r="T16" s="165"/>
      <c r="U16" s="165"/>
      <c r="V16" s="240"/>
      <c r="W16" s="431">
        <v>1</v>
      </c>
      <c r="X16" s="431">
        <v>83310400</v>
      </c>
      <c r="Y16" s="431" t="s">
        <v>708</v>
      </c>
      <c r="Z16" s="431" t="s">
        <v>1326</v>
      </c>
      <c r="AA16" s="431" t="s">
        <v>169</v>
      </c>
      <c r="AB16" s="431"/>
      <c r="AC16" s="431" t="s">
        <v>3093</v>
      </c>
      <c r="AD16" s="431" t="s">
        <v>1060</v>
      </c>
      <c r="AE16" s="431" t="s">
        <v>56</v>
      </c>
      <c r="AF16" s="481" t="s">
        <v>1062</v>
      </c>
      <c r="AG16" s="431" t="s">
        <v>1061</v>
      </c>
      <c r="AH16" s="664"/>
      <c r="AI16" s="1274"/>
      <c r="AJ16" s="841"/>
      <c r="AK16" s="1550"/>
      <c r="AL16" s="841"/>
      <c r="AR16" s="165"/>
    </row>
    <row r="17" spans="1:47" ht="15" customHeight="1" thickBot="1">
      <c r="A17" s="1298">
        <v>1</v>
      </c>
      <c r="B17" s="1299">
        <v>81214249</v>
      </c>
      <c r="C17" s="1299" t="s">
        <v>38</v>
      </c>
      <c r="D17" s="1299" t="s">
        <v>59</v>
      </c>
      <c r="E17" s="1300" t="s">
        <v>584</v>
      </c>
      <c r="F17" s="89" t="s">
        <v>2384</v>
      </c>
      <c r="G17" s="854" t="s">
        <v>2385</v>
      </c>
      <c r="H17" s="2" t="s">
        <v>2386</v>
      </c>
      <c r="I17" s="754" t="s">
        <v>419</v>
      </c>
      <c r="J17" s="124" t="s">
        <v>2313</v>
      </c>
      <c r="K17" s="84" t="s">
        <v>2387</v>
      </c>
      <c r="L17" s="25">
        <v>44634</v>
      </c>
      <c r="O17" s="464" t="s">
        <v>1043</v>
      </c>
      <c r="P17" s="449" t="s">
        <v>496</v>
      </c>
      <c r="U17" s="165"/>
      <c r="V17" s="1075"/>
      <c r="W17" s="402">
        <v>1</v>
      </c>
      <c r="X17" s="402">
        <v>81460063</v>
      </c>
      <c r="Y17" s="12" t="s">
        <v>73</v>
      </c>
      <c r="Z17" s="402" t="s">
        <v>3840</v>
      </c>
      <c r="AA17" s="431" t="s">
        <v>2639</v>
      </c>
      <c r="AB17" s="12"/>
      <c r="AC17" s="12"/>
      <c r="AD17" s="418" t="s">
        <v>3841</v>
      </c>
      <c r="AE17" s="418" t="s">
        <v>237</v>
      </c>
      <c r="AF17" s="419" t="s">
        <v>3842</v>
      </c>
      <c r="AG17" s="418" t="s">
        <v>3843</v>
      </c>
      <c r="AH17" s="12">
        <v>16168</v>
      </c>
      <c r="AI17" s="12"/>
      <c r="AJ17" s="12"/>
      <c r="AQ17" s="165"/>
      <c r="AR17" s="165"/>
    </row>
    <row r="18" spans="1:47" ht="15" customHeight="1">
      <c r="A18" s="1298">
        <v>1</v>
      </c>
      <c r="B18" s="1299">
        <v>81672487</v>
      </c>
      <c r="C18" s="1299" t="s">
        <v>122</v>
      </c>
      <c r="D18" s="1299" t="s">
        <v>1353</v>
      </c>
      <c r="E18" s="1300" t="s">
        <v>124</v>
      </c>
      <c r="F18" s="1343" t="s">
        <v>2746</v>
      </c>
      <c r="G18" s="854" t="s">
        <v>2749</v>
      </c>
      <c r="H18" s="2" t="s">
        <v>402</v>
      </c>
      <c r="I18" s="449" t="s">
        <v>83</v>
      </c>
      <c r="J18" s="90" t="s">
        <v>403</v>
      </c>
      <c r="K18" s="91" t="s">
        <v>404</v>
      </c>
      <c r="L18" s="25">
        <v>44649</v>
      </c>
      <c r="O18" s="10" t="s">
        <v>69</v>
      </c>
      <c r="P18" s="10" t="s">
        <v>69</v>
      </c>
      <c r="U18" s="165"/>
      <c r="V18" s="240"/>
      <c r="W18" s="402">
        <v>1</v>
      </c>
      <c r="X18" s="402">
        <v>20204400</v>
      </c>
      <c r="Y18" s="402" t="s">
        <v>38</v>
      </c>
      <c r="Z18" s="402" t="s">
        <v>503</v>
      </c>
      <c r="AA18" s="215" t="s">
        <v>504</v>
      </c>
      <c r="AB18" s="12"/>
      <c r="AC18" s="397"/>
      <c r="AD18" s="669" t="s">
        <v>3851</v>
      </c>
      <c r="AE18" s="669" t="s">
        <v>126</v>
      </c>
      <c r="AF18" s="1475" t="s">
        <v>3852</v>
      </c>
      <c r="AG18" s="402" t="s">
        <v>3853</v>
      </c>
      <c r="AH18" s="669">
        <v>16173</v>
      </c>
      <c r="AI18" s="17"/>
      <c r="AJ18" s="12"/>
      <c r="AK18" s="1467"/>
      <c r="AL18" s="1467"/>
      <c r="AM18" s="165"/>
    </row>
    <row r="19" spans="1:47" ht="15" customHeight="1">
      <c r="A19" s="122">
        <v>1</v>
      </c>
      <c r="B19" s="650">
        <v>81672496</v>
      </c>
      <c r="C19" s="650" t="s">
        <v>122</v>
      </c>
      <c r="D19" s="650" t="s">
        <v>2747</v>
      </c>
      <c r="E19" s="159" t="s">
        <v>124</v>
      </c>
      <c r="F19" s="1344" t="s">
        <v>2746</v>
      </c>
      <c r="G19" s="854" t="s">
        <v>2749</v>
      </c>
      <c r="H19" s="2" t="s">
        <v>402</v>
      </c>
      <c r="I19" s="449" t="s">
        <v>83</v>
      </c>
      <c r="J19" s="90" t="s">
        <v>403</v>
      </c>
      <c r="K19" s="91" t="s">
        <v>404</v>
      </c>
      <c r="L19" s="25">
        <v>44649</v>
      </c>
      <c r="O19" s="10" t="s">
        <v>69</v>
      </c>
      <c r="P19" s="10" t="s">
        <v>69</v>
      </c>
      <c r="S19" s="58"/>
      <c r="U19" s="165"/>
      <c r="V19" s="240"/>
      <c r="W19" s="1558">
        <v>1</v>
      </c>
      <c r="X19" s="1559">
        <v>93172039</v>
      </c>
      <c r="Y19" s="1560" t="s">
        <v>17</v>
      </c>
      <c r="Z19" s="1561" t="s">
        <v>3880</v>
      </c>
      <c r="AA19" s="1562" t="s">
        <v>3881</v>
      </c>
      <c r="AD19" s="1565" t="s">
        <v>3882</v>
      </c>
      <c r="AE19" s="449" t="s">
        <v>56</v>
      </c>
      <c r="AF19" s="1566" t="s">
        <v>3883</v>
      </c>
      <c r="AG19" s="1567" t="s">
        <v>3884</v>
      </c>
      <c r="AH19" s="449">
        <v>16192</v>
      </c>
    </row>
    <row r="20" spans="1:47" ht="15" customHeight="1">
      <c r="A20" s="122">
        <v>1</v>
      </c>
      <c r="B20" s="110">
        <v>81672494</v>
      </c>
      <c r="C20" s="650" t="s">
        <v>122</v>
      </c>
      <c r="D20" s="650" t="s">
        <v>2748</v>
      </c>
      <c r="E20" s="650" t="s">
        <v>124</v>
      </c>
      <c r="F20" s="1345" t="s">
        <v>2746</v>
      </c>
      <c r="G20" s="854" t="s">
        <v>2749</v>
      </c>
      <c r="H20" s="2" t="s">
        <v>402</v>
      </c>
      <c r="I20" s="449" t="s">
        <v>83</v>
      </c>
      <c r="J20" s="90" t="s">
        <v>403</v>
      </c>
      <c r="K20" s="91" t="s">
        <v>404</v>
      </c>
      <c r="L20" s="25">
        <v>44649</v>
      </c>
      <c r="O20" s="10" t="s">
        <v>69</v>
      </c>
      <c r="P20" s="10" t="s">
        <v>69</v>
      </c>
      <c r="U20" s="165"/>
      <c r="V20" s="1075"/>
      <c r="W20" s="1558">
        <v>1</v>
      </c>
      <c r="X20" s="1559">
        <v>93162004</v>
      </c>
      <c r="Y20" s="1560" t="s">
        <v>17</v>
      </c>
      <c r="Z20" s="1561" t="s">
        <v>641</v>
      </c>
      <c r="AA20" s="1563" t="s">
        <v>3881</v>
      </c>
      <c r="AB20" s="1044"/>
      <c r="AC20" s="1068"/>
      <c r="AD20" s="1565" t="s">
        <v>3882</v>
      </c>
      <c r="AE20" s="1564" t="s">
        <v>56</v>
      </c>
      <c r="AF20" s="1566" t="s">
        <v>3883</v>
      </c>
      <c r="AG20" s="1567" t="s">
        <v>3884</v>
      </c>
      <c r="AH20" s="1564">
        <v>16192</v>
      </c>
      <c r="AI20" s="1047"/>
      <c r="AJ20" s="1047"/>
      <c r="AK20" s="165"/>
      <c r="AL20" s="1467"/>
      <c r="AM20" s="1467"/>
      <c r="AN20" s="165"/>
      <c r="AO20" s="165"/>
      <c r="AP20" s="1467"/>
      <c r="AR20" s="165"/>
    </row>
    <row r="21" spans="1:47" ht="15" customHeight="1">
      <c r="A21" s="591">
        <v>1</v>
      </c>
      <c r="B21" s="488">
        <v>83130670</v>
      </c>
      <c r="C21" s="488" t="s">
        <v>40</v>
      </c>
      <c r="D21" s="592" t="s">
        <v>84</v>
      </c>
      <c r="E21" s="110" t="s">
        <v>395</v>
      </c>
      <c r="F21" s="613" t="s">
        <v>2891</v>
      </c>
      <c r="G21" s="155" t="s">
        <v>2892</v>
      </c>
      <c r="H21" s="2" t="s">
        <v>2893</v>
      </c>
      <c r="I21" s="449" t="s">
        <v>83</v>
      </c>
      <c r="J21" s="3" t="s">
        <v>2894</v>
      </c>
      <c r="K21" s="5" t="s">
        <v>2895</v>
      </c>
      <c r="L21" s="25">
        <v>44656</v>
      </c>
      <c r="O21" s="34" t="s">
        <v>910</v>
      </c>
      <c r="P21" s="34"/>
      <c r="S21" s="165"/>
      <c r="U21" s="165"/>
      <c r="V21" s="1075"/>
      <c r="W21" s="1065"/>
      <c r="X21" s="1046"/>
      <c r="Y21" s="1047"/>
      <c r="Z21" s="1047"/>
      <c r="AA21" s="1065"/>
      <c r="AB21" s="1044"/>
      <c r="AC21" s="1068"/>
      <c r="AE21" s="1080"/>
      <c r="AF21" s="1068"/>
      <c r="AG21" s="1073"/>
      <c r="AH21" s="1047"/>
      <c r="AI21" s="1047"/>
      <c r="AJ21" s="1047"/>
      <c r="AK21" s="165"/>
      <c r="AO21" s="165"/>
      <c r="AP21" s="1467"/>
      <c r="AR21" s="165"/>
    </row>
    <row r="22" spans="1:47" ht="15" customHeight="1">
      <c r="A22" s="591">
        <v>1</v>
      </c>
      <c r="B22" s="650">
        <v>89130005</v>
      </c>
      <c r="C22" s="650" t="s">
        <v>39</v>
      </c>
      <c r="D22" s="298" t="s">
        <v>140</v>
      </c>
      <c r="E22" s="110" t="s">
        <v>3327</v>
      </c>
      <c r="F22" s="613" t="s">
        <v>3328</v>
      </c>
      <c r="G22" s="1205" t="s">
        <v>3331</v>
      </c>
      <c r="H22" s="2" t="s">
        <v>3329</v>
      </c>
      <c r="I22" s="449" t="s">
        <v>24</v>
      </c>
      <c r="J22" s="3" t="s">
        <v>3314</v>
      </c>
      <c r="K22" s="5" t="s">
        <v>3330</v>
      </c>
      <c r="L22" s="25">
        <v>44676</v>
      </c>
      <c r="O22" s="10" t="s">
        <v>69</v>
      </c>
      <c r="U22" s="165"/>
      <c r="V22" s="1075"/>
      <c r="W22" s="1065"/>
      <c r="X22" s="1046"/>
      <c r="Y22" s="1047"/>
      <c r="Z22" s="1047"/>
      <c r="AA22" s="1065"/>
      <c r="AB22" s="1044"/>
      <c r="AC22" s="1068"/>
      <c r="AD22" s="1082"/>
      <c r="AE22" s="1080"/>
      <c r="AF22" s="1068"/>
      <c r="AG22" s="1073"/>
      <c r="AH22" s="1047"/>
      <c r="AI22" s="1047"/>
      <c r="AJ22" s="1047"/>
      <c r="AK22" s="165"/>
      <c r="AO22" s="165"/>
      <c r="AP22" s="165"/>
      <c r="AQ22" s="165"/>
      <c r="AR22" s="165"/>
    </row>
    <row r="23" spans="1:47" ht="15" customHeight="1">
      <c r="A23" s="122">
        <v>1</v>
      </c>
      <c r="B23" s="650">
        <v>81672546</v>
      </c>
      <c r="C23" s="650" t="s">
        <v>122</v>
      </c>
      <c r="D23" s="650" t="s">
        <v>227</v>
      </c>
      <c r="E23" s="159" t="s">
        <v>628</v>
      </c>
      <c r="F23" s="1518" t="s">
        <v>3525</v>
      </c>
      <c r="G23" s="1205" t="s">
        <v>3523</v>
      </c>
      <c r="H23" s="2" t="s">
        <v>3526</v>
      </c>
      <c r="I23" s="449" t="s">
        <v>1715</v>
      </c>
      <c r="J23" s="90" t="s">
        <v>3527</v>
      </c>
      <c r="K23" s="91" t="s">
        <v>3528</v>
      </c>
      <c r="L23" s="25">
        <v>44685</v>
      </c>
      <c r="O23" s="10" t="s">
        <v>69</v>
      </c>
      <c r="U23" s="165"/>
      <c r="V23" s="1075"/>
      <c r="W23" s="1065"/>
      <c r="X23" s="1046"/>
      <c r="Y23" s="1047"/>
      <c r="Z23" s="1047"/>
      <c r="AA23" s="1065"/>
      <c r="AB23" s="1044"/>
      <c r="AC23" s="1068"/>
      <c r="AD23" s="1082"/>
      <c r="AE23" s="1080"/>
      <c r="AF23" s="1068"/>
      <c r="AG23" s="1073"/>
      <c r="AH23" s="1047"/>
      <c r="AI23" s="1047"/>
      <c r="AJ23" s="1047"/>
      <c r="AK23" s="165"/>
      <c r="AL23" s="1467"/>
      <c r="AM23" s="1467"/>
      <c r="AN23" s="1467"/>
      <c r="AO23" s="1467"/>
      <c r="AP23" s="1467"/>
      <c r="AR23" s="165"/>
    </row>
    <row r="24" spans="1:47" ht="15" customHeight="1">
      <c r="A24" s="337">
        <v>1</v>
      </c>
      <c r="B24" s="337">
        <v>81672487</v>
      </c>
      <c r="C24" s="337" t="s">
        <v>122</v>
      </c>
      <c r="D24" s="337" t="s">
        <v>1353</v>
      </c>
      <c r="E24" s="337" t="s">
        <v>628</v>
      </c>
      <c r="F24" s="337" t="s">
        <v>3569</v>
      </c>
      <c r="G24" s="551" t="s">
        <v>3570</v>
      </c>
      <c r="H24" s="392" t="s">
        <v>3571</v>
      </c>
      <c r="I24" s="654" t="s">
        <v>83</v>
      </c>
      <c r="J24" s="330" t="s">
        <v>3572</v>
      </c>
      <c r="K24" s="655" t="s">
        <v>3573</v>
      </c>
      <c r="L24" s="310">
        <v>44690</v>
      </c>
      <c r="M24" s="178"/>
      <c r="N24" s="178"/>
      <c r="O24" s="311" t="s">
        <v>69</v>
      </c>
      <c r="P24" s="178"/>
      <c r="Q24" s="172" t="s">
        <v>3766</v>
      </c>
      <c r="R24" s="178"/>
      <c r="S24" s="172" t="s">
        <v>3885</v>
      </c>
      <c r="T24" s="165"/>
      <c r="U24" s="165"/>
      <c r="V24" s="1075"/>
      <c r="W24" s="478" t="s">
        <v>3310</v>
      </c>
      <c r="X24" s="1046"/>
      <c r="Y24" s="1047"/>
      <c r="Z24" s="1047"/>
      <c r="AA24" s="1065"/>
      <c r="AB24" s="1044"/>
      <c r="AC24" s="1068"/>
      <c r="AD24" s="1082"/>
      <c r="AE24" s="1080"/>
      <c r="AF24" s="1068"/>
      <c r="AG24" s="1073"/>
      <c r="AH24" s="1047"/>
      <c r="AI24" s="1047"/>
      <c r="AJ24" s="1047"/>
      <c r="AK24" s="165"/>
      <c r="AL24" s="1467"/>
      <c r="AM24" s="1467"/>
      <c r="AN24" s="165"/>
      <c r="AO24" s="165"/>
      <c r="AP24" s="165"/>
    </row>
    <row r="25" spans="1:47" ht="15" customHeight="1">
      <c r="A25" s="275">
        <v>1</v>
      </c>
      <c r="B25" s="275">
        <v>81722070</v>
      </c>
      <c r="C25" s="275" t="s">
        <v>254</v>
      </c>
      <c r="D25" s="159" t="s">
        <v>3574</v>
      </c>
      <c r="E25" s="159" t="s">
        <v>491</v>
      </c>
      <c r="F25" s="201" t="s">
        <v>492</v>
      </c>
      <c r="G25" s="1205" t="s">
        <v>3575</v>
      </c>
      <c r="H25" s="40" t="s">
        <v>494</v>
      </c>
      <c r="I25" s="449" t="s">
        <v>83</v>
      </c>
      <c r="J25" s="41" t="s">
        <v>493</v>
      </c>
      <c r="K25" s="41" t="s">
        <v>3576</v>
      </c>
      <c r="L25" s="25">
        <v>44690</v>
      </c>
      <c r="O25" s="10" t="s">
        <v>69</v>
      </c>
      <c r="S25" s="165"/>
      <c r="T25" s="165"/>
      <c r="U25" s="165"/>
      <c r="V25" s="1075"/>
      <c r="W25" s="1065"/>
      <c r="X25" s="1046"/>
      <c r="Y25" s="1047"/>
      <c r="Z25" s="1047"/>
      <c r="AA25" s="1065"/>
      <c r="AB25" s="1044"/>
      <c r="AC25" s="1068"/>
      <c r="AD25" s="1082"/>
      <c r="AE25" s="1080"/>
      <c r="AF25" s="1068"/>
      <c r="AG25" s="1073"/>
      <c r="AH25" s="1047"/>
      <c r="AI25" s="1047"/>
      <c r="AJ25" s="1047"/>
      <c r="AK25" s="165"/>
      <c r="AL25" s="1467"/>
      <c r="AM25" s="165"/>
      <c r="AN25" s="165"/>
      <c r="AO25" s="165"/>
      <c r="AP25" s="165"/>
    </row>
    <row r="26" spans="1:47" ht="15" customHeight="1">
      <c r="A26" s="275">
        <v>1</v>
      </c>
      <c r="B26" s="275">
        <v>81214004</v>
      </c>
      <c r="C26" s="275" t="s">
        <v>38</v>
      </c>
      <c r="D26" s="275" t="s">
        <v>3671</v>
      </c>
      <c r="E26" s="275" t="s">
        <v>517</v>
      </c>
      <c r="F26" s="1431" t="s">
        <v>3672</v>
      </c>
      <c r="G26" s="1205" t="s">
        <v>3676</v>
      </c>
      <c r="H26" s="2" t="s">
        <v>3673</v>
      </c>
      <c r="I26" s="1205" t="s">
        <v>24</v>
      </c>
      <c r="J26" s="90" t="s">
        <v>3674</v>
      </c>
      <c r="K26" s="91" t="s">
        <v>3675</v>
      </c>
      <c r="L26" s="25">
        <v>44692</v>
      </c>
      <c r="O26" s="10" t="s">
        <v>69</v>
      </c>
      <c r="Q26" s="1467"/>
      <c r="U26" s="165"/>
      <c r="V26" s="1075"/>
      <c r="W26" s="1065"/>
      <c r="X26" s="1046"/>
      <c r="Y26" s="1047"/>
      <c r="Z26" s="1047"/>
      <c r="AA26" s="1065"/>
      <c r="AB26" s="1044"/>
      <c r="AC26" s="1068"/>
      <c r="AD26" s="1082"/>
      <c r="AE26" s="1080"/>
      <c r="AF26" s="1068"/>
      <c r="AG26" s="1073"/>
      <c r="AH26" s="1047"/>
      <c r="AI26" s="1047"/>
      <c r="AJ26" s="1047"/>
      <c r="AK26" s="165"/>
      <c r="AL26" s="1467"/>
      <c r="AM26" s="1467"/>
      <c r="AN26" s="165"/>
      <c r="AO26" s="165"/>
      <c r="AP26" s="165"/>
    </row>
    <row r="27" spans="1:47" ht="15" customHeight="1">
      <c r="A27" s="650">
        <v>1</v>
      </c>
      <c r="B27" s="650">
        <v>83140636</v>
      </c>
      <c r="C27" s="650" t="s">
        <v>40</v>
      </c>
      <c r="D27" s="650" t="s">
        <v>968</v>
      </c>
      <c r="E27" s="650" t="s">
        <v>169</v>
      </c>
      <c r="F27" s="650" t="s">
        <v>170</v>
      </c>
      <c r="G27" s="1205" t="s">
        <v>3703</v>
      </c>
      <c r="H27" s="2" t="s">
        <v>3701</v>
      </c>
      <c r="I27" s="214" t="s">
        <v>419</v>
      </c>
      <c r="J27" s="124" t="s">
        <v>172</v>
      </c>
      <c r="K27" s="84" t="s">
        <v>3702</v>
      </c>
      <c r="L27" s="25">
        <v>44692</v>
      </c>
      <c r="O27" s="10" t="s">
        <v>69</v>
      </c>
      <c r="S27" s="165"/>
      <c r="T27" s="165"/>
      <c r="U27" s="165"/>
      <c r="V27" s="1075"/>
      <c r="W27" s="1065"/>
      <c r="X27" s="1046"/>
      <c r="Y27" s="1047"/>
      <c r="Z27" s="1047"/>
      <c r="AA27" s="1065"/>
      <c r="AB27" s="1044"/>
      <c r="AC27" s="1068"/>
      <c r="AD27" s="1082"/>
      <c r="AE27" s="1080"/>
      <c r="AF27" s="1068"/>
      <c r="AG27" s="1073"/>
      <c r="AH27" s="1047"/>
      <c r="AI27" s="1047"/>
      <c r="AJ27" s="1047"/>
      <c r="AK27" s="165"/>
      <c r="AL27" s="1467"/>
      <c r="AM27" s="1467"/>
      <c r="AN27" s="1467"/>
      <c r="AO27" s="165"/>
      <c r="AP27" s="165"/>
      <c r="AQ27" s="165"/>
      <c r="AR27" s="165"/>
      <c r="AS27" s="1080"/>
      <c r="AT27" s="1068"/>
      <c r="AU27" s="1073"/>
    </row>
    <row r="28" spans="1:47" ht="15" customHeight="1">
      <c r="A28" s="180">
        <v>1</v>
      </c>
      <c r="B28" s="180">
        <v>83340616</v>
      </c>
      <c r="C28" s="180" t="s">
        <v>40</v>
      </c>
      <c r="D28" s="180" t="s">
        <v>879</v>
      </c>
      <c r="E28" s="181" t="s">
        <v>1207</v>
      </c>
      <c r="F28" s="1557" t="s">
        <v>3768</v>
      </c>
      <c r="G28" s="551" t="s">
        <v>3769</v>
      </c>
      <c r="H28" s="392" t="s">
        <v>3770</v>
      </c>
      <c r="I28" s="178" t="s">
        <v>237</v>
      </c>
      <c r="J28" s="883" t="s">
        <v>3771</v>
      </c>
      <c r="K28" s="391" t="s">
        <v>3772</v>
      </c>
      <c r="L28" s="310">
        <v>44702</v>
      </c>
      <c r="M28" s="178"/>
      <c r="N28" s="178"/>
      <c r="O28" s="311" t="s">
        <v>69</v>
      </c>
      <c r="P28" s="178"/>
      <c r="Q28" s="311" t="s">
        <v>3766</v>
      </c>
      <c r="R28" s="178"/>
      <c r="S28" s="172"/>
      <c r="T28" s="165"/>
      <c r="U28" s="1467"/>
      <c r="V28" s="1075"/>
      <c r="W28" s="1065"/>
      <c r="X28" s="1046"/>
      <c r="Y28" s="1047"/>
      <c r="Z28" s="1047"/>
      <c r="AA28" s="1065"/>
      <c r="AB28" s="1044"/>
      <c r="AC28" s="1068"/>
      <c r="AD28" s="1082"/>
      <c r="AE28" s="1080"/>
      <c r="AF28" s="1068"/>
      <c r="AG28" s="1073"/>
      <c r="AH28" s="1047"/>
      <c r="AI28" s="1047"/>
      <c r="AJ28" s="1047"/>
      <c r="AK28" s="165"/>
      <c r="AL28" s="1467"/>
      <c r="AM28" s="1467"/>
      <c r="AN28" s="1467"/>
      <c r="AO28" s="165"/>
      <c r="AP28" s="165"/>
      <c r="AQ28" s="165"/>
      <c r="AR28" s="165"/>
    </row>
    <row r="29" spans="1:47" ht="15" customHeight="1">
      <c r="A29" s="1551">
        <v>1</v>
      </c>
      <c r="B29" s="488">
        <v>83340607</v>
      </c>
      <c r="C29" s="488" t="s">
        <v>40</v>
      </c>
      <c r="D29" s="592" t="s">
        <v>174</v>
      </c>
      <c r="E29" s="1552" t="s">
        <v>3844</v>
      </c>
      <c r="F29" s="1553" t="s">
        <v>3845</v>
      </c>
      <c r="G29" s="1205" t="s">
        <v>3847</v>
      </c>
      <c r="H29" s="2" t="s">
        <v>3848</v>
      </c>
      <c r="I29" s="449" t="s">
        <v>83</v>
      </c>
      <c r="J29" s="3" t="s">
        <v>3849</v>
      </c>
      <c r="K29" s="5" t="s">
        <v>3850</v>
      </c>
      <c r="L29" s="25">
        <v>44712</v>
      </c>
      <c r="O29" s="10" t="s">
        <v>496</v>
      </c>
      <c r="P29" s="449" t="s">
        <v>3904</v>
      </c>
      <c r="S29" s="165"/>
      <c r="T29" s="165"/>
      <c r="U29" s="1467"/>
      <c r="V29" s="1075"/>
      <c r="W29" s="1065"/>
      <c r="X29" s="1046"/>
      <c r="Y29" s="1047"/>
      <c r="Z29" s="1047"/>
      <c r="AA29" s="1065"/>
      <c r="AB29" s="1044"/>
      <c r="AC29" s="1068"/>
      <c r="AD29" s="1082"/>
      <c r="AE29" s="1080"/>
      <c r="AF29" s="1068"/>
      <c r="AG29" s="1073"/>
      <c r="AH29" s="1047"/>
      <c r="AI29" s="1047"/>
      <c r="AJ29" s="1047"/>
      <c r="AK29" s="165"/>
      <c r="AL29" s="165"/>
      <c r="AM29" s="165"/>
      <c r="AN29" s="165"/>
      <c r="AO29" s="165"/>
      <c r="AP29" s="165"/>
    </row>
    <row r="30" spans="1:47" ht="15" customHeight="1">
      <c r="A30" s="591">
        <v>1</v>
      </c>
      <c r="B30" s="488">
        <v>82206047</v>
      </c>
      <c r="C30" s="488" t="s">
        <v>40</v>
      </c>
      <c r="D30" s="592" t="s">
        <v>3846</v>
      </c>
      <c r="E30" s="110" t="s">
        <v>3844</v>
      </c>
      <c r="F30" s="613" t="s">
        <v>3845</v>
      </c>
      <c r="G30" s="1205" t="s">
        <v>3847</v>
      </c>
      <c r="H30" s="2" t="s">
        <v>3848</v>
      </c>
      <c r="I30" s="449" t="s">
        <v>83</v>
      </c>
      <c r="J30" s="3" t="s">
        <v>3849</v>
      </c>
      <c r="K30" s="5" t="s">
        <v>3850</v>
      </c>
      <c r="L30" s="25">
        <v>44712</v>
      </c>
      <c r="O30" s="10" t="s">
        <v>496</v>
      </c>
      <c r="P30" s="449" t="s">
        <v>3904</v>
      </c>
      <c r="S30" s="165"/>
      <c r="T30" s="165"/>
      <c r="U30" s="1467"/>
      <c r="V30" s="1075"/>
      <c r="W30" s="1065"/>
      <c r="X30" s="1046"/>
      <c r="Y30" s="1047"/>
      <c r="Z30" s="1047"/>
      <c r="AA30" s="1065"/>
      <c r="AB30" s="1044"/>
      <c r="AC30" s="1068"/>
      <c r="AD30" s="1082"/>
      <c r="AE30" s="1080"/>
      <c r="AF30" s="1068"/>
      <c r="AG30" s="1073"/>
      <c r="AH30" s="1047"/>
      <c r="AI30" s="1047"/>
      <c r="AJ30" s="1047"/>
      <c r="AK30" s="165"/>
      <c r="AL30" s="165"/>
      <c r="AM30" s="165"/>
      <c r="AN30" s="165"/>
      <c r="AO30" s="165"/>
      <c r="AP30" s="165"/>
    </row>
    <row r="31" spans="1:47" ht="15" customHeight="1">
      <c r="A31" s="393">
        <v>1</v>
      </c>
      <c r="B31" s="337">
        <v>83340403</v>
      </c>
      <c r="C31" s="337" t="s">
        <v>40</v>
      </c>
      <c r="D31" s="337" t="s">
        <v>3860</v>
      </c>
      <c r="E31" s="337" t="s">
        <v>904</v>
      </c>
      <c r="F31" s="394" t="s">
        <v>3861</v>
      </c>
      <c r="G31" s="551" t="s">
        <v>3863</v>
      </c>
      <c r="H31" s="392" t="s">
        <v>3864</v>
      </c>
      <c r="I31" s="178" t="s">
        <v>56</v>
      </c>
      <c r="J31" s="660" t="s">
        <v>3865</v>
      </c>
      <c r="K31" s="661" t="s">
        <v>3866</v>
      </c>
      <c r="L31" s="310">
        <v>44718</v>
      </c>
      <c r="M31" s="178"/>
      <c r="N31" s="178"/>
      <c r="O31" s="311" t="s">
        <v>496</v>
      </c>
      <c r="P31" s="178" t="s">
        <v>3904</v>
      </c>
      <c r="Q31" s="311" t="s">
        <v>3766</v>
      </c>
      <c r="R31" s="178"/>
      <c r="S31" s="172"/>
      <c r="T31" s="165"/>
      <c r="U31" s="1467"/>
      <c r="V31" s="1043"/>
      <c r="W31" s="1043"/>
      <c r="X31" s="1043"/>
      <c r="Y31" s="1049"/>
      <c r="Z31" s="1049"/>
      <c r="AA31" s="1085"/>
      <c r="AB31" s="1065"/>
      <c r="AC31" s="1049"/>
      <c r="AD31" s="1043"/>
      <c r="AE31" s="1086"/>
      <c r="AF31" s="712"/>
      <c r="AG31" s="1047"/>
      <c r="AH31" s="1047"/>
      <c r="AI31" s="1047"/>
      <c r="AJ31" s="1047"/>
      <c r="AK31" s="1047"/>
      <c r="AL31" s="165"/>
      <c r="AM31" s="165"/>
      <c r="AN31" s="165"/>
      <c r="AO31" s="165"/>
      <c r="AP31" s="165"/>
    </row>
    <row r="32" spans="1:47" ht="15" customHeight="1" thickBot="1">
      <c r="A32" s="393">
        <v>1</v>
      </c>
      <c r="B32" s="337">
        <v>83330211</v>
      </c>
      <c r="C32" s="337" t="s">
        <v>40</v>
      </c>
      <c r="D32" s="337" t="s">
        <v>3916</v>
      </c>
      <c r="E32" s="337" t="s">
        <v>904</v>
      </c>
      <c r="F32" s="851" t="s">
        <v>3861</v>
      </c>
      <c r="G32" s="551" t="s">
        <v>3863</v>
      </c>
      <c r="H32" s="392" t="s">
        <v>3864</v>
      </c>
      <c r="I32" s="178" t="s">
        <v>56</v>
      </c>
      <c r="J32" s="660" t="s">
        <v>3865</v>
      </c>
      <c r="K32" s="661" t="s">
        <v>3866</v>
      </c>
      <c r="L32" s="310">
        <v>44718</v>
      </c>
      <c r="M32" s="178"/>
      <c r="N32" s="178"/>
      <c r="O32" s="311" t="s">
        <v>496</v>
      </c>
      <c r="P32" s="178" t="s">
        <v>3904</v>
      </c>
      <c r="Q32" s="311" t="s">
        <v>3766</v>
      </c>
      <c r="R32" s="178"/>
      <c r="S32" s="172"/>
      <c r="T32" s="165"/>
      <c r="U32" s="1467"/>
      <c r="V32" s="1467"/>
      <c r="X32" s="1467"/>
      <c r="Y32" s="1467"/>
      <c r="Z32" s="1470"/>
      <c r="AA32" s="1467"/>
      <c r="AB32" s="1467"/>
      <c r="AC32" s="1467"/>
      <c r="AD32" s="1467"/>
      <c r="AE32" s="1467"/>
      <c r="AF32" s="1467"/>
      <c r="AG32" s="1467"/>
      <c r="AH32" s="1467"/>
      <c r="AI32" s="1467"/>
      <c r="AJ32" s="1467"/>
      <c r="AK32" s="1467"/>
      <c r="AL32" s="1467"/>
      <c r="AM32" s="1467"/>
      <c r="AN32" s="165"/>
      <c r="AO32" s="165"/>
      <c r="AP32" s="165"/>
      <c r="AQ32" s="165"/>
    </row>
    <row r="33" spans="1:43" ht="15" customHeight="1" thickBot="1">
      <c r="A33" s="255">
        <v>1</v>
      </c>
      <c r="B33" s="1299">
        <v>83340602</v>
      </c>
      <c r="C33" s="1299" t="s">
        <v>40</v>
      </c>
      <c r="D33" s="1299" t="s">
        <v>174</v>
      </c>
      <c r="E33" s="1300" t="s">
        <v>175</v>
      </c>
      <c r="F33" s="89" t="s">
        <v>3886</v>
      </c>
      <c r="G33" s="1205" t="s">
        <v>3887</v>
      </c>
      <c r="H33" s="1565" t="s">
        <v>3888</v>
      </c>
      <c r="I33" s="449" t="s">
        <v>56</v>
      </c>
      <c r="J33" s="256" t="s">
        <v>3889</v>
      </c>
      <c r="K33" s="1565" t="s">
        <v>3890</v>
      </c>
      <c r="L33" s="25">
        <v>44720</v>
      </c>
      <c r="O33" s="10" t="s">
        <v>69</v>
      </c>
      <c r="P33" s="449" t="s">
        <v>3904</v>
      </c>
      <c r="S33" s="165"/>
      <c r="U33" s="165"/>
      <c r="V33" s="165"/>
      <c r="AN33" s="165"/>
      <c r="AO33" s="165"/>
      <c r="AP33" s="165"/>
      <c r="AQ33" s="165"/>
    </row>
    <row r="34" spans="1:43" ht="15" customHeight="1">
      <c r="A34" s="255">
        <v>1</v>
      </c>
      <c r="B34" s="1299"/>
      <c r="C34" s="1299" t="s">
        <v>38</v>
      </c>
      <c r="D34" s="1299" t="s">
        <v>3891</v>
      </c>
      <c r="E34" s="1299" t="s">
        <v>1102</v>
      </c>
      <c r="F34" s="89" t="s">
        <v>3892</v>
      </c>
      <c r="G34" s="1205" t="s">
        <v>3895</v>
      </c>
      <c r="H34" s="1565" t="s">
        <v>3893</v>
      </c>
      <c r="I34" s="449" t="s">
        <v>56</v>
      </c>
      <c r="J34" s="256" t="s">
        <v>3897</v>
      </c>
      <c r="K34" s="1565" t="s">
        <v>3894</v>
      </c>
      <c r="L34" s="25">
        <v>44720</v>
      </c>
      <c r="N34" s="10" t="s">
        <v>3896</v>
      </c>
      <c r="O34" s="10" t="s">
        <v>69</v>
      </c>
      <c r="P34" s="449" t="s">
        <v>3904</v>
      </c>
      <c r="S34" s="165"/>
      <c r="AM34" s="165"/>
      <c r="AN34" s="165"/>
      <c r="AO34" s="165"/>
      <c r="AP34" s="165"/>
    </row>
    <row r="35" spans="1:43" ht="15" customHeight="1" thickBot="1">
      <c r="A35" s="1558">
        <v>1</v>
      </c>
      <c r="B35" s="1559">
        <v>81226010</v>
      </c>
      <c r="C35" s="1560" t="s">
        <v>38</v>
      </c>
      <c r="D35" s="1561" t="s">
        <v>72</v>
      </c>
      <c r="E35" s="1562" t="s">
        <v>3898</v>
      </c>
      <c r="F35" s="209" t="s">
        <v>3903</v>
      </c>
      <c r="G35" s="1205" t="s">
        <v>3902</v>
      </c>
      <c r="H35" s="1565" t="s">
        <v>3899</v>
      </c>
      <c r="I35" s="449" t="s">
        <v>93</v>
      </c>
      <c r="J35" s="1566" t="s">
        <v>3900</v>
      </c>
      <c r="K35" s="84" t="s">
        <v>3901</v>
      </c>
      <c r="L35" s="25">
        <v>44721</v>
      </c>
      <c r="O35" s="10"/>
      <c r="P35" s="449" t="s">
        <v>3904</v>
      </c>
      <c r="S35" s="165"/>
      <c r="T35" s="165"/>
      <c r="V35" s="1074"/>
      <c r="X35" s="1065"/>
      <c r="Y35" s="1046"/>
      <c r="Z35" s="1047"/>
      <c r="AA35" s="1047"/>
      <c r="AB35" s="1065"/>
      <c r="AC35" s="1044"/>
      <c r="AD35" s="1068"/>
      <c r="AE35" s="1079"/>
      <c r="AF35" s="1080"/>
      <c r="AG35" s="1068"/>
      <c r="AH35" s="1073"/>
      <c r="AI35" s="1047"/>
      <c r="AJ35" s="1047"/>
      <c r="AK35" s="1047"/>
      <c r="AL35" s="165"/>
      <c r="AM35" s="165"/>
      <c r="AN35" s="165"/>
      <c r="AO35" s="165"/>
      <c r="AP35" s="165"/>
    </row>
    <row r="36" spans="1:43" ht="15" customHeight="1" thickBot="1">
      <c r="A36" s="85">
        <v>1</v>
      </c>
      <c r="B36" s="86">
        <v>93162407</v>
      </c>
      <c r="C36" s="86" t="s">
        <v>17</v>
      </c>
      <c r="D36" s="86" t="s">
        <v>450</v>
      </c>
      <c r="E36" s="87" t="s">
        <v>210</v>
      </c>
      <c r="F36" s="88" t="s">
        <v>3905</v>
      </c>
      <c r="G36" s="1205" t="s">
        <v>3906</v>
      </c>
      <c r="H36" s="1565" t="s">
        <v>3907</v>
      </c>
      <c r="I36" s="449" t="s">
        <v>83</v>
      </c>
      <c r="J36" s="124" t="s">
        <v>3908</v>
      </c>
      <c r="K36" s="84" t="s">
        <v>3909</v>
      </c>
      <c r="L36" s="25">
        <v>44721</v>
      </c>
      <c r="O36" s="10"/>
      <c r="P36" s="449" t="s">
        <v>3904</v>
      </c>
      <c r="T36" s="165"/>
      <c r="V36" s="1074"/>
      <c r="W36" s="1075"/>
      <c r="X36" s="1065"/>
      <c r="Y36" s="1046"/>
      <c r="Z36" s="1047"/>
      <c r="AA36" s="1047"/>
      <c r="AB36" s="1065"/>
      <c r="AC36" s="1081"/>
      <c r="AD36" s="1068"/>
      <c r="AE36" s="1079"/>
      <c r="AF36" s="1080"/>
      <c r="AG36" s="1068"/>
      <c r="AH36" s="1073"/>
      <c r="AI36" s="1047"/>
      <c r="AJ36" s="1047"/>
      <c r="AK36" s="1047"/>
      <c r="AL36" s="165"/>
      <c r="AM36" s="165"/>
      <c r="AN36" s="165"/>
      <c r="AO36" s="165"/>
      <c r="AP36" s="165"/>
    </row>
    <row r="37" spans="1:43" ht="15" customHeight="1" thickBot="1">
      <c r="A37" s="1298">
        <v>1</v>
      </c>
      <c r="B37" s="1299">
        <v>81596006</v>
      </c>
      <c r="C37" s="1299" t="s">
        <v>40</v>
      </c>
      <c r="D37" s="1299" t="s">
        <v>72</v>
      </c>
      <c r="E37" s="1300" t="s">
        <v>85</v>
      </c>
      <c r="F37" s="89" t="s">
        <v>3911</v>
      </c>
      <c r="G37" s="1205" t="s">
        <v>3912</v>
      </c>
      <c r="H37" s="1565" t="s">
        <v>3913</v>
      </c>
      <c r="I37" s="449" t="s">
        <v>56</v>
      </c>
      <c r="J37" s="90" t="s">
        <v>3914</v>
      </c>
      <c r="K37" s="91" t="s">
        <v>3915</v>
      </c>
      <c r="L37" s="25">
        <v>44721</v>
      </c>
      <c r="T37" s="165"/>
      <c r="V37" s="1074"/>
      <c r="W37" s="1075"/>
      <c r="X37" s="1065"/>
      <c r="Y37" s="1046"/>
      <c r="Z37" s="1047"/>
      <c r="AA37" s="1047"/>
      <c r="AB37" s="1065"/>
      <c r="AC37" s="1044"/>
      <c r="AD37" s="1068"/>
      <c r="AE37" s="1082"/>
      <c r="AF37" s="1080"/>
      <c r="AG37" s="1068"/>
      <c r="AH37" s="1073"/>
      <c r="AI37" s="1047"/>
      <c r="AJ37" s="1047"/>
      <c r="AK37" s="1047"/>
      <c r="AL37" s="165"/>
      <c r="AM37" s="165"/>
      <c r="AN37" s="165"/>
      <c r="AO37" s="165"/>
      <c r="AP37" s="165"/>
    </row>
    <row r="38" spans="1:43" ht="15" customHeight="1">
      <c r="A38" s="1577">
        <v>1</v>
      </c>
      <c r="B38" s="1578">
        <v>93162407</v>
      </c>
      <c r="C38" s="1578" t="s">
        <v>17</v>
      </c>
      <c r="D38" s="1578" t="s">
        <v>450</v>
      </c>
      <c r="E38" s="1579" t="s">
        <v>210</v>
      </c>
      <c r="F38" s="1580" t="s">
        <v>3833</v>
      </c>
      <c r="G38" s="1205" t="s">
        <v>3834</v>
      </c>
      <c r="H38" s="1581" t="s">
        <v>3835</v>
      </c>
      <c r="I38" s="449" t="s">
        <v>93</v>
      </c>
      <c r="J38" s="1582" t="s">
        <v>3836</v>
      </c>
      <c r="K38" s="1583" t="s">
        <v>3837</v>
      </c>
      <c r="L38" s="25">
        <v>44725</v>
      </c>
      <c r="Q38" s="10"/>
      <c r="T38" s="165"/>
      <c r="V38" s="1074"/>
      <c r="W38" s="1075"/>
      <c r="X38" s="1065"/>
      <c r="Y38" s="1046"/>
      <c r="Z38" s="1047"/>
      <c r="AA38" s="1047"/>
      <c r="AB38" s="1065"/>
      <c r="AC38" s="1044"/>
      <c r="AD38" s="1068"/>
      <c r="AE38" s="1082"/>
      <c r="AF38" s="1080"/>
      <c r="AG38" s="1068"/>
      <c r="AH38" s="1073"/>
      <c r="AI38" s="1047"/>
      <c r="AJ38" s="1047"/>
      <c r="AK38" s="1047"/>
      <c r="AL38" s="165"/>
      <c r="AM38" s="165"/>
      <c r="AN38" s="165"/>
      <c r="AO38" s="165"/>
      <c r="AP38" s="165"/>
    </row>
    <row r="39" spans="1:43" ht="15" customHeight="1">
      <c r="S39" s="165"/>
      <c r="T39" s="165"/>
      <c r="V39" s="1074"/>
      <c r="W39" s="1075"/>
      <c r="X39" s="1065"/>
      <c r="Y39" s="1046"/>
      <c r="Z39" s="1047"/>
      <c r="AA39" s="1047"/>
      <c r="AB39" s="1065"/>
      <c r="AC39" s="1044"/>
      <c r="AD39" s="1068"/>
      <c r="AE39" s="1082"/>
      <c r="AF39" s="1080"/>
      <c r="AG39" s="1068"/>
      <c r="AH39" s="1073"/>
      <c r="AI39" s="1047"/>
      <c r="AJ39" s="1047"/>
      <c r="AK39" s="1047"/>
      <c r="AL39" s="165"/>
      <c r="AM39" s="165"/>
      <c r="AN39" s="165"/>
      <c r="AO39" s="165"/>
      <c r="AP39" s="165"/>
    </row>
    <row r="40" spans="1:43" ht="15" customHeight="1">
      <c r="S40" s="165"/>
      <c r="T40" s="165"/>
      <c r="U40" s="165"/>
      <c r="V40" s="165"/>
      <c r="W40" s="1045"/>
      <c r="X40" s="464"/>
      <c r="Y40" s="1046"/>
      <c r="Z40" s="464"/>
      <c r="AA40" s="1047"/>
      <c r="AB40" s="1065"/>
      <c r="AC40" s="1047"/>
      <c r="AD40" s="1047"/>
      <c r="AE40" s="1083"/>
      <c r="AF40" s="1084"/>
      <c r="AG40" s="1047"/>
      <c r="AH40" s="1073"/>
      <c r="AI40" s="1047"/>
      <c r="AJ40" s="1047"/>
      <c r="AK40" s="1047"/>
      <c r="AL40" s="165"/>
      <c r="AM40" s="165"/>
      <c r="AN40" s="165"/>
      <c r="AO40" s="165"/>
      <c r="AP40" s="165"/>
    </row>
    <row r="41" spans="1:43" ht="15" customHeight="1">
      <c r="T41" s="165"/>
      <c r="V41" s="1074"/>
      <c r="W41" s="1045"/>
      <c r="X41" s="464"/>
      <c r="Y41" s="1046"/>
      <c r="Z41" s="1047"/>
      <c r="AA41" s="1047"/>
      <c r="AB41" s="1065"/>
      <c r="AC41" s="1047"/>
      <c r="AD41" s="1047"/>
      <c r="AE41" s="1083"/>
      <c r="AF41" s="1047"/>
      <c r="AG41" s="1047"/>
      <c r="AH41" s="1073"/>
      <c r="AI41" s="1047"/>
      <c r="AJ41" s="1047"/>
      <c r="AK41" s="1047"/>
      <c r="AL41" s="165"/>
      <c r="AM41" s="165"/>
      <c r="AN41" s="165"/>
      <c r="AO41" s="165"/>
      <c r="AP41" s="165"/>
    </row>
    <row r="42" spans="1:43" ht="15" customHeight="1">
      <c r="T42" s="165"/>
      <c r="U42" s="165"/>
      <c r="V42" s="165"/>
      <c r="W42" s="1045"/>
      <c r="X42" s="1047"/>
      <c r="Y42" s="1046"/>
      <c r="Z42" s="1047"/>
      <c r="AA42" s="1047"/>
      <c r="AB42" s="1065"/>
      <c r="AC42" s="1047"/>
      <c r="AD42" s="1068"/>
      <c r="AE42" s="1083"/>
      <c r="AF42" s="1047"/>
      <c r="AG42" s="1047"/>
      <c r="AH42" s="1073"/>
      <c r="AI42" s="1047"/>
      <c r="AJ42" s="1047"/>
      <c r="AK42" s="1047"/>
      <c r="AL42" s="165"/>
      <c r="AM42" s="165"/>
      <c r="AN42" s="165"/>
      <c r="AO42" s="165"/>
      <c r="AP42" s="165"/>
    </row>
    <row r="43" spans="1:43" ht="15" customHeight="1">
      <c r="V43" s="1043"/>
      <c r="W43" s="1043"/>
      <c r="X43" s="1043"/>
      <c r="Y43" s="1049"/>
      <c r="Z43" s="1049"/>
      <c r="AA43" s="1085"/>
      <c r="AB43" s="1065"/>
      <c r="AC43" s="1049"/>
      <c r="AD43" s="1043"/>
      <c r="AE43" s="1086"/>
      <c r="AF43" s="712"/>
      <c r="AG43" s="1047"/>
      <c r="AH43" s="1047"/>
      <c r="AI43" s="1047"/>
      <c r="AJ43" s="1047"/>
      <c r="AK43" s="1047"/>
      <c r="AL43" s="165"/>
      <c r="AM43" s="165"/>
      <c r="AN43" s="165"/>
      <c r="AO43" s="165"/>
      <c r="AP43" s="165"/>
    </row>
    <row r="44" spans="1:43" ht="15" customHeight="1">
      <c r="V44" s="165"/>
      <c r="W44" s="165"/>
      <c r="X44" s="165"/>
      <c r="Y44" s="165"/>
      <c r="Z44" s="165"/>
      <c r="AA44" s="165"/>
      <c r="AB44" s="165"/>
      <c r="AC44" s="165"/>
      <c r="AD44" s="165"/>
      <c r="AE44" s="165"/>
      <c r="AF44" s="165"/>
      <c r="AG44" s="165"/>
      <c r="AH44" s="165"/>
      <c r="AI44" s="165"/>
      <c r="AJ44" s="165"/>
      <c r="AK44" s="165"/>
      <c r="AL44" s="165"/>
      <c r="AM44" s="165"/>
      <c r="AN44" s="165"/>
      <c r="AO44" s="165"/>
      <c r="AP44" s="165"/>
    </row>
    <row r="45" spans="1:43" ht="15" customHeight="1">
      <c r="T45" s="165"/>
      <c r="V45" s="1074"/>
      <c r="W45" s="165"/>
      <c r="X45" s="165"/>
      <c r="Y45" s="165"/>
      <c r="Z45" s="165"/>
      <c r="AA45" s="165"/>
      <c r="AB45" s="1065"/>
      <c r="AC45" s="1047"/>
      <c r="AD45" s="165"/>
      <c r="AE45" s="165"/>
      <c r="AF45" s="165"/>
      <c r="AG45" s="165"/>
      <c r="AH45" s="165"/>
      <c r="AI45" s="165"/>
      <c r="AJ45" s="165"/>
      <c r="AK45" s="165"/>
      <c r="AL45" s="165"/>
      <c r="AM45" s="165"/>
      <c r="AN45" s="165"/>
      <c r="AO45" s="165"/>
      <c r="AP45" s="165"/>
    </row>
    <row r="46" spans="1:43" ht="15" customHeight="1">
      <c r="S46" s="165"/>
      <c r="T46" s="165"/>
      <c r="V46" s="1074"/>
      <c r="W46" s="165"/>
      <c r="X46" s="165"/>
      <c r="Y46" s="165"/>
      <c r="Z46" s="165"/>
      <c r="AA46" s="165"/>
      <c r="AB46" s="1065"/>
      <c r="AC46" s="1047"/>
      <c r="AD46" s="165"/>
      <c r="AE46" s="165"/>
      <c r="AF46" s="165"/>
      <c r="AG46" s="165"/>
      <c r="AH46" s="165"/>
      <c r="AI46" s="165"/>
      <c r="AJ46" s="165"/>
      <c r="AK46" s="165"/>
      <c r="AL46" s="165"/>
      <c r="AM46" s="165"/>
      <c r="AN46" s="165"/>
      <c r="AO46" s="165"/>
      <c r="AP46" s="165"/>
    </row>
    <row r="47" spans="1:43" ht="15" customHeight="1">
      <c r="S47" s="165"/>
      <c r="T47" s="165"/>
      <c r="V47" s="1074"/>
      <c r="W47" s="165"/>
      <c r="X47" s="165"/>
      <c r="Y47" s="165"/>
      <c r="Z47" s="165"/>
      <c r="AA47" s="165"/>
      <c r="AB47" s="1065"/>
      <c r="AC47" s="165"/>
      <c r="AD47" s="165"/>
      <c r="AE47" s="165"/>
      <c r="AF47" s="165"/>
      <c r="AG47" s="165"/>
      <c r="AH47" s="165"/>
      <c r="AI47" s="165"/>
      <c r="AJ47" s="165"/>
      <c r="AK47" s="165"/>
      <c r="AL47" s="165"/>
      <c r="AM47" s="165"/>
      <c r="AN47" s="165"/>
      <c r="AO47" s="165"/>
      <c r="AP47" s="165"/>
    </row>
    <row r="48" spans="1:43" ht="15" customHeight="1">
      <c r="V48" s="1074"/>
      <c r="W48" s="165"/>
      <c r="X48" s="165"/>
      <c r="Y48" s="165"/>
      <c r="Z48" s="165"/>
      <c r="AA48" s="165"/>
      <c r="AB48" s="1065"/>
      <c r="AC48" s="165"/>
      <c r="AD48" s="165"/>
      <c r="AE48" s="165"/>
      <c r="AF48" s="165"/>
      <c r="AG48" s="165"/>
      <c r="AH48" s="165"/>
      <c r="AI48" s="165"/>
      <c r="AJ48" s="165"/>
      <c r="AK48" s="165"/>
      <c r="AL48" s="165"/>
      <c r="AM48" s="165"/>
      <c r="AN48" s="165"/>
      <c r="AO48" s="165"/>
      <c r="AP48" s="165"/>
    </row>
    <row r="49" spans="19:43">
      <c r="V49" s="165"/>
      <c r="W49" s="165"/>
      <c r="X49" s="165"/>
      <c r="Y49" s="165"/>
      <c r="Z49" s="165"/>
      <c r="AA49" s="165"/>
      <c r="AB49" s="165"/>
      <c r="AC49" s="165"/>
      <c r="AD49" s="165"/>
      <c r="AE49" s="165"/>
      <c r="AF49" s="165"/>
      <c r="AG49" s="165"/>
      <c r="AH49" s="165"/>
      <c r="AI49" s="165"/>
      <c r="AJ49" s="165"/>
      <c r="AK49" s="165"/>
      <c r="AL49" s="165"/>
      <c r="AM49" s="165"/>
      <c r="AN49" s="165"/>
      <c r="AO49" s="165"/>
      <c r="AP49" s="165"/>
    </row>
    <row r="50" spans="19:43">
      <c r="U50" s="165"/>
      <c r="V50" s="165"/>
      <c r="W50" s="165"/>
      <c r="X50" s="165"/>
      <c r="Y50" s="165"/>
      <c r="Z50" s="165"/>
      <c r="AA50" s="165"/>
      <c r="AB50" s="165"/>
      <c r="AC50" s="165"/>
      <c r="AD50" s="165"/>
      <c r="AE50" s="165"/>
      <c r="AF50" s="165"/>
      <c r="AG50" s="165"/>
      <c r="AH50" s="165"/>
      <c r="AI50" s="165"/>
      <c r="AJ50" s="165"/>
      <c r="AK50" s="165"/>
      <c r="AL50" s="165"/>
      <c r="AM50" s="165"/>
      <c r="AN50" s="165"/>
      <c r="AO50" s="165"/>
      <c r="AP50" s="165"/>
    </row>
    <row r="51" spans="19:43"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</row>
    <row r="52" spans="19:43"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</row>
    <row r="53" spans="19:43">
      <c r="S53" s="165"/>
      <c r="T53" s="165"/>
      <c r="U53" s="165"/>
      <c r="V53" s="1074"/>
      <c r="W53" s="1075"/>
      <c r="X53" s="1065"/>
      <c r="Y53" s="1046"/>
      <c r="Z53" s="1047"/>
      <c r="AA53" s="1047"/>
      <c r="AB53" s="1065"/>
      <c r="AC53" s="1044"/>
      <c r="AD53" s="1068"/>
      <c r="AE53" s="1079"/>
      <c r="AF53" s="1080"/>
      <c r="AG53" s="1068"/>
      <c r="AH53" s="1073"/>
      <c r="AI53" s="1047"/>
      <c r="AJ53" s="1047"/>
      <c r="AK53" s="1047"/>
      <c r="AL53" s="165"/>
      <c r="AM53" s="165"/>
      <c r="AN53" s="165"/>
      <c r="AO53" s="165"/>
      <c r="AP53" s="165"/>
    </row>
    <row r="54" spans="19:43">
      <c r="S54" s="165"/>
      <c r="T54" s="165"/>
      <c r="U54" s="165"/>
      <c r="V54" s="1074"/>
      <c r="W54" s="1075"/>
      <c r="X54" s="1047"/>
      <c r="Y54" s="1046"/>
      <c r="Z54" s="1047"/>
      <c r="AA54" s="1047"/>
      <c r="AB54" s="1065"/>
      <c r="AC54" s="1044"/>
      <c r="AD54" s="1068"/>
      <c r="AE54" s="1079"/>
      <c r="AF54" s="1080"/>
      <c r="AG54" s="1068"/>
      <c r="AH54" s="1073"/>
      <c r="AI54" s="1047"/>
      <c r="AJ54" s="1047"/>
      <c r="AK54" s="1047"/>
      <c r="AL54" s="165"/>
      <c r="AM54" s="165"/>
      <c r="AN54" s="165"/>
      <c r="AO54" s="165"/>
      <c r="AP54" s="165"/>
    </row>
    <row r="55" spans="19:43">
      <c r="S55" s="165"/>
      <c r="T55" s="165"/>
      <c r="U55" s="165"/>
      <c r="V55" s="165"/>
      <c r="W55" s="1074"/>
      <c r="X55" s="1045"/>
      <c r="Y55" s="464"/>
      <c r="Z55" s="1046"/>
      <c r="AA55" s="464"/>
      <c r="AB55" s="1047"/>
      <c r="AC55" s="1065"/>
      <c r="AD55" s="1047"/>
      <c r="AE55" s="1047"/>
      <c r="AF55" s="1083"/>
      <c r="AG55" s="1084"/>
      <c r="AH55" s="1047"/>
      <c r="AI55" s="1073"/>
      <c r="AJ55" s="1047"/>
      <c r="AK55" s="1047"/>
      <c r="AL55" s="1047"/>
      <c r="AM55" s="165"/>
      <c r="AN55" s="165"/>
      <c r="AO55" s="165"/>
      <c r="AP55" s="165"/>
      <c r="AQ55" s="165"/>
    </row>
    <row r="56" spans="19:43">
      <c r="S56" s="165"/>
      <c r="T56" s="165"/>
      <c r="U56" s="165"/>
      <c r="V56" s="165"/>
      <c r="W56" s="1074"/>
      <c r="X56" s="1045"/>
      <c r="Y56" s="464"/>
      <c r="Z56" s="1046"/>
      <c r="AA56" s="1047"/>
      <c r="AB56" s="1047"/>
      <c r="AC56" s="1065"/>
      <c r="AD56" s="1047"/>
      <c r="AE56" s="1047"/>
      <c r="AF56" s="1083"/>
      <c r="AG56" s="1047"/>
      <c r="AH56" s="1047"/>
      <c r="AI56" s="1073"/>
      <c r="AJ56" s="1047"/>
      <c r="AK56" s="1047"/>
      <c r="AL56" s="1047"/>
      <c r="AM56" s="165"/>
      <c r="AN56" s="165"/>
      <c r="AO56" s="165"/>
      <c r="AP56" s="165"/>
      <c r="AQ56" s="165"/>
    </row>
    <row r="57" spans="19:43">
      <c r="U57" s="165"/>
      <c r="V57" s="165"/>
      <c r="W57" s="1074"/>
      <c r="X57" s="1045"/>
      <c r="Y57" s="1047"/>
      <c r="Z57" s="1046"/>
      <c r="AA57" s="1047"/>
      <c r="AB57" s="1047"/>
      <c r="AC57" s="1065"/>
      <c r="AD57" s="1047"/>
      <c r="AE57" s="1068"/>
      <c r="AF57" s="1083"/>
      <c r="AG57" s="1047"/>
      <c r="AH57" s="1047"/>
      <c r="AI57" s="1073"/>
      <c r="AJ57" s="1047"/>
      <c r="AK57" s="1047"/>
      <c r="AL57" s="1047"/>
      <c r="AM57" s="165"/>
      <c r="AN57" s="165"/>
      <c r="AO57" s="165"/>
      <c r="AP57" s="165"/>
      <c r="AQ57" s="165"/>
    </row>
    <row r="58" spans="19:43">
      <c r="U58" s="165"/>
      <c r="V58" s="165"/>
      <c r="W58" s="1043"/>
      <c r="X58" s="1043"/>
      <c r="Y58" s="1043"/>
      <c r="Z58" s="1049"/>
      <c r="AA58" s="1049"/>
      <c r="AB58" s="1085"/>
      <c r="AC58" s="1065"/>
      <c r="AD58" s="1049"/>
      <c r="AE58" s="1043"/>
      <c r="AF58" s="1086"/>
      <c r="AG58" s="712"/>
      <c r="AH58" s="1047"/>
      <c r="AI58" s="1047"/>
      <c r="AJ58" s="1047"/>
      <c r="AK58" s="1047"/>
      <c r="AL58" s="1047"/>
      <c r="AM58" s="165"/>
      <c r="AN58" s="165"/>
      <c r="AO58" s="165"/>
      <c r="AP58" s="165"/>
      <c r="AQ58" s="165"/>
    </row>
    <row r="59" spans="19:43"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</row>
    <row r="60" spans="19:43">
      <c r="S60" s="165"/>
      <c r="T60" s="165"/>
      <c r="U60" s="165"/>
      <c r="V60" s="165"/>
      <c r="W60" s="1074"/>
      <c r="X60" s="165"/>
      <c r="Y60" s="165"/>
      <c r="Z60" s="165"/>
      <c r="AA60" s="165"/>
      <c r="AB60" s="165"/>
      <c r="AC60" s="1065"/>
      <c r="AD60" s="1047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</row>
    <row r="61" spans="19:43">
      <c r="U61" s="165"/>
      <c r="V61" s="165"/>
      <c r="W61" s="1074"/>
      <c r="X61" s="165"/>
      <c r="Y61" s="165"/>
      <c r="Z61" s="165"/>
      <c r="AA61" s="165"/>
      <c r="AB61" s="165"/>
      <c r="AC61" s="10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</row>
    <row r="62" spans="19:43">
      <c r="U62" s="165"/>
      <c r="V62" s="165"/>
      <c r="W62" s="1074"/>
      <c r="X62" s="165"/>
      <c r="Y62" s="165"/>
      <c r="Z62" s="165"/>
      <c r="AA62" s="165"/>
      <c r="AB62" s="165"/>
      <c r="AC62" s="10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</row>
    <row r="63" spans="19:43"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</row>
    <row r="64" spans="19:43"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L64" s="165"/>
      <c r="AM64" s="165"/>
      <c r="AN64" s="165"/>
      <c r="AO64" s="165"/>
      <c r="AP64" s="165"/>
      <c r="AQ64" s="165"/>
    </row>
    <row r="65" spans="19:43"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</row>
    <row r="66" spans="19:43">
      <c r="S66" s="165"/>
      <c r="T66" s="165"/>
      <c r="U66" s="165"/>
      <c r="V66" s="165"/>
      <c r="W66" s="165"/>
      <c r="X66" s="165"/>
      <c r="Y66" s="165"/>
      <c r="Z66" s="165"/>
      <c r="AA66" s="165"/>
      <c r="AB66" s="165"/>
      <c r="AC66" s="165"/>
      <c r="AD66" s="165"/>
      <c r="AE66" s="165"/>
      <c r="AF66" s="165"/>
      <c r="AG66" s="165"/>
      <c r="AH66" s="165"/>
      <c r="AI66" s="165"/>
      <c r="AJ66" s="165"/>
      <c r="AK66" s="165"/>
      <c r="AL66" s="165"/>
      <c r="AM66" s="165"/>
      <c r="AN66" s="165"/>
      <c r="AO66" s="165"/>
      <c r="AP66" s="165"/>
      <c r="AQ66" s="165"/>
    </row>
    <row r="67" spans="19:43">
      <c r="S67" s="165"/>
      <c r="T67" s="165"/>
      <c r="U67" s="165"/>
      <c r="V67" s="165"/>
      <c r="W67" s="1074"/>
      <c r="X67" s="1075"/>
      <c r="Y67" s="1065"/>
      <c r="Z67" s="1046"/>
      <c r="AA67" s="1047"/>
      <c r="AB67" s="1047"/>
      <c r="AC67" s="1065"/>
      <c r="AD67" s="1044"/>
      <c r="AE67" s="1068"/>
      <c r="AF67" s="1079"/>
      <c r="AG67" s="1080"/>
      <c r="AH67" s="1068"/>
      <c r="AI67" s="1073"/>
      <c r="AJ67" s="1047"/>
      <c r="AK67" s="1047"/>
      <c r="AL67" s="1047"/>
      <c r="AM67" s="165"/>
      <c r="AN67" s="165"/>
      <c r="AO67" s="165"/>
      <c r="AP67" s="165"/>
      <c r="AQ67" s="165"/>
    </row>
    <row r="68" spans="19:43">
      <c r="S68" s="165"/>
      <c r="T68" s="165"/>
      <c r="U68" s="165"/>
      <c r="V68" s="165"/>
      <c r="W68" s="1074"/>
      <c r="X68" s="1075"/>
      <c r="Y68" s="1047"/>
      <c r="Z68" s="1046"/>
      <c r="AA68" s="1047"/>
      <c r="AB68" s="1047"/>
      <c r="AC68" s="1065"/>
      <c r="AD68" s="1044"/>
      <c r="AE68" s="1068"/>
      <c r="AF68" s="1079"/>
      <c r="AG68" s="1080"/>
      <c r="AH68" s="1068"/>
      <c r="AI68" s="1073"/>
      <c r="AJ68" s="1047"/>
      <c r="AK68" s="1047"/>
      <c r="AL68" s="1047"/>
      <c r="AM68" s="165"/>
      <c r="AN68" s="165"/>
      <c r="AO68" s="165"/>
      <c r="AP68" s="165"/>
      <c r="AQ68" s="165"/>
    </row>
    <row r="69" spans="19:43">
      <c r="S69" s="165"/>
      <c r="T69" s="165"/>
      <c r="U69" s="165"/>
      <c r="V69" s="165"/>
      <c r="W69" s="1074"/>
      <c r="X69" s="1075"/>
      <c r="Y69" s="1065"/>
      <c r="Z69" s="1046"/>
      <c r="AA69" s="1047"/>
      <c r="AB69" s="1047"/>
      <c r="AC69" s="1065"/>
      <c r="AD69" s="1044"/>
      <c r="AE69" s="1068"/>
      <c r="AF69" s="1079"/>
      <c r="AG69" s="1080"/>
      <c r="AH69" s="1068"/>
      <c r="AI69" s="1073"/>
      <c r="AJ69" s="1047"/>
      <c r="AK69" s="1047"/>
      <c r="AL69" s="1047"/>
      <c r="AM69" s="165"/>
      <c r="AN69" s="165"/>
      <c r="AO69" s="165"/>
      <c r="AP69" s="165"/>
      <c r="AQ69" s="165"/>
    </row>
    <row r="70" spans="19:43">
      <c r="S70" s="165"/>
      <c r="T70" s="165"/>
      <c r="U70" s="165"/>
      <c r="V70" s="165"/>
      <c r="W70" s="1074"/>
      <c r="X70" s="1075"/>
      <c r="Y70" s="1065"/>
      <c r="Z70" s="1046"/>
      <c r="AA70" s="1047"/>
      <c r="AB70" s="1047"/>
      <c r="AC70" s="1065"/>
      <c r="AD70" s="1081"/>
      <c r="AE70" s="1068"/>
      <c r="AF70" s="1079"/>
      <c r="AG70" s="1080"/>
      <c r="AH70" s="1068"/>
      <c r="AI70" s="1073"/>
      <c r="AJ70" s="1047"/>
      <c r="AK70" s="1047"/>
      <c r="AL70" s="1047"/>
      <c r="AM70" s="165"/>
      <c r="AN70" s="165"/>
      <c r="AO70" s="165"/>
      <c r="AP70" s="165"/>
      <c r="AQ70" s="165"/>
    </row>
    <row r="71" spans="19:43">
      <c r="S71" s="165"/>
      <c r="T71" s="165"/>
      <c r="U71" s="165"/>
      <c r="V71" s="165"/>
      <c r="W71" s="1074"/>
      <c r="X71" s="1075"/>
      <c r="Y71" s="1047"/>
      <c r="Z71" s="1046"/>
      <c r="AA71" s="1047"/>
      <c r="AB71" s="1047"/>
      <c r="AC71" s="1065"/>
      <c r="AD71" s="1081"/>
      <c r="AE71" s="1068"/>
      <c r="AF71" s="1079"/>
      <c r="AG71" s="1080"/>
      <c r="AH71" s="1068"/>
      <c r="AI71" s="1073"/>
      <c r="AJ71" s="1047"/>
      <c r="AK71" s="1047"/>
      <c r="AL71" s="1047"/>
      <c r="AM71" s="165"/>
      <c r="AN71" s="165"/>
      <c r="AO71" s="165"/>
      <c r="AP71" s="165"/>
      <c r="AQ71" s="165"/>
    </row>
    <row r="72" spans="19:43">
      <c r="U72" s="165"/>
      <c r="V72" s="165"/>
      <c r="W72" s="1074"/>
      <c r="X72" s="1075"/>
      <c r="Y72" s="1065"/>
      <c r="Z72" s="1046"/>
      <c r="AA72" s="1047"/>
      <c r="AB72" s="1047"/>
      <c r="AC72" s="1065"/>
      <c r="AD72" s="1044"/>
      <c r="AE72" s="1068"/>
      <c r="AF72" s="1082"/>
      <c r="AG72" s="1080"/>
      <c r="AH72" s="1068"/>
      <c r="AI72" s="1073"/>
      <c r="AJ72" s="1047"/>
      <c r="AK72" s="1047"/>
      <c r="AL72" s="1047"/>
      <c r="AM72" s="165"/>
      <c r="AN72" s="165"/>
      <c r="AO72" s="165"/>
      <c r="AP72" s="165"/>
      <c r="AQ72" s="165"/>
    </row>
    <row r="73" spans="19:43">
      <c r="U73" s="165"/>
      <c r="V73" s="165"/>
      <c r="W73" s="1074"/>
      <c r="X73" s="1075"/>
      <c r="Y73" s="1065"/>
      <c r="Z73" s="1046"/>
      <c r="AA73" s="1047"/>
      <c r="AB73" s="1047"/>
      <c r="AC73" s="1065"/>
      <c r="AD73" s="1044"/>
      <c r="AE73" s="1068"/>
      <c r="AF73" s="1082"/>
      <c r="AG73" s="1080"/>
      <c r="AH73" s="1068"/>
      <c r="AI73" s="1073"/>
      <c r="AJ73" s="1047"/>
      <c r="AK73" s="1047"/>
      <c r="AL73" s="1047"/>
      <c r="AM73" s="165"/>
      <c r="AN73" s="165"/>
      <c r="AO73" s="165"/>
      <c r="AP73" s="165"/>
      <c r="AQ73" s="165"/>
    </row>
    <row r="74" spans="19:43">
      <c r="U74" s="165"/>
      <c r="V74" s="165"/>
      <c r="W74" s="1074"/>
      <c r="X74" s="1075"/>
      <c r="Y74" s="1065"/>
      <c r="Z74" s="1046"/>
      <c r="AA74" s="1047"/>
      <c r="AB74" s="1047"/>
      <c r="AC74" s="1065"/>
      <c r="AD74" s="1044"/>
      <c r="AE74" s="1068"/>
      <c r="AF74" s="1082"/>
      <c r="AG74" s="1080"/>
      <c r="AH74" s="1068"/>
      <c r="AI74" s="1073"/>
      <c r="AJ74" s="1047"/>
      <c r="AK74" s="1047"/>
      <c r="AL74" s="1047"/>
      <c r="AM74" s="165"/>
      <c r="AN74" s="165"/>
      <c r="AO74" s="165"/>
      <c r="AP74" s="165"/>
      <c r="AQ74" s="165"/>
    </row>
    <row r="75" spans="19:43">
      <c r="S75" s="165"/>
      <c r="T75" s="165"/>
      <c r="U75" s="165"/>
      <c r="V75" s="165"/>
      <c r="W75" s="1074"/>
      <c r="X75" s="1075"/>
      <c r="Y75" s="1047"/>
      <c r="Z75" s="1046"/>
      <c r="AA75" s="1047"/>
      <c r="AB75" s="1047"/>
      <c r="AC75" s="1065"/>
      <c r="AD75" s="1044"/>
      <c r="AE75" s="1068"/>
      <c r="AF75" s="1082"/>
      <c r="AG75" s="1080"/>
      <c r="AH75" s="1068"/>
      <c r="AI75" s="1073"/>
      <c r="AJ75" s="1047"/>
      <c r="AK75" s="1047"/>
      <c r="AL75" s="1047"/>
      <c r="AM75" s="165"/>
      <c r="AN75" s="165"/>
      <c r="AO75" s="165"/>
      <c r="AP75" s="165"/>
      <c r="AQ75" s="165"/>
    </row>
    <row r="76" spans="19:43">
      <c r="S76" s="165"/>
      <c r="T76" s="165"/>
      <c r="U76" s="165"/>
      <c r="V76" s="165"/>
      <c r="W76" s="1074"/>
      <c r="X76" s="1075"/>
      <c r="Y76" s="1065"/>
      <c r="Z76" s="1046"/>
      <c r="AA76" s="1047"/>
      <c r="AB76" s="1047"/>
      <c r="AC76" s="1065"/>
      <c r="AD76" s="1044"/>
      <c r="AE76" s="1068"/>
      <c r="AF76" s="1082"/>
      <c r="AG76" s="1080"/>
      <c r="AH76" s="1068"/>
      <c r="AI76" s="1073"/>
      <c r="AJ76" s="1047"/>
      <c r="AK76" s="1047"/>
      <c r="AL76" s="1047"/>
      <c r="AM76" s="165"/>
      <c r="AN76" s="165"/>
      <c r="AO76" s="165"/>
      <c r="AP76" s="165"/>
      <c r="AQ76" s="165"/>
    </row>
    <row r="77" spans="19:43">
      <c r="S77" s="165"/>
      <c r="T77" s="165"/>
      <c r="U77" s="165"/>
      <c r="V77" s="165"/>
      <c r="W77" s="1074"/>
      <c r="X77" s="1075"/>
      <c r="Y77" s="1065"/>
      <c r="Z77" s="1046"/>
      <c r="AA77" s="1047"/>
      <c r="AB77" s="1047"/>
      <c r="AC77" s="1065"/>
      <c r="AD77" s="1044"/>
      <c r="AE77" s="1068"/>
      <c r="AF77" s="1082"/>
      <c r="AG77" s="1080"/>
      <c r="AH77" s="1068"/>
      <c r="AI77" s="1073"/>
      <c r="AJ77" s="1047"/>
      <c r="AK77" s="1047"/>
      <c r="AL77" s="1047"/>
      <c r="AM77" s="165"/>
      <c r="AN77" s="165"/>
      <c r="AO77" s="165"/>
      <c r="AP77" s="165"/>
      <c r="AQ77" s="165"/>
    </row>
    <row r="78" spans="19:43">
      <c r="S78" s="165"/>
      <c r="T78" s="165"/>
      <c r="U78" s="165"/>
      <c r="V78" s="165"/>
      <c r="W78" s="1074"/>
      <c r="X78" s="1075"/>
      <c r="Y78" s="1065"/>
      <c r="Z78" s="1046"/>
      <c r="AA78" s="1047"/>
      <c r="AB78" s="1047"/>
      <c r="AC78" s="1065"/>
      <c r="AD78" s="1044"/>
      <c r="AE78" s="1068"/>
      <c r="AF78" s="1082"/>
      <c r="AG78" s="1080"/>
      <c r="AH78" s="1068"/>
      <c r="AI78" s="1073"/>
      <c r="AJ78" s="1047"/>
      <c r="AK78" s="1047"/>
      <c r="AL78" s="1047"/>
      <c r="AM78" s="165"/>
      <c r="AN78" s="165"/>
      <c r="AO78" s="165"/>
      <c r="AP78" s="165"/>
      <c r="AQ78" s="165"/>
    </row>
    <row r="79" spans="19:43">
      <c r="S79" s="165"/>
      <c r="T79" s="165"/>
      <c r="U79" s="165"/>
      <c r="V79" s="165"/>
      <c r="W79" s="1074"/>
      <c r="X79" s="1045"/>
      <c r="Y79" s="464"/>
      <c r="Z79" s="1046"/>
      <c r="AA79" s="464"/>
      <c r="AB79" s="1047"/>
      <c r="AC79" s="1065"/>
      <c r="AD79" s="1047"/>
      <c r="AE79" s="1047"/>
      <c r="AF79" s="1083"/>
      <c r="AG79" s="1084"/>
      <c r="AH79" s="1047"/>
      <c r="AI79" s="1073"/>
      <c r="AJ79" s="1047"/>
      <c r="AK79" s="1047"/>
      <c r="AL79" s="1047"/>
      <c r="AM79" s="165"/>
      <c r="AN79" s="165"/>
      <c r="AO79" s="165"/>
      <c r="AP79" s="165"/>
      <c r="AQ79" s="165"/>
    </row>
    <row r="80" spans="19:43">
      <c r="S80" s="165"/>
      <c r="T80" s="165"/>
      <c r="U80" s="165"/>
      <c r="V80" s="165"/>
      <c r="W80" s="1074"/>
      <c r="X80" s="1045"/>
      <c r="Y80" s="464"/>
      <c r="Z80" s="1046"/>
      <c r="AA80" s="1047"/>
      <c r="AB80" s="1047"/>
      <c r="AC80" s="1065"/>
      <c r="AD80" s="1047"/>
      <c r="AE80" s="1047"/>
      <c r="AF80" s="1083"/>
      <c r="AG80" s="1047"/>
      <c r="AH80" s="1047"/>
      <c r="AI80" s="1073"/>
      <c r="AJ80" s="1047"/>
      <c r="AK80" s="1047"/>
      <c r="AL80" s="1047"/>
      <c r="AM80" s="165"/>
      <c r="AN80" s="165"/>
      <c r="AO80" s="165"/>
      <c r="AP80" s="165"/>
      <c r="AQ80" s="165"/>
    </row>
    <row r="81" spans="19:43">
      <c r="S81" s="165"/>
      <c r="T81" s="165"/>
      <c r="U81" s="165"/>
      <c r="V81" s="165"/>
      <c r="W81" s="1074"/>
      <c r="X81" s="1045"/>
      <c r="Y81" s="1047"/>
      <c r="Z81" s="1046"/>
      <c r="AA81" s="1047"/>
      <c r="AB81" s="1047"/>
      <c r="AC81" s="1065"/>
      <c r="AD81" s="1047"/>
      <c r="AE81" s="1068"/>
      <c r="AF81" s="1083"/>
      <c r="AG81" s="1047"/>
      <c r="AH81" s="1047"/>
      <c r="AI81" s="1073"/>
      <c r="AJ81" s="1047"/>
      <c r="AK81" s="1047"/>
      <c r="AL81" s="1047"/>
      <c r="AM81" s="165"/>
      <c r="AN81" s="165"/>
      <c r="AO81" s="165"/>
      <c r="AP81" s="165"/>
      <c r="AQ81" s="165"/>
    </row>
    <row r="82" spans="19:43">
      <c r="S82" s="165"/>
      <c r="T82" s="165"/>
      <c r="U82" s="165"/>
      <c r="V82" s="165"/>
      <c r="W82" s="1043"/>
      <c r="X82" s="1043"/>
      <c r="Y82" s="1043"/>
      <c r="Z82" s="1049"/>
      <c r="AA82" s="1049"/>
      <c r="AB82" s="1085"/>
      <c r="AC82" s="1065"/>
      <c r="AD82" s="1049"/>
      <c r="AE82" s="1043"/>
      <c r="AF82" s="1086"/>
      <c r="AG82" s="712"/>
      <c r="AH82" s="1047"/>
      <c r="AI82" s="1047"/>
      <c r="AJ82" s="1047"/>
      <c r="AK82" s="1047"/>
      <c r="AL82" s="1047"/>
      <c r="AM82" s="165"/>
      <c r="AN82" s="165"/>
      <c r="AO82" s="165"/>
      <c r="AP82" s="165"/>
      <c r="AQ82" s="165"/>
    </row>
    <row r="83" spans="19:43">
      <c r="S83" s="165"/>
      <c r="T83" s="165"/>
      <c r="U83" s="165"/>
      <c r="V83" s="165"/>
      <c r="W83" s="165"/>
      <c r="X83" s="165"/>
      <c r="Y83" s="165"/>
      <c r="Z83" s="165"/>
      <c r="AA83" s="165"/>
      <c r="AB83" s="165"/>
      <c r="AC83" s="165"/>
      <c r="AD83" s="165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</row>
    <row r="84" spans="19:43">
      <c r="S84" s="165"/>
      <c r="T84" s="165"/>
      <c r="U84" s="165"/>
      <c r="V84" s="165"/>
      <c r="W84" s="1074"/>
      <c r="X84" s="165"/>
      <c r="Y84" s="165"/>
      <c r="Z84" s="165"/>
      <c r="AA84" s="165"/>
      <c r="AB84" s="165"/>
      <c r="AC84" s="1065"/>
      <c r="AD84" s="1047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</row>
    <row r="85" spans="19:43">
      <c r="S85" s="165"/>
      <c r="T85" s="165"/>
      <c r="U85" s="165"/>
      <c r="V85" s="165"/>
      <c r="W85" s="1074"/>
      <c r="X85" s="165"/>
      <c r="Y85" s="165"/>
      <c r="Z85" s="165"/>
      <c r="AA85" s="165"/>
      <c r="AB85" s="165"/>
      <c r="AC85" s="10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</row>
    <row r="86" spans="19:43">
      <c r="S86" s="165"/>
      <c r="T86" s="165"/>
      <c r="U86" s="165"/>
      <c r="V86" s="165"/>
      <c r="W86" s="1074"/>
      <c r="X86" s="165"/>
      <c r="Y86" s="165"/>
      <c r="Z86" s="165"/>
      <c r="AA86" s="165"/>
      <c r="AB86" s="165"/>
      <c r="AC86" s="10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</row>
    <row r="87" spans="19:43">
      <c r="S87" s="165"/>
      <c r="T87" s="165"/>
      <c r="U87" s="165"/>
      <c r="V87" s="165"/>
      <c r="W87" s="165"/>
      <c r="X87" s="165"/>
      <c r="Y87" s="165"/>
      <c r="Z87" s="165"/>
      <c r="AA87" s="165"/>
      <c r="AB87" s="165"/>
      <c r="AC87" s="165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</row>
    <row r="88" spans="19:43">
      <c r="S88" s="165"/>
      <c r="T88" s="165"/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</row>
    <row r="89" spans="19:43"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</row>
    <row r="90" spans="19:43">
      <c r="S90" s="165"/>
      <c r="T90" s="165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</row>
    <row r="91" spans="19:43">
      <c r="S91" s="165"/>
      <c r="T91" s="165"/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</row>
    <row r="92" spans="19:43"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</row>
    <row r="93" spans="19:43">
      <c r="S93" s="165"/>
      <c r="T93" s="165"/>
      <c r="U93" s="165"/>
      <c r="V93" s="165"/>
      <c r="W93" s="165"/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</row>
    <row r="94" spans="19:43"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</row>
    <row r="95" spans="19:43"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</row>
    <row r="96" spans="19:43">
      <c r="S96" s="165"/>
      <c r="T96" s="165"/>
      <c r="U96" s="165"/>
      <c r="V96" s="165"/>
      <c r="W96" s="165"/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</row>
    <row r="97" spans="19:43">
      <c r="S97" s="165"/>
      <c r="T97" s="165"/>
      <c r="U97" s="165"/>
      <c r="V97" s="165"/>
      <c r="W97" s="165"/>
      <c r="X97" s="165"/>
      <c r="Y97" s="165"/>
      <c r="Z97" s="165"/>
      <c r="AA97" s="165"/>
      <c r="AB97" s="165"/>
      <c r="AC97" s="165"/>
      <c r="AD97" s="165"/>
      <c r="AE97" s="165"/>
      <c r="AF97" s="165"/>
      <c r="AG97" s="165"/>
      <c r="AH97" s="165"/>
      <c r="AI97" s="165"/>
      <c r="AJ97" s="165"/>
      <c r="AK97" s="165"/>
      <c r="AL97" s="165"/>
      <c r="AM97" s="165"/>
      <c r="AN97" s="165"/>
      <c r="AO97" s="165"/>
      <c r="AP97" s="165"/>
      <c r="AQ97" s="165"/>
    </row>
    <row r="98" spans="19:43">
      <c r="S98" s="165"/>
      <c r="T98" s="165"/>
      <c r="U98" s="165"/>
      <c r="V98" s="165"/>
      <c r="W98" s="163"/>
      <c r="X98" s="164"/>
      <c r="Y98" s="1087"/>
      <c r="Z98" s="164"/>
      <c r="AA98" s="1087"/>
      <c r="AB98" s="1087"/>
      <c r="AC98" s="1087"/>
      <c r="AD98" s="1087"/>
      <c r="AE98" s="1087"/>
      <c r="AF98" s="1088"/>
      <c r="AG98" s="1089"/>
      <c r="AH98" s="1087"/>
      <c r="AI98" s="1087"/>
      <c r="AJ98" s="1090"/>
      <c r="AK98" s="1087"/>
      <c r="AL98" s="1087"/>
      <c r="AM98" s="165"/>
      <c r="AN98" s="165"/>
      <c r="AO98" s="165"/>
      <c r="AP98" s="165"/>
      <c r="AQ98" s="165"/>
    </row>
    <row r="99" spans="19:43">
      <c r="S99" s="165"/>
      <c r="T99" s="165"/>
      <c r="U99" s="165"/>
      <c r="V99" s="165"/>
      <c r="W99" s="163"/>
      <c r="X99" s="164"/>
      <c r="Y99" s="1087"/>
      <c r="Z99" s="164"/>
      <c r="AA99" s="1087"/>
      <c r="AB99" s="1087"/>
      <c r="AC99" s="1087"/>
      <c r="AD99" s="1087"/>
      <c r="AE99" s="1087"/>
      <c r="AF99" s="1088"/>
      <c r="AG99" s="1089"/>
      <c r="AH99" s="1087"/>
      <c r="AI99" s="1087"/>
      <c r="AJ99" s="1090"/>
      <c r="AK99" s="1087"/>
      <c r="AL99" s="1087"/>
      <c r="AM99" s="165"/>
      <c r="AN99" s="165"/>
      <c r="AO99" s="165"/>
      <c r="AP99" s="165"/>
      <c r="AQ99" s="165"/>
    </row>
    <row r="100" spans="19:43"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</row>
    <row r="101" spans="19:43">
      <c r="S101" s="165"/>
      <c r="T101" s="165"/>
      <c r="U101" s="165"/>
      <c r="V101" s="165"/>
      <c r="W101" s="165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</row>
    <row r="102" spans="19:43">
      <c r="S102" s="165"/>
      <c r="T102" s="165"/>
      <c r="U102" s="165"/>
      <c r="V102" s="165"/>
      <c r="W102" s="464"/>
      <c r="X102" s="165"/>
      <c r="Y102" s="165"/>
      <c r="Z102" s="165"/>
      <c r="AA102" s="165"/>
      <c r="AB102" s="165"/>
      <c r="AC102" s="165"/>
      <c r="AD102" s="165"/>
      <c r="AE102" s="165"/>
      <c r="AF102" s="165"/>
      <c r="AG102" s="165"/>
      <c r="AH102" s="165"/>
      <c r="AI102" s="165"/>
      <c r="AJ102" s="165"/>
      <c r="AK102" s="165"/>
      <c r="AL102" s="165"/>
      <c r="AM102" s="165"/>
      <c r="AN102" s="165"/>
      <c r="AO102" s="165"/>
      <c r="AP102" s="165"/>
      <c r="AQ102" s="165"/>
    </row>
    <row r="103" spans="19:43">
      <c r="S103" s="165"/>
      <c r="T103" s="165"/>
      <c r="U103" s="165"/>
      <c r="V103" s="165"/>
      <c r="W103" s="1091"/>
      <c r="X103" s="1092"/>
      <c r="Y103" s="1093"/>
      <c r="Z103" s="1094"/>
      <c r="AA103" s="1095"/>
      <c r="AB103" s="1095"/>
      <c r="AC103" s="1096"/>
      <c r="AD103" s="1096"/>
      <c r="AE103" s="1093"/>
      <c r="AF103" s="1097"/>
      <c r="AG103" s="1093"/>
      <c r="AH103" s="1096"/>
      <c r="AI103" s="1095"/>
      <c r="AJ103" s="1095"/>
      <c r="AK103" s="1095"/>
      <c r="AL103" s="1095"/>
      <c r="AM103" s="165"/>
      <c r="AN103" s="165"/>
      <c r="AO103" s="165"/>
      <c r="AP103" s="165"/>
      <c r="AQ103" s="165"/>
    </row>
    <row r="104" spans="19:43">
      <c r="S104" s="165"/>
      <c r="T104" s="165"/>
      <c r="U104" s="165"/>
      <c r="V104" s="165"/>
      <c r="W104" s="1098"/>
      <c r="X104" s="1066"/>
      <c r="Y104" s="1093"/>
      <c r="Z104" s="1067"/>
      <c r="AA104" s="1095"/>
      <c r="AB104" s="1095"/>
      <c r="AC104" s="1096"/>
      <c r="AD104" s="1096"/>
      <c r="AE104" s="1093"/>
      <c r="AF104" s="1097"/>
      <c r="AG104" s="1093"/>
      <c r="AH104" s="1096"/>
      <c r="AI104" s="1095"/>
      <c r="AJ104" s="1095"/>
      <c r="AK104" s="1095"/>
      <c r="AL104" s="1095"/>
      <c r="AM104" s="165"/>
      <c r="AN104" s="165"/>
      <c r="AO104" s="165"/>
      <c r="AP104" s="165"/>
      <c r="AQ104" s="165"/>
    </row>
    <row r="105" spans="19:43">
      <c r="S105" s="165"/>
      <c r="T105" s="165"/>
      <c r="U105" s="165"/>
      <c r="V105" s="165"/>
      <c r="W105" s="1098"/>
      <c r="X105" s="1066"/>
      <c r="Y105" s="1093"/>
      <c r="Z105" s="1067"/>
      <c r="AA105" s="1095"/>
      <c r="AB105" s="1095"/>
      <c r="AC105" s="1096"/>
      <c r="AD105" s="1096"/>
      <c r="AE105" s="1093"/>
      <c r="AF105" s="1097"/>
      <c r="AG105" s="1093"/>
      <c r="AH105" s="1096"/>
      <c r="AI105" s="1095"/>
      <c r="AJ105" s="1095"/>
      <c r="AK105" s="1095"/>
      <c r="AL105" s="1095"/>
      <c r="AM105" s="165"/>
      <c r="AN105" s="165"/>
      <c r="AO105" s="165"/>
      <c r="AP105" s="165"/>
      <c r="AQ105" s="165"/>
    </row>
    <row r="106" spans="19:43">
      <c r="S106" s="165"/>
      <c r="T106" s="165"/>
      <c r="U106" s="165"/>
      <c r="V106" s="165"/>
      <c r="W106" s="1098"/>
      <c r="X106" s="1066"/>
      <c r="Y106" s="1093"/>
      <c r="Z106" s="1067"/>
      <c r="AA106" s="1095"/>
      <c r="AB106" s="1095"/>
      <c r="AC106" s="1096"/>
      <c r="AD106" s="1096"/>
      <c r="AE106" s="1093"/>
      <c r="AF106" s="1097"/>
      <c r="AG106" s="1093"/>
      <c r="AH106" s="1096"/>
      <c r="AI106" s="1095"/>
      <c r="AJ106" s="1095"/>
      <c r="AK106" s="1095"/>
      <c r="AL106" s="1095"/>
      <c r="AM106" s="165"/>
      <c r="AN106" s="165"/>
      <c r="AO106" s="165"/>
      <c r="AP106" s="165"/>
      <c r="AQ106" s="165"/>
    </row>
    <row r="107" spans="19:43">
      <c r="S107" s="165"/>
      <c r="T107" s="165"/>
      <c r="U107" s="165"/>
      <c r="V107" s="165"/>
      <c r="W107" s="1098"/>
      <c r="X107" s="1066"/>
      <c r="Y107" s="1093"/>
      <c r="Z107" s="1067"/>
      <c r="AA107" s="1095"/>
      <c r="AB107" s="1095"/>
      <c r="AC107" s="1096"/>
      <c r="AD107" s="1096"/>
      <c r="AE107" s="1093"/>
      <c r="AF107" s="1097"/>
      <c r="AG107" s="1093"/>
      <c r="AH107" s="1096"/>
      <c r="AI107" s="1095"/>
      <c r="AJ107" s="1095"/>
      <c r="AK107" s="1095"/>
      <c r="AL107" s="1095"/>
      <c r="AM107" s="165"/>
      <c r="AN107" s="165"/>
      <c r="AO107" s="165"/>
      <c r="AP107" s="165"/>
      <c r="AQ107" s="165"/>
    </row>
    <row r="108" spans="19:43">
      <c r="S108" s="165"/>
      <c r="T108" s="165"/>
      <c r="U108" s="165"/>
      <c r="V108" s="165"/>
      <c r="W108" s="1098"/>
      <c r="X108" s="1066"/>
      <c r="Y108" s="1093"/>
      <c r="Z108" s="1067"/>
      <c r="AA108" s="1095"/>
      <c r="AB108" s="1095"/>
      <c r="AC108" s="1096"/>
      <c r="AD108" s="1096"/>
      <c r="AE108" s="1093"/>
      <c r="AF108" s="1097"/>
      <c r="AG108" s="1093"/>
      <c r="AH108" s="1096"/>
      <c r="AI108" s="1095"/>
      <c r="AJ108" s="1095"/>
      <c r="AK108" s="1095"/>
      <c r="AL108" s="1095"/>
      <c r="AM108" s="165"/>
      <c r="AN108" s="165"/>
      <c r="AO108" s="165"/>
      <c r="AP108" s="165"/>
      <c r="AQ108" s="165"/>
    </row>
    <row r="109" spans="19:43">
      <c r="S109" s="165"/>
      <c r="T109" s="165"/>
      <c r="U109" s="165"/>
      <c r="V109" s="165"/>
      <c r="W109" s="1098"/>
      <c r="X109" s="1066"/>
      <c r="Y109" s="1093"/>
      <c r="Z109" s="1067"/>
      <c r="AA109" s="1095"/>
      <c r="AB109" s="1095"/>
      <c r="AC109" s="1096"/>
      <c r="AD109" s="1096"/>
      <c r="AE109" s="1093"/>
      <c r="AF109" s="1097"/>
      <c r="AG109" s="1093"/>
      <c r="AH109" s="1096"/>
      <c r="AI109" s="1095"/>
      <c r="AJ109" s="1095"/>
      <c r="AK109" s="1095"/>
      <c r="AL109" s="1095"/>
      <c r="AM109" s="165"/>
      <c r="AN109" s="165"/>
      <c r="AO109" s="165"/>
      <c r="AP109" s="165"/>
      <c r="AQ109" s="165"/>
    </row>
    <row r="110" spans="19:43">
      <c r="S110" s="165"/>
      <c r="T110" s="165"/>
      <c r="U110" s="165"/>
      <c r="V110" s="165"/>
      <c r="W110" s="1098"/>
      <c r="X110" s="1066"/>
      <c r="Y110" s="1093"/>
      <c r="Z110" s="1067"/>
      <c r="AA110" s="1095"/>
      <c r="AB110" s="1095"/>
      <c r="AC110" s="1096"/>
      <c r="AD110" s="1096"/>
      <c r="AE110" s="1093"/>
      <c r="AF110" s="1097"/>
      <c r="AG110" s="1093"/>
      <c r="AH110" s="1096"/>
      <c r="AI110" s="1095"/>
      <c r="AJ110" s="1095"/>
      <c r="AK110" s="1095"/>
      <c r="AL110" s="1095"/>
      <c r="AM110" s="165"/>
      <c r="AN110" s="165"/>
      <c r="AO110" s="165"/>
      <c r="AP110" s="165"/>
      <c r="AQ110" s="165"/>
    </row>
    <row r="111" spans="19:43">
      <c r="S111" s="165"/>
      <c r="T111" s="165"/>
      <c r="U111" s="165"/>
      <c r="V111" s="165"/>
      <c r="W111" s="1098"/>
      <c r="X111" s="1066"/>
      <c r="Y111" s="1093"/>
      <c r="Z111" s="1067"/>
      <c r="AA111" s="1095"/>
      <c r="AB111" s="1095"/>
      <c r="AC111" s="1096"/>
      <c r="AD111" s="1095"/>
      <c r="AE111" s="1093"/>
      <c r="AF111" s="1097"/>
      <c r="AG111" s="1093"/>
      <c r="AH111" s="1095"/>
      <c r="AI111" s="1095"/>
      <c r="AJ111" s="1095"/>
      <c r="AK111" s="1095"/>
      <c r="AL111" s="1095"/>
      <c r="AM111" s="165"/>
      <c r="AN111" s="165"/>
      <c r="AO111" s="165"/>
      <c r="AP111" s="165"/>
      <c r="AQ111" s="165"/>
    </row>
    <row r="112" spans="19:43">
      <c r="S112" s="165"/>
      <c r="T112" s="165"/>
      <c r="U112" s="165"/>
      <c r="V112" s="464"/>
      <c r="W112" s="1098"/>
      <c r="X112" s="1066"/>
      <c r="Y112" s="1093"/>
      <c r="Z112" s="1067"/>
      <c r="AA112" s="1095"/>
      <c r="AB112" s="1095"/>
      <c r="AC112" s="1096"/>
      <c r="AD112" s="1096"/>
      <c r="AE112" s="1093"/>
      <c r="AF112" s="1099"/>
      <c r="AG112" s="1093"/>
      <c r="AH112" s="1096"/>
      <c r="AI112" s="1100"/>
      <c r="AJ112" s="1095"/>
      <c r="AK112" s="1095"/>
      <c r="AL112" s="1095"/>
      <c r="AM112" s="165"/>
      <c r="AN112" s="165"/>
      <c r="AO112" s="165"/>
      <c r="AP112" s="165"/>
      <c r="AQ112" s="165"/>
    </row>
    <row r="113" spans="19:43">
      <c r="S113" s="165"/>
      <c r="T113" s="165"/>
      <c r="U113" s="165"/>
      <c r="V113" s="165"/>
      <c r="W113" s="1101"/>
      <c r="X113" s="1101"/>
      <c r="Y113" s="1093"/>
      <c r="Z113" s="1067"/>
      <c r="AA113" s="1095"/>
      <c r="AB113" s="1095"/>
      <c r="AC113" s="1096"/>
      <c r="AD113" s="1096"/>
      <c r="AE113" s="1093"/>
      <c r="AF113" s="1102"/>
      <c r="AG113" s="1103"/>
      <c r="AH113" s="1096"/>
      <c r="AI113" s="1100"/>
      <c r="AJ113" s="1095"/>
      <c r="AK113" s="1095"/>
      <c r="AL113" s="1095"/>
      <c r="AM113" s="165"/>
      <c r="AN113" s="165"/>
      <c r="AO113" s="165"/>
      <c r="AP113" s="165"/>
      <c r="AQ113" s="165"/>
    </row>
    <row r="114" spans="19:43">
      <c r="S114" s="165"/>
      <c r="T114" s="165"/>
      <c r="U114" s="165"/>
      <c r="V114" s="165"/>
      <c r="W114" s="1098"/>
      <c r="X114" s="1066"/>
      <c r="Y114" s="1093"/>
      <c r="Z114" s="1067"/>
      <c r="AA114" s="1095"/>
      <c r="AB114" s="1095"/>
      <c r="AC114" s="1096"/>
      <c r="AD114" s="1096"/>
      <c r="AE114" s="1093"/>
      <c r="AF114" s="1097"/>
      <c r="AG114" s="1093"/>
      <c r="AH114" s="1096"/>
      <c r="AI114" s="1100"/>
      <c r="AJ114" s="1095"/>
      <c r="AK114" s="1095"/>
      <c r="AL114" s="1095"/>
      <c r="AM114" s="165"/>
      <c r="AN114" s="165"/>
      <c r="AO114" s="165"/>
      <c r="AP114" s="165"/>
      <c r="AQ114" s="165"/>
    </row>
    <row r="115" spans="19:43">
      <c r="S115" s="165"/>
      <c r="T115" s="165"/>
      <c r="U115" s="165"/>
      <c r="V115" s="165"/>
      <c r="W115" s="1098"/>
      <c r="X115" s="1066"/>
      <c r="Y115" s="1093"/>
      <c r="Z115" s="1067"/>
      <c r="AA115" s="1095"/>
      <c r="AB115" s="1095"/>
      <c r="AC115" s="1096"/>
      <c r="AD115" s="1096"/>
      <c r="AE115" s="1093"/>
      <c r="AF115" s="1097"/>
      <c r="AG115" s="1093"/>
      <c r="AH115" s="1096"/>
      <c r="AI115" s="1100"/>
      <c r="AJ115" s="1095"/>
      <c r="AK115" s="1095"/>
      <c r="AL115" s="1095"/>
      <c r="AM115" s="165"/>
      <c r="AN115" s="165"/>
      <c r="AO115" s="165"/>
      <c r="AP115" s="165"/>
      <c r="AQ115" s="165"/>
    </row>
    <row r="116" spans="19:43">
      <c r="S116" s="165"/>
      <c r="T116" s="165"/>
      <c r="U116" s="165"/>
      <c r="V116" s="165"/>
      <c r="W116" s="1098"/>
      <c r="X116" s="1066"/>
      <c r="Y116" s="1093"/>
      <c r="Z116" s="1067"/>
      <c r="AA116" s="1104"/>
      <c r="AB116" s="1104"/>
      <c r="AC116" s="1096"/>
      <c r="AD116" s="1096"/>
      <c r="AE116" s="1093"/>
      <c r="AF116" s="1099"/>
      <c r="AG116" s="1093"/>
      <c r="AH116" s="1096"/>
      <c r="AI116" s="1100"/>
      <c r="AJ116" s="1095"/>
      <c r="AK116" s="1095"/>
      <c r="AL116" s="1095"/>
      <c r="AM116" s="165"/>
      <c r="AN116" s="165"/>
      <c r="AO116" s="165"/>
      <c r="AP116" s="165"/>
      <c r="AQ116" s="165"/>
    </row>
    <row r="117" spans="19:43">
      <c r="S117" s="165"/>
      <c r="T117" s="165"/>
      <c r="U117" s="165"/>
      <c r="V117" s="165"/>
      <c r="W117" s="1098"/>
      <c r="X117" s="1095"/>
      <c r="Y117" s="1093"/>
      <c r="Z117" s="1067"/>
      <c r="AA117" s="1095"/>
      <c r="AB117" s="1095"/>
      <c r="AC117" s="1096"/>
      <c r="AD117" s="1095"/>
      <c r="AE117" s="1093"/>
      <c r="AF117" s="1099"/>
      <c r="AG117" s="1095"/>
      <c r="AH117" s="1095"/>
      <c r="AI117" s="1095"/>
      <c r="AJ117" s="1095"/>
      <c r="AK117" s="1095"/>
      <c r="AL117" s="1095"/>
      <c r="AM117" s="165"/>
      <c r="AN117" s="165"/>
      <c r="AO117" s="165"/>
      <c r="AP117" s="165"/>
      <c r="AQ117" s="165"/>
    </row>
    <row r="118" spans="19:43"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</row>
    <row r="119" spans="19:43"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</row>
    <row r="120" spans="19:43">
      <c r="S120" s="165"/>
      <c r="T120" s="165"/>
      <c r="U120" s="165"/>
      <c r="V120" s="165"/>
      <c r="W120" s="165"/>
      <c r="X120" s="165"/>
      <c r="Y120" s="165"/>
      <c r="Z120" s="165"/>
      <c r="AA120" s="165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</row>
    <row r="121" spans="19:43">
      <c r="S121" s="165"/>
      <c r="T121" s="165"/>
      <c r="U121" s="165"/>
      <c r="V121" s="165"/>
      <c r="W121" s="165"/>
      <c r="X121" s="165"/>
      <c r="Y121" s="165"/>
      <c r="Z121" s="165"/>
      <c r="AA121" s="166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</row>
    <row r="122" spans="19:43">
      <c r="S122" s="165"/>
      <c r="T122" s="165"/>
      <c r="U122" s="165"/>
      <c r="V122" s="165"/>
      <c r="W122" s="165"/>
      <c r="X122" s="165"/>
      <c r="Y122" s="165"/>
      <c r="Z122" s="464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</row>
    <row r="123" spans="19:43">
      <c r="S123" s="165"/>
      <c r="T123" s="165"/>
      <c r="U123" s="165"/>
      <c r="V123" s="165"/>
      <c r="W123" s="165"/>
      <c r="X123" s="464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</row>
    <row r="124" spans="19:43">
      <c r="S124" s="165"/>
      <c r="T124" s="165"/>
      <c r="U124" s="165"/>
      <c r="V124" s="165"/>
      <c r="W124" s="165"/>
      <c r="X124" s="165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</row>
    <row r="125" spans="19:43">
      <c r="S125" s="165"/>
      <c r="T125" s="165"/>
      <c r="U125" s="165"/>
      <c r="V125" s="165"/>
      <c r="W125" s="165"/>
      <c r="X125" s="464"/>
      <c r="Y125" s="165"/>
      <c r="Z125" s="165"/>
      <c r="AA125" s="165"/>
      <c r="AB125" s="165"/>
      <c r="AC125" s="165"/>
      <c r="AD125" s="165"/>
      <c r="AE125" s="165"/>
      <c r="AF125" s="165"/>
      <c r="AG125" s="165"/>
      <c r="AH125" s="165"/>
      <c r="AI125" s="165"/>
      <c r="AJ125" s="165"/>
      <c r="AK125" s="165"/>
      <c r="AL125" s="165"/>
      <c r="AM125" s="165"/>
      <c r="AN125" s="165"/>
      <c r="AO125" s="165"/>
      <c r="AP125" s="165"/>
      <c r="AQ125" s="165"/>
    </row>
    <row r="126" spans="19:43">
      <c r="S126" s="165"/>
      <c r="T126" s="165"/>
      <c r="U126" s="165"/>
      <c r="V126" s="165"/>
      <c r="W126" s="165"/>
      <c r="X126" s="1105"/>
      <c r="Y126" s="1106"/>
      <c r="Z126" s="464"/>
      <c r="AA126" s="1107"/>
      <c r="AB126" s="1108"/>
      <c r="AC126" s="464"/>
      <c r="AD126" s="464"/>
      <c r="AE126" s="464"/>
      <c r="AF126" s="464"/>
      <c r="AG126" s="464"/>
      <c r="AH126" s="464"/>
      <c r="AI126" s="464"/>
      <c r="AJ126" s="1109"/>
      <c r="AK126" s="1109"/>
      <c r="AL126" s="464"/>
      <c r="AM126" s="464"/>
      <c r="AN126" s="464"/>
      <c r="AO126" s="165"/>
      <c r="AP126" s="165"/>
      <c r="AQ126" s="165"/>
    </row>
    <row r="127" spans="19:43">
      <c r="S127" s="165"/>
      <c r="T127" s="165"/>
      <c r="U127" s="165"/>
      <c r="V127" s="165"/>
      <c r="W127" s="165"/>
      <c r="X127" s="1105"/>
      <c r="Y127" s="1106"/>
      <c r="Z127" s="464"/>
      <c r="AA127" s="1107"/>
      <c r="AB127" s="1108"/>
      <c r="AC127" s="464"/>
      <c r="AD127" s="464"/>
      <c r="AE127" s="464"/>
      <c r="AF127" s="464"/>
      <c r="AG127" s="464"/>
      <c r="AH127" s="464"/>
      <c r="AI127" s="464"/>
      <c r="AJ127" s="1109"/>
      <c r="AK127" s="1109"/>
      <c r="AL127" s="464"/>
      <c r="AM127" s="464"/>
      <c r="AN127" s="464"/>
      <c r="AO127" s="165"/>
      <c r="AP127" s="165"/>
      <c r="AQ127" s="165"/>
    </row>
    <row r="128" spans="19:43">
      <c r="S128" s="165"/>
      <c r="T128" s="165"/>
      <c r="U128" s="165"/>
      <c r="V128" s="165"/>
      <c r="W128" s="165"/>
      <c r="X128" s="1105"/>
      <c r="Y128" s="1106"/>
      <c r="Z128" s="464"/>
      <c r="AA128" s="1107"/>
      <c r="AB128" s="1108"/>
      <c r="AC128" s="464"/>
      <c r="AD128" s="464"/>
      <c r="AE128" s="464"/>
      <c r="AF128" s="464"/>
      <c r="AG128" s="464"/>
      <c r="AH128" s="464"/>
      <c r="AI128" s="464"/>
      <c r="AJ128" s="1109"/>
      <c r="AK128" s="1109"/>
      <c r="AL128" s="464"/>
      <c r="AM128" s="464"/>
      <c r="AN128" s="464"/>
      <c r="AO128" s="165"/>
      <c r="AP128" s="165"/>
      <c r="AQ128" s="165"/>
    </row>
    <row r="129" spans="19:43">
      <c r="S129" s="165"/>
      <c r="T129" s="165"/>
      <c r="U129" s="165"/>
      <c r="V129" s="165"/>
      <c r="W129" s="165"/>
      <c r="X129" s="1105"/>
      <c r="Y129" s="1106"/>
      <c r="Z129" s="464"/>
      <c r="AA129" s="1107"/>
      <c r="AB129" s="1108"/>
      <c r="AC129" s="464"/>
      <c r="AD129" s="464"/>
      <c r="AE129" s="464"/>
      <c r="AF129" s="464"/>
      <c r="AG129" s="464"/>
      <c r="AH129" s="464"/>
      <c r="AI129" s="464"/>
      <c r="AJ129" s="1109"/>
      <c r="AK129" s="1109"/>
      <c r="AL129" s="464"/>
      <c r="AM129" s="464"/>
      <c r="AN129" s="464"/>
      <c r="AO129" s="165"/>
      <c r="AP129" s="165"/>
      <c r="AQ129" s="165"/>
    </row>
    <row r="130" spans="19:43">
      <c r="S130" s="165"/>
      <c r="T130" s="165"/>
      <c r="U130" s="165"/>
      <c r="V130" s="165"/>
      <c r="W130" s="165"/>
      <c r="X130" s="464"/>
      <c r="Y130" s="165"/>
      <c r="Z130" s="165"/>
      <c r="AA130" s="165"/>
      <c r="AB130" s="165"/>
      <c r="AC130" s="165"/>
      <c r="AD130" s="165"/>
      <c r="AE130" s="165"/>
      <c r="AF130" s="165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</row>
    <row r="131" spans="19:43">
      <c r="S131" s="165"/>
      <c r="T131" s="165"/>
      <c r="U131" s="165"/>
      <c r="V131" s="165"/>
      <c r="W131" s="165"/>
      <c r="X131" s="1043"/>
      <c r="Y131" s="1043"/>
      <c r="Z131" s="1043"/>
      <c r="AA131" s="1043"/>
      <c r="AB131" s="1043"/>
      <c r="AC131" s="1110"/>
      <c r="AD131" s="1043"/>
      <c r="AE131" s="1043"/>
      <c r="AF131" s="1043"/>
      <c r="AG131" s="165"/>
      <c r="AH131" s="165"/>
      <c r="AI131" s="165"/>
      <c r="AJ131" s="165"/>
      <c r="AK131" s="165"/>
      <c r="AL131" s="165"/>
      <c r="AM131" s="165"/>
      <c r="AN131" s="165"/>
      <c r="AO131" s="165"/>
      <c r="AP131" s="165"/>
      <c r="AQ131" s="165"/>
    </row>
    <row r="132" spans="19:43">
      <c r="S132" s="165"/>
      <c r="T132" s="165"/>
      <c r="U132" s="165"/>
      <c r="V132" s="165"/>
      <c r="W132" s="165"/>
      <c r="X132" s="1111"/>
      <c r="Y132" s="1112"/>
      <c r="Z132" s="1043"/>
      <c r="AA132" s="1113"/>
      <c r="AB132" s="1114"/>
      <c r="AC132" s="1040"/>
      <c r="AD132" s="1043"/>
      <c r="AE132" s="1114"/>
      <c r="AF132" s="712"/>
      <c r="AG132" s="1115"/>
      <c r="AH132" s="1040"/>
      <c r="AI132" s="712"/>
      <c r="AJ132" s="165"/>
      <c r="AK132" s="165"/>
      <c r="AL132" s="165"/>
      <c r="AM132" s="165"/>
      <c r="AN132" s="165"/>
      <c r="AO132" s="165"/>
      <c r="AP132" s="165"/>
      <c r="AQ132" s="165"/>
    </row>
    <row r="133" spans="19:43">
      <c r="S133" s="165"/>
      <c r="T133" s="165"/>
      <c r="U133" s="165"/>
      <c r="V133" s="165"/>
      <c r="W133" s="165"/>
      <c r="X133" s="1111"/>
      <c r="Y133" s="1116"/>
      <c r="Z133" s="1043"/>
      <c r="AA133" s="1062"/>
      <c r="AB133" s="1114"/>
      <c r="AC133" s="1040"/>
      <c r="AD133" s="712"/>
      <c r="AE133" s="1114"/>
      <c r="AF133" s="712"/>
      <c r="AG133" s="1115"/>
      <c r="AH133" s="1040"/>
      <c r="AI133" s="712"/>
      <c r="AJ133" s="165"/>
      <c r="AK133" s="165"/>
      <c r="AL133" s="165"/>
      <c r="AM133" s="165"/>
      <c r="AN133" s="165"/>
      <c r="AO133" s="165"/>
      <c r="AP133" s="165"/>
      <c r="AQ133" s="165"/>
    </row>
    <row r="134" spans="19:43">
      <c r="S134" s="165"/>
      <c r="T134" s="165"/>
      <c r="U134" s="165"/>
      <c r="V134" s="165"/>
      <c r="W134" s="165"/>
      <c r="X134" s="1111"/>
      <c r="Y134" s="1116"/>
      <c r="Z134" s="1043"/>
      <c r="AA134" s="1062"/>
      <c r="AB134" s="1114"/>
      <c r="AC134" s="1040"/>
      <c r="AD134" s="1043"/>
      <c r="AE134" s="1114"/>
      <c r="AF134" s="712"/>
      <c r="AG134" s="1086"/>
      <c r="AH134" s="1040"/>
      <c r="AI134" s="712"/>
      <c r="AJ134" s="165"/>
      <c r="AK134" s="165"/>
      <c r="AL134" s="165"/>
      <c r="AM134" s="165"/>
      <c r="AN134" s="165"/>
      <c r="AO134" s="165"/>
      <c r="AP134" s="165"/>
      <c r="AQ134" s="165"/>
    </row>
    <row r="135" spans="19:43">
      <c r="S135" s="165"/>
      <c r="T135" s="165"/>
      <c r="U135" s="165"/>
      <c r="V135" s="165"/>
      <c r="W135" s="165"/>
      <c r="X135" s="165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</row>
    <row r="136" spans="19:43">
      <c r="S136" s="165"/>
      <c r="T136" s="165"/>
      <c r="U136" s="165"/>
      <c r="V136" s="165"/>
      <c r="W136" s="165"/>
      <c r="X136" s="464"/>
      <c r="Y136" s="165"/>
      <c r="Z136" s="165"/>
      <c r="AA136" s="165"/>
      <c r="AB136" s="165"/>
      <c r="AC136" s="165"/>
      <c r="AD136" s="165"/>
      <c r="AE136" s="165"/>
      <c r="AF136" s="165"/>
      <c r="AG136" s="165"/>
      <c r="AH136" s="165"/>
      <c r="AI136" s="165"/>
      <c r="AJ136" s="165"/>
      <c r="AK136" s="165"/>
      <c r="AL136" s="165"/>
      <c r="AM136" s="165"/>
      <c r="AN136" s="165"/>
      <c r="AO136" s="165"/>
      <c r="AP136" s="165"/>
      <c r="AQ136" s="165"/>
    </row>
    <row r="137" spans="19:43">
      <c r="S137" s="165"/>
      <c r="T137" s="165"/>
      <c r="U137" s="165"/>
      <c r="V137" s="165"/>
      <c r="W137" s="165"/>
      <c r="X137" s="1043"/>
      <c r="Y137" s="1043"/>
      <c r="Z137" s="1043"/>
      <c r="AA137" s="712"/>
      <c r="AB137" s="1114"/>
      <c r="AC137" s="712"/>
      <c r="AD137" s="712"/>
      <c r="AE137" s="1114"/>
      <c r="AF137" s="712"/>
      <c r="AG137" s="1115"/>
      <c r="AH137" s="712"/>
      <c r="AI137" s="712"/>
      <c r="AJ137" s="1117"/>
      <c r="AK137" s="1117"/>
      <c r="AL137" s="165"/>
      <c r="AM137" s="165"/>
      <c r="AN137" s="165"/>
      <c r="AO137" s="165"/>
      <c r="AP137" s="165"/>
      <c r="AQ137" s="165"/>
    </row>
    <row r="138" spans="19:43">
      <c r="S138" s="165"/>
      <c r="T138" s="165"/>
      <c r="U138" s="165"/>
      <c r="V138" s="165"/>
      <c r="W138" s="165"/>
      <c r="X138" s="1043"/>
      <c r="Y138" s="1043"/>
      <c r="Z138" s="1043"/>
      <c r="AA138" s="1042"/>
      <c r="AB138" s="1049"/>
      <c r="AC138" s="1085"/>
      <c r="AD138" s="1043"/>
      <c r="AE138" s="1049"/>
      <c r="AF138" s="1043"/>
      <c r="AG138" s="1086"/>
      <c r="AH138" s="712"/>
      <c r="AI138" s="165"/>
      <c r="AJ138" s="165"/>
      <c r="AK138" s="165"/>
      <c r="AL138" s="165"/>
      <c r="AM138" s="165"/>
      <c r="AN138" s="165"/>
      <c r="AO138" s="165"/>
      <c r="AP138" s="165"/>
      <c r="AQ138" s="165"/>
    </row>
    <row r="139" spans="19:43">
      <c r="S139" s="165"/>
      <c r="T139" s="165"/>
      <c r="U139" s="165"/>
      <c r="V139" s="165"/>
      <c r="W139" s="165"/>
      <c r="X139" s="1111"/>
      <c r="Y139" s="1116"/>
      <c r="Z139" s="1043"/>
      <c r="AA139" s="1062"/>
      <c r="AB139" s="1114"/>
      <c r="AC139" s="1040"/>
      <c r="AD139" s="712"/>
      <c r="AE139" s="1114"/>
      <c r="AF139" s="712"/>
      <c r="AG139" s="1115"/>
      <c r="AH139" s="1040"/>
      <c r="AI139" s="712"/>
      <c r="AJ139" s="165"/>
      <c r="AK139" s="165"/>
      <c r="AL139" s="165"/>
      <c r="AM139" s="165"/>
      <c r="AN139" s="165"/>
      <c r="AO139" s="165"/>
      <c r="AP139" s="165"/>
      <c r="AQ139" s="165"/>
    </row>
    <row r="140" spans="19:43">
      <c r="S140" s="165"/>
      <c r="T140" s="165"/>
      <c r="U140" s="165"/>
      <c r="V140" s="165"/>
      <c r="W140" s="165"/>
      <c r="X140" s="1111"/>
      <c r="Y140" s="1116"/>
      <c r="Z140" s="1043"/>
      <c r="AA140" s="1062"/>
      <c r="AB140" s="1114"/>
      <c r="AC140" s="1040"/>
      <c r="AD140" s="1043"/>
      <c r="AE140" s="1114"/>
      <c r="AF140" s="712"/>
      <c r="AG140" s="1115"/>
      <c r="AH140" s="1040"/>
      <c r="AI140" s="712"/>
      <c r="AJ140" s="165"/>
      <c r="AK140" s="165"/>
      <c r="AL140" s="165"/>
      <c r="AM140" s="165"/>
      <c r="AN140" s="165"/>
      <c r="AO140" s="165"/>
      <c r="AP140" s="165"/>
      <c r="AQ140" s="165"/>
    </row>
    <row r="141" spans="19:43">
      <c r="S141" s="165"/>
      <c r="T141" s="165"/>
      <c r="U141" s="165"/>
      <c r="V141" s="165"/>
      <c r="W141" s="165"/>
      <c r="X141" s="1111"/>
      <c r="Y141" s="1116"/>
      <c r="Z141" s="1043"/>
      <c r="AA141" s="1062"/>
      <c r="AB141" s="1114"/>
      <c r="AC141" s="1040"/>
      <c r="AD141" s="712"/>
      <c r="AE141" s="1114"/>
      <c r="AF141" s="712"/>
      <c r="AG141" s="1115"/>
      <c r="AH141" s="1040"/>
      <c r="AI141" s="712"/>
      <c r="AJ141" s="165"/>
      <c r="AK141" s="165"/>
      <c r="AL141" s="165"/>
      <c r="AM141" s="165"/>
      <c r="AN141" s="165"/>
      <c r="AO141" s="165"/>
      <c r="AP141" s="165"/>
      <c r="AQ141" s="165"/>
    </row>
    <row r="142" spans="19:43">
      <c r="S142" s="165"/>
      <c r="T142" s="165"/>
      <c r="U142" s="165"/>
      <c r="V142" s="165"/>
      <c r="W142" s="165"/>
      <c r="X142" s="165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</row>
    <row r="143" spans="19:43">
      <c r="S143" s="165"/>
      <c r="T143" s="165"/>
      <c r="U143" s="165"/>
      <c r="V143" s="165"/>
      <c r="W143" s="165"/>
      <c r="X143" s="464"/>
      <c r="Y143" s="165"/>
      <c r="Z143" s="165"/>
      <c r="AA143" s="165"/>
      <c r="AB143" s="165"/>
      <c r="AC143" s="165"/>
      <c r="AD143" s="165"/>
      <c r="AE143" s="165"/>
      <c r="AF143" s="165"/>
      <c r="AG143" s="165"/>
      <c r="AH143" s="165"/>
      <c r="AI143" s="165"/>
      <c r="AJ143" s="165"/>
      <c r="AK143" s="165"/>
      <c r="AL143" s="165"/>
      <c r="AM143" s="165"/>
      <c r="AN143" s="165"/>
      <c r="AO143" s="165"/>
      <c r="AP143" s="165"/>
      <c r="AQ143" s="165"/>
    </row>
    <row r="144" spans="19:43">
      <c r="S144" s="165"/>
      <c r="T144" s="165"/>
      <c r="U144" s="165"/>
      <c r="V144" s="165"/>
      <c r="W144" s="165"/>
      <c r="X144" s="443"/>
      <c r="Y144" s="443"/>
      <c r="Z144" s="443"/>
      <c r="AA144" s="443"/>
      <c r="AB144" s="1043"/>
      <c r="AC144" s="1043"/>
      <c r="AD144" s="1043"/>
      <c r="AE144" s="1043"/>
      <c r="AF144" s="1043"/>
      <c r="AG144" s="1048"/>
      <c r="AH144" s="1049"/>
      <c r="AI144" s="443"/>
      <c r="AJ144" s="1050"/>
      <c r="AK144" s="443"/>
      <c r="AL144" s="443"/>
      <c r="AM144" s="443"/>
      <c r="AN144" s="165"/>
      <c r="AO144" s="165"/>
      <c r="AP144" s="165"/>
      <c r="AQ144" s="165"/>
    </row>
    <row r="145" spans="19:43">
      <c r="S145" s="165"/>
      <c r="T145" s="165"/>
      <c r="U145" s="165"/>
      <c r="V145" s="165"/>
      <c r="W145" s="165"/>
      <c r="X145" s="443"/>
      <c r="Y145" s="443"/>
      <c r="Z145" s="443"/>
      <c r="AA145" s="443"/>
      <c r="AB145" s="1043"/>
      <c r="AC145" s="443"/>
      <c r="AD145" s="443"/>
      <c r="AE145" s="1043"/>
      <c r="AF145" s="1043"/>
      <c r="AG145" s="1118"/>
      <c r="AH145" s="1119"/>
      <c r="AI145" s="443"/>
      <c r="AJ145" s="1050"/>
      <c r="AK145" s="443"/>
      <c r="AL145" s="443"/>
      <c r="AM145" s="443"/>
      <c r="AN145" s="165"/>
      <c r="AO145" s="165"/>
      <c r="AP145" s="165"/>
      <c r="AQ145" s="165"/>
    </row>
    <row r="146" spans="19:43"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</row>
    <row r="147" spans="19:43">
      <c r="S147" s="165"/>
      <c r="T147" s="165"/>
      <c r="U147" s="165"/>
      <c r="V147" s="165"/>
      <c r="W147" s="165"/>
      <c r="X147" s="165"/>
      <c r="Y147" s="165"/>
      <c r="Z147" s="165"/>
      <c r="AA147" s="165"/>
      <c r="AB147" s="165"/>
      <c r="AC147" s="165"/>
      <c r="AD147" s="165"/>
      <c r="AE147" s="165"/>
      <c r="AF147" s="165"/>
      <c r="AG147" s="165"/>
      <c r="AH147" s="165"/>
      <c r="AI147" s="165"/>
      <c r="AJ147" s="165"/>
      <c r="AK147" s="165"/>
      <c r="AL147" s="165"/>
      <c r="AM147" s="165"/>
      <c r="AN147" s="165"/>
      <c r="AO147" s="165"/>
      <c r="AP147" s="165"/>
      <c r="AQ147" s="165"/>
    </row>
    <row r="148" spans="19:43">
      <c r="S148" s="165"/>
      <c r="T148" s="165"/>
      <c r="U148" s="165"/>
      <c r="V148" s="165"/>
      <c r="W148" s="165"/>
      <c r="X148" s="443"/>
      <c r="Y148" s="165"/>
      <c r="Z148" s="165"/>
      <c r="AA148" s="165"/>
      <c r="AB148" s="165"/>
      <c r="AC148" s="165"/>
      <c r="AD148" s="165"/>
      <c r="AE148" s="165"/>
      <c r="AF148" s="1120"/>
      <c r="AG148" s="1052"/>
      <c r="AH148" s="165"/>
      <c r="AI148" s="165"/>
      <c r="AJ148" s="1064"/>
      <c r="AK148" s="165"/>
      <c r="AL148" s="165"/>
      <c r="AM148" s="165"/>
      <c r="AN148" s="165"/>
      <c r="AO148" s="165"/>
      <c r="AP148" s="165"/>
      <c r="AQ148" s="165"/>
    </row>
    <row r="149" spans="19:43">
      <c r="S149" s="165"/>
      <c r="T149" s="165"/>
      <c r="U149" s="165"/>
      <c r="V149" s="165"/>
      <c r="W149" s="165"/>
      <c r="X149" s="443"/>
      <c r="Y149" s="165"/>
      <c r="Z149" s="165"/>
      <c r="AA149" s="165"/>
      <c r="AB149" s="165"/>
      <c r="AC149" s="165"/>
      <c r="AD149" s="165"/>
      <c r="AE149" s="165"/>
      <c r="AF149" s="1120"/>
      <c r="AG149" s="1052"/>
      <c r="AH149" s="165"/>
      <c r="AI149" s="165"/>
      <c r="AJ149" s="1064"/>
      <c r="AK149" s="165"/>
      <c r="AL149" s="165"/>
      <c r="AM149" s="165"/>
      <c r="AN149" s="165"/>
      <c r="AO149" s="165"/>
      <c r="AP149" s="165"/>
      <c r="AQ149" s="165"/>
    </row>
    <row r="150" spans="19:43">
      <c r="S150" s="165"/>
      <c r="T150" s="165"/>
      <c r="U150" s="165"/>
      <c r="V150" s="165"/>
      <c r="W150" s="165"/>
      <c r="X150" s="165"/>
      <c r="Y150" s="165"/>
      <c r="Z150" s="165"/>
      <c r="AA150" s="165"/>
      <c r="AB150" s="165"/>
      <c r="AC150" s="165"/>
      <c r="AD150" s="165"/>
      <c r="AE150" s="165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</row>
    <row r="151" spans="19:43">
      <c r="S151" s="165"/>
      <c r="T151" s="165"/>
      <c r="U151" s="165"/>
      <c r="V151" s="165"/>
      <c r="W151" s="1043"/>
      <c r="X151" s="1043"/>
      <c r="Y151" s="1043"/>
      <c r="Z151" s="1043"/>
      <c r="AA151" s="1043"/>
      <c r="AB151" s="1110"/>
      <c r="AC151" s="1043"/>
      <c r="AD151" s="1043"/>
      <c r="AE151" s="1043"/>
      <c r="AF151" s="165"/>
      <c r="AG151" s="165"/>
      <c r="AH151" s="165"/>
      <c r="AI151" s="165"/>
      <c r="AJ151" s="165"/>
      <c r="AK151" s="165"/>
      <c r="AL151" s="165"/>
      <c r="AM151" s="165"/>
      <c r="AN151" s="165"/>
      <c r="AO151" s="165"/>
      <c r="AP151" s="165"/>
      <c r="AQ151" s="165"/>
    </row>
    <row r="152" spans="19:43">
      <c r="S152" s="165"/>
      <c r="T152" s="165"/>
      <c r="U152" s="165"/>
      <c r="V152" s="165"/>
      <c r="W152" s="1111"/>
      <c r="X152" s="1112"/>
      <c r="Y152" s="1043"/>
      <c r="Z152" s="1113"/>
      <c r="AA152" s="1114"/>
      <c r="AB152" s="1040"/>
      <c r="AC152" s="1043"/>
      <c r="AD152" s="1114"/>
      <c r="AE152" s="712"/>
      <c r="AF152" s="1115"/>
      <c r="AG152" s="1040"/>
      <c r="AH152" s="712"/>
      <c r="AI152" s="165"/>
      <c r="AJ152" s="165"/>
      <c r="AK152" s="165"/>
      <c r="AL152" s="165"/>
      <c r="AM152" s="165"/>
      <c r="AN152" s="165"/>
      <c r="AO152" s="165"/>
      <c r="AP152" s="165"/>
      <c r="AQ152" s="165"/>
    </row>
    <row r="153" spans="19:43">
      <c r="S153" s="165"/>
      <c r="T153" s="165"/>
      <c r="U153" s="165"/>
      <c r="V153" s="165"/>
      <c r="W153" s="1111"/>
      <c r="X153" s="1116"/>
      <c r="Y153" s="1043"/>
      <c r="Z153" s="1062"/>
      <c r="AA153" s="1114"/>
      <c r="AB153" s="1040"/>
      <c r="AC153" s="712"/>
      <c r="AD153" s="1114"/>
      <c r="AE153" s="712"/>
      <c r="AF153" s="1115"/>
      <c r="AG153" s="1040"/>
      <c r="AH153" s="712"/>
      <c r="AI153" s="165"/>
      <c r="AJ153" s="165"/>
      <c r="AK153" s="165"/>
      <c r="AL153" s="165"/>
      <c r="AM153" s="165"/>
      <c r="AN153" s="165"/>
      <c r="AO153" s="165"/>
      <c r="AP153" s="165"/>
      <c r="AQ153" s="165"/>
    </row>
    <row r="154" spans="19:43">
      <c r="S154" s="165"/>
      <c r="T154" s="165"/>
      <c r="U154" s="165"/>
      <c r="V154" s="165"/>
      <c r="W154" s="1111"/>
      <c r="X154" s="1116"/>
      <c r="Y154" s="1043"/>
      <c r="Z154" s="1062"/>
      <c r="AA154" s="1114"/>
      <c r="AB154" s="1040"/>
      <c r="AC154" s="1043"/>
      <c r="AD154" s="1114"/>
      <c r="AE154" s="712"/>
      <c r="AF154" s="1086"/>
      <c r="AG154" s="1040"/>
      <c r="AH154" s="712"/>
      <c r="AI154" s="165"/>
      <c r="AJ154" s="165"/>
      <c r="AK154" s="165"/>
      <c r="AL154" s="165"/>
      <c r="AM154" s="165"/>
      <c r="AN154" s="165"/>
      <c r="AO154" s="165"/>
      <c r="AP154" s="165"/>
      <c r="AQ154" s="165"/>
    </row>
    <row r="155" spans="19:43">
      <c r="S155" s="165"/>
      <c r="T155" s="165"/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</row>
    <row r="156" spans="19:43">
      <c r="S156" s="165"/>
      <c r="T156" s="165"/>
      <c r="U156" s="165"/>
      <c r="V156" s="165"/>
      <c r="W156" s="464"/>
      <c r="X156" s="165"/>
      <c r="Y156" s="165"/>
      <c r="Z156" s="165"/>
      <c r="AA156" s="165"/>
      <c r="AB156" s="165"/>
      <c r="AC156" s="165"/>
      <c r="AD156" s="165"/>
      <c r="AE156" s="165"/>
      <c r="AF156" s="165"/>
      <c r="AG156" s="165"/>
      <c r="AH156" s="165"/>
      <c r="AI156" s="165"/>
      <c r="AJ156" s="165"/>
      <c r="AK156" s="165"/>
      <c r="AL156" s="165"/>
      <c r="AM156" s="165"/>
      <c r="AN156" s="165"/>
      <c r="AO156" s="165"/>
      <c r="AP156" s="165"/>
      <c r="AQ156" s="165"/>
    </row>
    <row r="157" spans="19:43">
      <c r="S157" s="165"/>
      <c r="T157" s="165"/>
      <c r="U157" s="165"/>
      <c r="V157" s="165"/>
      <c r="W157" s="1043"/>
      <c r="X157" s="1043"/>
      <c r="Y157" s="1043"/>
      <c r="Z157" s="712"/>
      <c r="AA157" s="1114"/>
      <c r="AB157" s="712"/>
      <c r="AC157" s="712"/>
      <c r="AD157" s="1114"/>
      <c r="AE157" s="712"/>
      <c r="AF157" s="1115"/>
      <c r="AG157" s="712"/>
      <c r="AH157" s="712"/>
      <c r="AI157" s="1117"/>
      <c r="AJ157" s="1117"/>
      <c r="AK157" s="165"/>
      <c r="AL157" s="165"/>
      <c r="AM157" s="165"/>
      <c r="AN157" s="165"/>
      <c r="AO157" s="165"/>
      <c r="AP157" s="165"/>
      <c r="AQ157" s="165"/>
    </row>
    <row r="158" spans="19:43">
      <c r="S158" s="165"/>
      <c r="T158" s="165"/>
      <c r="U158" s="165"/>
      <c r="V158" s="165"/>
      <c r="W158" s="1043"/>
      <c r="X158" s="1043"/>
      <c r="Y158" s="1043"/>
      <c r="Z158" s="1042"/>
      <c r="AA158" s="1049"/>
      <c r="AB158" s="1085"/>
      <c r="AC158" s="1043"/>
      <c r="AD158" s="1049"/>
      <c r="AE158" s="1043"/>
      <c r="AF158" s="1086"/>
      <c r="AG158" s="712"/>
      <c r="AH158" s="165"/>
      <c r="AI158" s="165"/>
      <c r="AJ158" s="165"/>
      <c r="AK158" s="165"/>
      <c r="AL158" s="165"/>
      <c r="AM158" s="165"/>
      <c r="AN158" s="165"/>
      <c r="AO158" s="165"/>
      <c r="AP158" s="165"/>
      <c r="AQ158" s="165"/>
    </row>
    <row r="159" spans="19:43">
      <c r="S159" s="165"/>
      <c r="T159" s="165"/>
      <c r="U159" s="165"/>
      <c r="V159" s="165"/>
      <c r="W159" s="1111"/>
      <c r="X159" s="1116"/>
      <c r="Y159" s="1043"/>
      <c r="Z159" s="1062"/>
      <c r="AA159" s="1114"/>
      <c r="AB159" s="1040"/>
      <c r="AC159" s="712"/>
      <c r="AD159" s="1114"/>
      <c r="AE159" s="712"/>
      <c r="AF159" s="1115"/>
      <c r="AG159" s="1040"/>
      <c r="AH159" s="712"/>
      <c r="AI159" s="165"/>
      <c r="AJ159" s="165"/>
      <c r="AK159" s="165"/>
      <c r="AL159" s="165"/>
      <c r="AM159" s="165"/>
      <c r="AN159" s="165"/>
      <c r="AO159" s="165"/>
      <c r="AP159" s="165"/>
      <c r="AQ159" s="165"/>
    </row>
    <row r="160" spans="19:43">
      <c r="S160" s="165"/>
      <c r="T160" s="165"/>
      <c r="U160" s="165"/>
      <c r="V160" s="165"/>
      <c r="W160" s="1111"/>
      <c r="X160" s="1116"/>
      <c r="Y160" s="1043"/>
      <c r="Z160" s="1062"/>
      <c r="AA160" s="1114"/>
      <c r="AB160" s="1040"/>
      <c r="AC160" s="1043"/>
      <c r="AD160" s="1114"/>
      <c r="AE160" s="712"/>
      <c r="AF160" s="1115"/>
      <c r="AG160" s="1040"/>
      <c r="AH160" s="712"/>
      <c r="AI160" s="165"/>
      <c r="AJ160" s="165"/>
      <c r="AK160" s="165"/>
      <c r="AL160" s="165"/>
      <c r="AM160" s="165"/>
      <c r="AN160" s="165"/>
      <c r="AO160" s="165"/>
      <c r="AP160" s="165"/>
      <c r="AQ160" s="165"/>
    </row>
    <row r="161" spans="19:43">
      <c r="S161" s="165"/>
      <c r="T161" s="165"/>
      <c r="U161" s="165"/>
      <c r="V161" s="165"/>
      <c r="W161" s="1111"/>
      <c r="X161" s="1116"/>
      <c r="Y161" s="1043"/>
      <c r="Z161" s="1062"/>
      <c r="AA161" s="1114"/>
      <c r="AB161" s="1040"/>
      <c r="AC161" s="712"/>
      <c r="AD161" s="1114"/>
      <c r="AE161" s="712"/>
      <c r="AF161" s="1115"/>
      <c r="AG161" s="1040"/>
      <c r="AH161" s="712"/>
      <c r="AI161" s="165"/>
      <c r="AJ161" s="165"/>
      <c r="AK161" s="165"/>
      <c r="AL161" s="165"/>
      <c r="AM161" s="165"/>
      <c r="AN161" s="165"/>
      <c r="AO161" s="165"/>
      <c r="AP161" s="165"/>
      <c r="AQ161" s="165"/>
    </row>
    <row r="162" spans="19:43">
      <c r="S162" s="165"/>
      <c r="T162" s="165"/>
      <c r="U162" s="165"/>
      <c r="V162" s="165"/>
      <c r="W162" s="165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</row>
    <row r="163" spans="19:43">
      <c r="S163" s="165"/>
      <c r="T163" s="165"/>
      <c r="U163" s="165"/>
      <c r="V163" s="165"/>
      <c r="W163" s="464"/>
      <c r="X163" s="165"/>
      <c r="Y163" s="165"/>
      <c r="Z163" s="165"/>
      <c r="AA163" s="165"/>
      <c r="AB163" s="165"/>
      <c r="AC163" s="165"/>
      <c r="AD163" s="165"/>
      <c r="AE163" s="165"/>
      <c r="AF163" s="165"/>
      <c r="AG163" s="165"/>
      <c r="AH163" s="165"/>
      <c r="AI163" s="165"/>
      <c r="AJ163" s="165"/>
      <c r="AK163" s="165"/>
      <c r="AL163" s="165"/>
      <c r="AM163" s="165"/>
      <c r="AN163" s="165"/>
      <c r="AO163" s="165"/>
      <c r="AP163" s="165"/>
      <c r="AQ163" s="165"/>
    </row>
    <row r="164" spans="19:43">
      <c r="S164" s="165"/>
      <c r="T164" s="165"/>
      <c r="U164" s="165"/>
      <c r="V164" s="165"/>
      <c r="W164" s="443"/>
      <c r="X164" s="443"/>
      <c r="Y164" s="443"/>
      <c r="Z164" s="443"/>
      <c r="AA164" s="1043"/>
      <c r="AB164" s="1043"/>
      <c r="AC164" s="1043"/>
      <c r="AD164" s="1043"/>
      <c r="AE164" s="1043"/>
      <c r="AF164" s="1048"/>
      <c r="AG164" s="1049"/>
      <c r="AH164" s="443"/>
      <c r="AI164" s="1050"/>
      <c r="AJ164" s="443"/>
      <c r="AK164" s="443"/>
      <c r="AL164" s="443"/>
      <c r="AM164" s="165"/>
      <c r="AN164" s="165"/>
      <c r="AO164" s="165"/>
      <c r="AP164" s="165"/>
      <c r="AQ164" s="165"/>
    </row>
    <row r="165" spans="19:43">
      <c r="S165" s="165"/>
      <c r="T165" s="165"/>
      <c r="U165" s="165"/>
      <c r="V165" s="165"/>
      <c r="W165" s="443"/>
      <c r="X165" s="443"/>
      <c r="Y165" s="443"/>
      <c r="Z165" s="443"/>
      <c r="AA165" s="1043"/>
      <c r="AB165" s="443"/>
      <c r="AC165" s="443"/>
      <c r="AD165" s="1043"/>
      <c r="AE165" s="1043"/>
      <c r="AF165" s="1118"/>
      <c r="AG165" s="1119"/>
      <c r="AH165" s="443"/>
      <c r="AI165" s="1050"/>
      <c r="AJ165" s="443"/>
      <c r="AK165" s="443"/>
      <c r="AL165" s="443"/>
      <c r="AM165" s="165"/>
      <c r="AN165" s="165"/>
      <c r="AO165" s="165"/>
      <c r="AP165" s="165"/>
      <c r="AQ165" s="165"/>
    </row>
    <row r="166" spans="19:43"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</row>
    <row r="167" spans="19:43">
      <c r="S167" s="165"/>
      <c r="T167" s="165"/>
      <c r="U167" s="165"/>
      <c r="V167" s="165"/>
      <c r="W167" s="165"/>
      <c r="X167" s="165"/>
      <c r="Y167" s="165"/>
      <c r="Z167" s="165"/>
      <c r="AA167" s="165"/>
      <c r="AB167" s="165"/>
      <c r="AC167" s="165"/>
      <c r="AD167" s="165"/>
      <c r="AE167" s="165"/>
      <c r="AF167" s="165"/>
      <c r="AG167" s="165"/>
      <c r="AH167" s="165"/>
      <c r="AI167" s="165"/>
      <c r="AJ167" s="165"/>
      <c r="AK167" s="165"/>
      <c r="AL167" s="165"/>
      <c r="AM167" s="165"/>
      <c r="AN167" s="165"/>
      <c r="AO167" s="165"/>
      <c r="AP167" s="165"/>
      <c r="AQ167" s="165"/>
    </row>
    <row r="168" spans="19:43">
      <c r="S168" s="165"/>
      <c r="T168" s="165"/>
      <c r="U168" s="165"/>
      <c r="V168" s="165"/>
      <c r="W168" s="443"/>
      <c r="X168" s="165"/>
      <c r="Y168" s="165"/>
      <c r="Z168" s="165"/>
      <c r="AA168" s="165"/>
      <c r="AB168" s="165"/>
      <c r="AC168" s="165"/>
      <c r="AD168" s="165"/>
      <c r="AE168" s="1120"/>
      <c r="AF168" s="1052"/>
      <c r="AG168" s="165"/>
      <c r="AH168" s="165"/>
      <c r="AI168" s="1064"/>
      <c r="AJ168" s="165"/>
      <c r="AK168" s="165"/>
      <c r="AL168" s="165"/>
      <c r="AM168" s="165"/>
      <c r="AN168" s="165"/>
      <c r="AO168" s="165"/>
      <c r="AP168" s="165"/>
      <c r="AQ168" s="165"/>
    </row>
    <row r="169" spans="19:43">
      <c r="S169" s="165"/>
      <c r="T169" s="165"/>
      <c r="U169" s="165"/>
      <c r="V169" s="165"/>
      <c r="W169" s="443"/>
      <c r="X169" s="165"/>
      <c r="Y169" s="165"/>
      <c r="Z169" s="165"/>
      <c r="AA169" s="165"/>
      <c r="AB169" s="165"/>
      <c r="AC169" s="165"/>
      <c r="AD169" s="165"/>
      <c r="AE169" s="1120"/>
      <c r="AF169" s="1052"/>
      <c r="AG169" s="165"/>
      <c r="AH169" s="165"/>
      <c r="AI169" s="1064"/>
      <c r="AJ169" s="165"/>
      <c r="AK169" s="165"/>
      <c r="AL169" s="165"/>
      <c r="AM169" s="165"/>
      <c r="AN169" s="165"/>
      <c r="AO169" s="165"/>
      <c r="AP169" s="165"/>
      <c r="AQ169" s="165"/>
    </row>
    <row r="170" spans="19:43"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</row>
    <row r="171" spans="19:43"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</row>
    <row r="172" spans="19:43"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</row>
    <row r="173" spans="19:43"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</row>
    <row r="174" spans="19:43"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</row>
    <row r="175" spans="19:43"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</row>
    <row r="176" spans="19:43"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</row>
    <row r="177" spans="19:43"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</row>
    <row r="178" spans="19:43"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</row>
    <row r="179" spans="19:43"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</row>
    <row r="180" spans="19:43"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</row>
    <row r="181" spans="19:43">
      <c r="S181" s="165"/>
      <c r="T181" s="165"/>
      <c r="U181" s="165"/>
      <c r="V181" s="165"/>
      <c r="W181" s="165"/>
      <c r="X181" s="165"/>
      <c r="Y181" s="165"/>
      <c r="Z181" s="165"/>
      <c r="AA181" s="165"/>
      <c r="AB181" s="165"/>
      <c r="AC181" s="165"/>
      <c r="AD181" s="165"/>
      <c r="AE181" s="165"/>
      <c r="AF181" s="165"/>
      <c r="AG181" s="165"/>
      <c r="AH181" s="165"/>
      <c r="AI181" s="165"/>
      <c r="AJ181" s="165"/>
      <c r="AK181" s="165"/>
      <c r="AL181" s="165"/>
      <c r="AM181" s="165"/>
      <c r="AN181" s="165"/>
      <c r="AO181" s="165"/>
      <c r="AP181" s="165"/>
      <c r="AQ181" s="165"/>
    </row>
  </sheetData>
  <mergeCells count="4">
    <mergeCell ref="A2:F2"/>
    <mergeCell ref="W2:AB2"/>
    <mergeCell ref="A3:F3"/>
    <mergeCell ref="W3:AB3"/>
  </mergeCells>
  <pageMargins left="0.33" right="0.61" top="0.22" bottom="0.16" header="0.16" footer="0.12"/>
  <pageSetup paperSize="9" orientation="landscape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FA079-88BC-4436-8559-740EE7516A87}">
  <dimension ref="A2:U603"/>
  <sheetViews>
    <sheetView topLeftCell="A457" zoomScale="80" zoomScaleNormal="80" workbookViewId="0">
      <selection activeCell="B470" sqref="B470"/>
    </sheetView>
  </sheetViews>
  <sheetFormatPr baseColWidth="10" defaultRowHeight="15"/>
  <cols>
    <col min="6" max="9" width="11.42578125" style="449"/>
  </cols>
  <sheetData>
    <row r="2" spans="1:11">
      <c r="B2" s="10" t="s">
        <v>1002</v>
      </c>
    </row>
    <row r="3" spans="1:11">
      <c r="A3" s="10" t="s">
        <v>1475</v>
      </c>
      <c r="G3" s="449" t="s">
        <v>1510</v>
      </c>
      <c r="H3" s="449" t="s">
        <v>1514</v>
      </c>
      <c r="I3" s="449" t="s">
        <v>1515</v>
      </c>
      <c r="J3" t="s">
        <v>1516</v>
      </c>
      <c r="K3" t="s">
        <v>1517</v>
      </c>
    </row>
    <row r="4" spans="1:11">
      <c r="A4" s="1026" t="s">
        <v>1476</v>
      </c>
      <c r="B4" s="1026" t="s">
        <v>1477</v>
      </c>
      <c r="C4" s="1027" t="s">
        <v>1478</v>
      </c>
      <c r="D4" s="1026" t="s">
        <v>1479</v>
      </c>
      <c r="E4" s="1024" t="s">
        <v>1480</v>
      </c>
      <c r="F4" s="1024" t="s">
        <v>1505</v>
      </c>
      <c r="G4" s="1029" t="s">
        <v>1513</v>
      </c>
      <c r="H4" s="1024"/>
      <c r="I4" s="1024">
        <v>0</v>
      </c>
      <c r="J4" s="1028" t="s">
        <v>1481</v>
      </c>
      <c r="K4" s="1028">
        <v>44590</v>
      </c>
    </row>
    <row r="5" spans="1:11">
      <c r="A5" s="1026" t="s">
        <v>1482</v>
      </c>
      <c r="B5" s="1026" t="s">
        <v>1483</v>
      </c>
      <c r="C5" s="1027" t="s">
        <v>1484</v>
      </c>
      <c r="D5" s="1026" t="s">
        <v>1485</v>
      </c>
      <c r="E5" s="1024" t="s">
        <v>1486</v>
      </c>
      <c r="F5" s="1024" t="s">
        <v>1506</v>
      </c>
      <c r="G5" s="1029" t="s">
        <v>1513</v>
      </c>
      <c r="H5" s="1024"/>
      <c r="I5" s="1024">
        <v>0</v>
      </c>
      <c r="J5" s="1025" t="s">
        <v>1481</v>
      </c>
      <c r="K5" s="1028">
        <v>44592</v>
      </c>
    </row>
    <row r="6" spans="1:11">
      <c r="A6" s="1026" t="s">
        <v>1487</v>
      </c>
      <c r="B6" s="1026" t="s">
        <v>1488</v>
      </c>
      <c r="C6" s="1027" t="s">
        <v>1489</v>
      </c>
      <c r="D6" s="1026" t="s">
        <v>1490</v>
      </c>
      <c r="E6" s="70" t="s">
        <v>1491</v>
      </c>
      <c r="F6" s="70" t="s">
        <v>1512</v>
      </c>
      <c r="G6" s="83" t="s">
        <v>1513</v>
      </c>
      <c r="H6" s="70"/>
      <c r="I6" s="70">
        <v>0</v>
      </c>
      <c r="J6" s="1025" t="s">
        <v>1481</v>
      </c>
      <c r="K6" s="1028">
        <v>44592</v>
      </c>
    </row>
    <row r="7" spans="1:11">
      <c r="A7" s="1026" t="s">
        <v>1492</v>
      </c>
      <c r="B7" s="1026" t="s">
        <v>1493</v>
      </c>
      <c r="C7" s="1027" t="s">
        <v>1494</v>
      </c>
      <c r="D7" s="1026" t="s">
        <v>1495</v>
      </c>
      <c r="E7" s="1025" t="s">
        <v>1496</v>
      </c>
      <c r="F7" s="1025" t="s">
        <v>1508</v>
      </c>
      <c r="G7" s="1030" t="s">
        <v>1513</v>
      </c>
      <c r="H7" s="1025"/>
      <c r="I7" s="1025">
        <v>35</v>
      </c>
      <c r="J7" s="1025" t="s">
        <v>1481</v>
      </c>
      <c r="K7" s="1028">
        <v>44593</v>
      </c>
    </row>
    <row r="8" spans="1:11">
      <c r="A8" s="1026" t="s">
        <v>1497</v>
      </c>
      <c r="B8" s="1026" t="s">
        <v>1498</v>
      </c>
      <c r="C8" s="1027" t="s">
        <v>1400</v>
      </c>
      <c r="D8" s="1026" t="s">
        <v>1499</v>
      </c>
      <c r="E8" s="1024" t="s">
        <v>1500</v>
      </c>
      <c r="F8" s="1024" t="s">
        <v>1509</v>
      </c>
      <c r="G8" s="1024" t="s">
        <v>1511</v>
      </c>
      <c r="H8" s="1024">
        <v>7.2</v>
      </c>
      <c r="I8" s="1024">
        <v>46.39</v>
      </c>
      <c r="J8" s="1025" t="s">
        <v>1481</v>
      </c>
      <c r="K8" s="1028">
        <v>44579</v>
      </c>
    </row>
    <row r="9" spans="1:11">
      <c r="A9" s="1026" t="s">
        <v>1501</v>
      </c>
      <c r="B9" s="1026" t="s">
        <v>1502</v>
      </c>
      <c r="C9" s="1027" t="s">
        <v>318</v>
      </c>
      <c r="D9" s="1026" t="s">
        <v>1503</v>
      </c>
      <c r="E9" s="1024" t="s">
        <v>1504</v>
      </c>
      <c r="F9" s="1024" t="s">
        <v>1507</v>
      </c>
      <c r="G9" s="1029" t="s">
        <v>1513</v>
      </c>
      <c r="H9" s="1024"/>
      <c r="I9" s="1024">
        <v>0</v>
      </c>
      <c r="J9" s="1025" t="s">
        <v>1481</v>
      </c>
      <c r="K9" s="1028">
        <v>44581</v>
      </c>
    </row>
    <row r="10" spans="1:11">
      <c r="I10" s="10">
        <f>SUM(I4:I9)</f>
        <v>81.39</v>
      </c>
      <c r="J10" s="10" t="s">
        <v>1518</v>
      </c>
    </row>
    <row r="12" spans="1:11">
      <c r="A12" s="1032" t="s">
        <v>1530</v>
      </c>
      <c r="G12" s="449" t="s">
        <v>1510</v>
      </c>
      <c r="H12" s="449" t="s">
        <v>1514</v>
      </c>
      <c r="I12" s="449" t="s">
        <v>1515</v>
      </c>
      <c r="J12" s="449" t="s">
        <v>1516</v>
      </c>
      <c r="K12" s="449" t="s">
        <v>1517</v>
      </c>
    </row>
    <row r="13" spans="1:11">
      <c r="A13" s="1016" t="s">
        <v>1531</v>
      </c>
      <c r="B13" s="1033" t="s">
        <v>1532</v>
      </c>
      <c r="C13" s="1017" t="s">
        <v>1533</v>
      </c>
      <c r="D13" s="1018" t="s">
        <v>1534</v>
      </c>
      <c r="E13" s="1024" t="s">
        <v>1535</v>
      </c>
      <c r="F13" s="1034" t="s">
        <v>1556</v>
      </c>
      <c r="G13" s="203" t="s">
        <v>1513</v>
      </c>
      <c r="I13" s="449">
        <v>15</v>
      </c>
      <c r="J13" s="1035" t="s">
        <v>1481</v>
      </c>
      <c r="K13" s="1035">
        <v>44592</v>
      </c>
    </row>
    <row r="14" spans="1:11">
      <c r="A14" s="1016" t="s">
        <v>1536</v>
      </c>
      <c r="B14" s="1033" t="s">
        <v>1537</v>
      </c>
      <c r="C14" s="1017" t="s">
        <v>1538</v>
      </c>
      <c r="D14" s="1018" t="s">
        <v>1539</v>
      </c>
      <c r="E14" s="1024" t="s">
        <v>1540</v>
      </c>
      <c r="F14" s="1034" t="s">
        <v>1557</v>
      </c>
      <c r="G14" s="203" t="s">
        <v>1513</v>
      </c>
      <c r="H14" s="449">
        <v>0</v>
      </c>
      <c r="I14" s="449">
        <v>0</v>
      </c>
      <c r="J14" s="1036" t="s">
        <v>419</v>
      </c>
      <c r="K14" s="1035">
        <v>44594</v>
      </c>
    </row>
    <row r="15" spans="1:11">
      <c r="A15" s="1016" t="s">
        <v>1541</v>
      </c>
      <c r="B15" s="1033" t="s">
        <v>1542</v>
      </c>
      <c r="C15" s="1017" t="s">
        <v>1543</v>
      </c>
      <c r="D15" s="1018" t="s">
        <v>1544</v>
      </c>
      <c r="E15" s="1025" t="s">
        <v>1545</v>
      </c>
      <c r="F15" s="1036" t="s">
        <v>1558</v>
      </c>
      <c r="H15" s="449">
        <v>0</v>
      </c>
      <c r="I15" s="449">
        <v>0</v>
      </c>
      <c r="J15" s="1036" t="s">
        <v>1481</v>
      </c>
      <c r="K15" s="1035">
        <v>44590</v>
      </c>
    </row>
    <row r="16" spans="1:11">
      <c r="A16" s="1037" t="s">
        <v>1546</v>
      </c>
      <c r="B16" s="1121" t="s">
        <v>1547</v>
      </c>
      <c r="C16" s="1038" t="s">
        <v>1548</v>
      </c>
      <c r="D16" s="1018" t="s">
        <v>1549</v>
      </c>
      <c r="E16" s="1024" t="s">
        <v>1550</v>
      </c>
      <c r="F16" s="1034" t="s">
        <v>1559</v>
      </c>
      <c r="G16" s="449" t="s">
        <v>168</v>
      </c>
      <c r="H16" s="738">
        <f>13.47*1.12</f>
        <v>15.086400000000003</v>
      </c>
      <c r="I16" s="449">
        <v>49.94</v>
      </c>
      <c r="J16" s="1036" t="s">
        <v>1481</v>
      </c>
      <c r="K16" s="1035">
        <v>44585</v>
      </c>
    </row>
    <row r="17" spans="1:12">
      <c r="A17" s="1016" t="s">
        <v>1551</v>
      </c>
      <c r="B17" s="1033" t="s">
        <v>1552</v>
      </c>
      <c r="C17" s="1017" t="s">
        <v>1553</v>
      </c>
      <c r="D17" s="1018" t="s">
        <v>1554</v>
      </c>
      <c r="E17" s="1024" t="s">
        <v>1555</v>
      </c>
      <c r="F17" s="1034" t="s">
        <v>1559</v>
      </c>
      <c r="G17" s="449" t="s">
        <v>1560</v>
      </c>
      <c r="H17" s="738">
        <f>157.26*1.12</f>
        <v>176.13120000000001</v>
      </c>
      <c r="I17" s="449">
        <v>220.93</v>
      </c>
      <c r="J17" s="1036" t="s">
        <v>419</v>
      </c>
      <c r="K17" s="1035">
        <v>44589</v>
      </c>
    </row>
    <row r="18" spans="1:12">
      <c r="H18" s="1123">
        <f>SUM(H14:H17)</f>
        <v>191.2176</v>
      </c>
      <c r="I18" s="10">
        <f>SUM(I13:I17)</f>
        <v>285.87</v>
      </c>
      <c r="J18" s="1122" t="s">
        <v>1561</v>
      </c>
      <c r="K18" s="10"/>
    </row>
    <row r="19" spans="1:12">
      <c r="I19" s="449">
        <f>I18-7.65-191.22</f>
        <v>87.000000000000028</v>
      </c>
      <c r="J19">
        <f>I19-8</f>
        <v>79.000000000000028</v>
      </c>
      <c r="K19" s="10" t="s">
        <v>1574</v>
      </c>
    </row>
    <row r="20" spans="1:12">
      <c r="J20" s="738"/>
    </row>
    <row r="21" spans="1:12">
      <c r="A21" s="1032" t="s">
        <v>1575</v>
      </c>
      <c r="G21" s="449" t="s">
        <v>1510</v>
      </c>
      <c r="H21" s="449" t="s">
        <v>1514</v>
      </c>
      <c r="I21" s="449" t="s">
        <v>1515</v>
      </c>
      <c r="J21" s="449" t="s">
        <v>1516</v>
      </c>
      <c r="K21" s="449" t="s">
        <v>1517</v>
      </c>
    </row>
    <row r="22" spans="1:12">
      <c r="A22" s="1016" t="s">
        <v>1592</v>
      </c>
      <c r="B22" s="1033" t="s">
        <v>1593</v>
      </c>
      <c r="C22" s="1017" t="s">
        <v>1594</v>
      </c>
      <c r="D22" s="1018" t="s">
        <v>1495</v>
      </c>
      <c r="E22" s="1024" t="s">
        <v>1595</v>
      </c>
      <c r="F22" s="1034" t="s">
        <v>1512</v>
      </c>
      <c r="H22" s="449">
        <v>0</v>
      </c>
      <c r="I22" s="449">
        <v>0</v>
      </c>
      <c r="J22" s="1035" t="s">
        <v>836</v>
      </c>
      <c r="K22" s="1035">
        <v>44589</v>
      </c>
    </row>
    <row r="23" spans="1:12">
      <c r="A23" s="1016" t="s">
        <v>1596</v>
      </c>
      <c r="B23" s="1033" t="s">
        <v>1597</v>
      </c>
      <c r="C23" s="1017" t="s">
        <v>1598</v>
      </c>
      <c r="D23" s="1018" t="s">
        <v>1599</v>
      </c>
      <c r="E23" s="1024" t="s">
        <v>1600</v>
      </c>
      <c r="F23" s="1034" t="s">
        <v>1611</v>
      </c>
      <c r="H23" s="449">
        <v>0</v>
      </c>
      <c r="I23" s="449">
        <v>12</v>
      </c>
      <c r="J23" s="1036" t="s">
        <v>1481</v>
      </c>
      <c r="K23" s="1035">
        <v>44593</v>
      </c>
    </row>
    <row r="24" spans="1:12">
      <c r="A24" s="1016" t="s">
        <v>1601</v>
      </c>
      <c r="B24" s="1033" t="s">
        <v>1602</v>
      </c>
      <c r="C24" s="1017" t="s">
        <v>1603</v>
      </c>
      <c r="D24" s="1018" t="s">
        <v>1604</v>
      </c>
      <c r="E24" s="1126" t="s">
        <v>1605</v>
      </c>
      <c r="F24" s="1034" t="s">
        <v>1512</v>
      </c>
      <c r="H24" s="449">
        <v>0</v>
      </c>
      <c r="I24" s="449">
        <v>0</v>
      </c>
      <c r="J24" s="1036" t="s">
        <v>1481</v>
      </c>
      <c r="K24" s="1035">
        <v>44594</v>
      </c>
    </row>
    <row r="25" spans="1:12">
      <c r="A25" s="1016" t="s">
        <v>1606</v>
      </c>
      <c r="B25" s="1033" t="s">
        <v>1607</v>
      </c>
      <c r="C25" s="1017" t="s">
        <v>1608</v>
      </c>
      <c r="D25" s="1018" t="s">
        <v>1609</v>
      </c>
      <c r="E25" s="1025" t="s">
        <v>1610</v>
      </c>
      <c r="F25" s="1034" t="s">
        <v>1611</v>
      </c>
      <c r="I25" s="449">
        <v>15</v>
      </c>
      <c r="J25" s="1036" t="s">
        <v>1481</v>
      </c>
      <c r="K25" s="1035">
        <v>44595</v>
      </c>
    </row>
    <row r="26" spans="1:12">
      <c r="H26" s="10" t="s">
        <v>1613</v>
      </c>
      <c r="J26" s="1122" t="s">
        <v>1612</v>
      </c>
      <c r="K26" s="10">
        <f>8+5+13.57</f>
        <v>26.57</v>
      </c>
    </row>
    <row r="28" spans="1:12">
      <c r="A28" s="1032" t="s">
        <v>1614</v>
      </c>
      <c r="B28" s="449"/>
      <c r="C28" s="449"/>
      <c r="D28" s="449"/>
      <c r="E28" s="449"/>
      <c r="G28" s="449" t="s">
        <v>1510</v>
      </c>
      <c r="H28" s="449" t="s">
        <v>1514</v>
      </c>
      <c r="I28" s="449" t="s">
        <v>1515</v>
      </c>
      <c r="J28" s="449" t="s">
        <v>1516</v>
      </c>
      <c r="K28" s="449" t="s">
        <v>1517</v>
      </c>
      <c r="L28" s="449"/>
    </row>
    <row r="29" spans="1:12">
      <c r="A29" s="1037" t="s">
        <v>1615</v>
      </c>
      <c r="B29" s="1121" t="s">
        <v>1616</v>
      </c>
      <c r="C29" s="1038" t="s">
        <v>1617</v>
      </c>
      <c r="D29" s="1018" t="s">
        <v>1618</v>
      </c>
      <c r="E29" s="1024" t="s">
        <v>1619</v>
      </c>
      <c r="F29" s="1034" t="s">
        <v>1637</v>
      </c>
      <c r="G29" s="203" t="s">
        <v>1513</v>
      </c>
      <c r="H29" s="449">
        <v>0</v>
      </c>
      <c r="I29" s="449">
        <v>12</v>
      </c>
      <c r="J29" s="1127" t="s">
        <v>1481</v>
      </c>
      <c r="K29" s="1127">
        <v>44594</v>
      </c>
    </row>
    <row r="30" spans="1:12">
      <c r="A30" s="1016" t="s">
        <v>1620</v>
      </c>
      <c r="B30" s="1033" t="s">
        <v>1621</v>
      </c>
      <c r="C30" s="1017" t="s">
        <v>1622</v>
      </c>
      <c r="D30" s="1018" t="s">
        <v>1623</v>
      </c>
      <c r="E30" s="1024" t="s">
        <v>1624</v>
      </c>
      <c r="F30" s="1034" t="s">
        <v>1638</v>
      </c>
      <c r="G30" s="203" t="s">
        <v>1513</v>
      </c>
      <c r="H30" s="449">
        <v>0</v>
      </c>
      <c r="I30" s="449">
        <v>0</v>
      </c>
      <c r="J30" s="1128" t="s">
        <v>419</v>
      </c>
      <c r="K30" s="1127">
        <v>44596</v>
      </c>
    </row>
    <row r="31" spans="1:12">
      <c r="A31" s="1016" t="s">
        <v>1625</v>
      </c>
      <c r="B31" s="1033" t="s">
        <v>1626</v>
      </c>
      <c r="C31" s="1017" t="s">
        <v>1283</v>
      </c>
      <c r="D31" s="1018" t="s">
        <v>1495</v>
      </c>
      <c r="E31" s="1129" t="s">
        <v>1627</v>
      </c>
      <c r="F31" s="1034"/>
      <c r="J31" s="1128" t="s">
        <v>706</v>
      </c>
      <c r="K31" s="1127">
        <v>44596</v>
      </c>
    </row>
    <row r="32" spans="1:12">
      <c r="A32" s="1016" t="s">
        <v>1628</v>
      </c>
      <c r="B32" s="1033" t="s">
        <v>1629</v>
      </c>
      <c r="C32" s="1017" t="s">
        <v>1471</v>
      </c>
      <c r="D32" s="1018" t="s">
        <v>1653</v>
      </c>
      <c r="E32" s="1130" t="s">
        <v>1630</v>
      </c>
      <c r="F32" s="1128" t="s">
        <v>1639</v>
      </c>
      <c r="H32" s="738">
        <f>5.49*1.12</f>
        <v>6.1488000000000005</v>
      </c>
      <c r="I32" s="449">
        <f>55+45.35</f>
        <v>100.35</v>
      </c>
      <c r="J32" s="1128" t="s">
        <v>1481</v>
      </c>
      <c r="K32" s="1127">
        <v>44586</v>
      </c>
    </row>
    <row r="33" spans="1:13">
      <c r="A33" s="1016" t="s">
        <v>1635</v>
      </c>
      <c r="B33" s="1033" t="s">
        <v>1631</v>
      </c>
      <c r="C33" s="1017" t="s">
        <v>1632</v>
      </c>
      <c r="D33" s="1018" t="s">
        <v>1633</v>
      </c>
      <c r="E33" s="1131" t="s">
        <v>1630</v>
      </c>
      <c r="F33" s="1132" t="s">
        <v>1636</v>
      </c>
      <c r="G33" s="1132" t="s">
        <v>1512</v>
      </c>
      <c r="H33" s="203" t="s">
        <v>1513</v>
      </c>
      <c r="I33" s="449">
        <v>0</v>
      </c>
      <c r="J33" s="1128" t="s">
        <v>1481</v>
      </c>
      <c r="K33" s="1127">
        <v>44543</v>
      </c>
    </row>
    <row r="34" spans="1:13">
      <c r="L34" s="35">
        <v>10</v>
      </c>
      <c r="M34" s="35" t="s">
        <v>413</v>
      </c>
    </row>
    <row r="35" spans="1:13">
      <c r="H35" s="34" t="s">
        <v>1654</v>
      </c>
      <c r="J35" s="10" t="s">
        <v>1634</v>
      </c>
      <c r="K35" s="10">
        <f>7.65+10.2</f>
        <v>17.850000000000001</v>
      </c>
      <c r="L35" s="10"/>
    </row>
    <row r="39" spans="1:13">
      <c r="A39" s="1032" t="s">
        <v>1655</v>
      </c>
      <c r="B39" s="449"/>
      <c r="C39" s="449"/>
      <c r="D39" s="449"/>
      <c r="E39" s="449"/>
      <c r="G39" s="449" t="s">
        <v>1510</v>
      </c>
      <c r="H39" s="449" t="s">
        <v>1514</v>
      </c>
      <c r="I39" s="449" t="s">
        <v>1515</v>
      </c>
      <c r="J39" s="449" t="s">
        <v>1516</v>
      </c>
      <c r="K39" s="449" t="s">
        <v>1517</v>
      </c>
      <c r="L39" s="449"/>
    </row>
    <row r="40" spans="1:13">
      <c r="A40" s="1016" t="s">
        <v>1656</v>
      </c>
      <c r="B40" s="1033" t="s">
        <v>1657</v>
      </c>
      <c r="C40" s="1017" t="s">
        <v>1658</v>
      </c>
      <c r="D40" s="1018" t="s">
        <v>1659</v>
      </c>
      <c r="E40" s="1126" t="s">
        <v>1660</v>
      </c>
      <c r="F40" s="1034" t="s">
        <v>1674</v>
      </c>
      <c r="I40" s="449">
        <v>29</v>
      </c>
      <c r="J40" s="1036" t="s">
        <v>1481</v>
      </c>
      <c r="K40" s="1035">
        <v>44596</v>
      </c>
    </row>
    <row r="41" spans="1:13">
      <c r="A41" s="1016" t="s">
        <v>1661</v>
      </c>
      <c r="B41" s="1033" t="s">
        <v>1662</v>
      </c>
      <c r="C41" s="1017" t="s">
        <v>1663</v>
      </c>
      <c r="D41" s="1018" t="s">
        <v>1664</v>
      </c>
      <c r="E41" s="1025" t="s">
        <v>1665</v>
      </c>
      <c r="F41" s="1036" t="s">
        <v>1675</v>
      </c>
      <c r="G41" s="203" t="s">
        <v>1513</v>
      </c>
      <c r="H41" s="203" t="s">
        <v>1513</v>
      </c>
      <c r="I41" s="449">
        <v>25</v>
      </c>
      <c r="J41" s="1036" t="s">
        <v>1481</v>
      </c>
      <c r="K41" s="1035">
        <v>44595</v>
      </c>
    </row>
    <row r="42" spans="1:13">
      <c r="A42" s="1016" t="s">
        <v>1666</v>
      </c>
      <c r="B42" s="1033" t="s">
        <v>1667</v>
      </c>
      <c r="C42" s="1017" t="s">
        <v>1033</v>
      </c>
      <c r="D42" s="1018" t="s">
        <v>1549</v>
      </c>
      <c r="E42" s="1024" t="s">
        <v>1559</v>
      </c>
      <c r="F42" s="1034"/>
      <c r="G42" s="449" t="s">
        <v>1677</v>
      </c>
      <c r="H42" s="738">
        <f>(34.68+9.42)*1.12</f>
        <v>49.392000000000003</v>
      </c>
      <c r="I42" s="449">
        <v>91.07</v>
      </c>
      <c r="J42" s="1036" t="s">
        <v>1481</v>
      </c>
      <c r="K42" s="1035">
        <v>44544</v>
      </c>
    </row>
    <row r="43" spans="1:13">
      <c r="A43" s="1016" t="s">
        <v>1668</v>
      </c>
      <c r="B43" s="1033" t="s">
        <v>1669</v>
      </c>
      <c r="C43" s="1017" t="s">
        <v>1670</v>
      </c>
      <c r="D43" s="1018" t="s">
        <v>1671</v>
      </c>
      <c r="E43" s="1024" t="s">
        <v>1672</v>
      </c>
      <c r="F43" s="1034"/>
      <c r="J43" s="1036" t="s">
        <v>1673</v>
      </c>
      <c r="K43" s="1035">
        <v>44597</v>
      </c>
      <c r="L43" s="35"/>
      <c r="M43" s="35" t="s">
        <v>413</v>
      </c>
    </row>
    <row r="44" spans="1:13">
      <c r="J44" s="449"/>
      <c r="K44" s="449"/>
    </row>
    <row r="45" spans="1:13">
      <c r="H45" s="10" t="s">
        <v>1784</v>
      </c>
      <c r="J45" s="1122" t="s">
        <v>1678</v>
      </c>
      <c r="K45" s="10">
        <f>2.58+5.1+27</f>
        <v>34.68</v>
      </c>
      <c r="L45" s="10" t="s">
        <v>1793</v>
      </c>
    </row>
    <row r="47" spans="1:13">
      <c r="A47" s="1032" t="s">
        <v>1687</v>
      </c>
      <c r="B47" s="449"/>
      <c r="C47" s="449"/>
      <c r="D47" s="449"/>
      <c r="E47" s="449"/>
      <c r="G47" s="449" t="s">
        <v>1510</v>
      </c>
      <c r="H47" s="449" t="s">
        <v>1514</v>
      </c>
      <c r="I47" s="449" t="s">
        <v>1515</v>
      </c>
      <c r="J47" s="449" t="s">
        <v>1516</v>
      </c>
      <c r="K47" s="449" t="s">
        <v>1517</v>
      </c>
      <c r="L47" s="449"/>
      <c r="M47" s="449"/>
    </row>
    <row r="48" spans="1:13">
      <c r="A48" s="1016" t="s">
        <v>1688</v>
      </c>
      <c r="B48" s="1033" t="s">
        <v>1689</v>
      </c>
      <c r="C48" s="1017" t="s">
        <v>1690</v>
      </c>
      <c r="D48" s="1018" t="s">
        <v>1609</v>
      </c>
      <c r="E48" s="1024" t="s">
        <v>1691</v>
      </c>
      <c r="F48" s="1034" t="s">
        <v>1703</v>
      </c>
      <c r="I48" s="449">
        <v>15</v>
      </c>
      <c r="J48" s="1036" t="s">
        <v>83</v>
      </c>
      <c r="K48" s="1035">
        <v>44599</v>
      </c>
    </row>
    <row r="49" spans="1:14">
      <c r="A49" s="1016" t="s">
        <v>1692</v>
      </c>
      <c r="B49" s="1033" t="s">
        <v>1693</v>
      </c>
      <c r="C49" s="1017" t="s">
        <v>1694</v>
      </c>
      <c r="D49" s="1018" t="s">
        <v>1695</v>
      </c>
      <c r="E49" s="1025" t="s">
        <v>1696</v>
      </c>
      <c r="F49" s="1036" t="s">
        <v>1512</v>
      </c>
      <c r="G49" s="449" t="s">
        <v>1704</v>
      </c>
      <c r="H49" s="203" t="s">
        <v>1513</v>
      </c>
      <c r="I49" s="449">
        <v>0</v>
      </c>
      <c r="J49" s="1036" t="s">
        <v>706</v>
      </c>
      <c r="K49" s="1035">
        <v>44596</v>
      </c>
    </row>
    <row r="50" spans="1:14">
      <c r="A50" s="1016" t="s">
        <v>1697</v>
      </c>
      <c r="B50" s="1033" t="s">
        <v>1698</v>
      </c>
      <c r="C50" s="1017" t="s">
        <v>1699</v>
      </c>
      <c r="D50" s="1018" t="s">
        <v>1700</v>
      </c>
      <c r="E50" s="1135" t="s">
        <v>1701</v>
      </c>
      <c r="F50" s="58" t="s">
        <v>1512</v>
      </c>
      <c r="G50" s="1132" t="s">
        <v>1705</v>
      </c>
      <c r="I50" s="449">
        <v>0</v>
      </c>
      <c r="J50" s="58" t="s">
        <v>1702</v>
      </c>
      <c r="K50" s="715">
        <v>44581</v>
      </c>
    </row>
    <row r="51" spans="1:14">
      <c r="I51" s="10" t="s">
        <v>1707</v>
      </c>
      <c r="K51" s="10" t="s">
        <v>1706</v>
      </c>
    </row>
    <row r="54" spans="1:14">
      <c r="A54" s="1032" t="s">
        <v>1860</v>
      </c>
      <c r="B54" s="449"/>
      <c r="C54" s="449"/>
      <c r="D54" s="449"/>
      <c r="E54" s="449"/>
      <c r="G54" s="449" t="s">
        <v>1510</v>
      </c>
      <c r="H54" s="449" t="s">
        <v>1514</v>
      </c>
      <c r="I54" s="449" t="s">
        <v>1515</v>
      </c>
      <c r="J54" s="449" t="s">
        <v>1516</v>
      </c>
      <c r="K54" s="449" t="s">
        <v>1517</v>
      </c>
    </row>
    <row r="55" spans="1:14">
      <c r="A55" s="1016" t="s">
        <v>1730</v>
      </c>
      <c r="B55" s="1033" t="s">
        <v>1731</v>
      </c>
      <c r="C55" s="1017" t="s">
        <v>1732</v>
      </c>
      <c r="D55" s="1018" t="s">
        <v>1733</v>
      </c>
      <c r="E55" s="1024" t="s">
        <v>1734</v>
      </c>
      <c r="F55" s="1034" t="s">
        <v>1743</v>
      </c>
      <c r="I55" s="58">
        <v>12</v>
      </c>
      <c r="J55" s="1036" t="s">
        <v>1481</v>
      </c>
      <c r="K55" s="1035">
        <v>44599</v>
      </c>
    </row>
    <row r="56" spans="1:14">
      <c r="A56" s="1016" t="s">
        <v>1625</v>
      </c>
      <c r="B56" s="1033" t="s">
        <v>1626</v>
      </c>
      <c r="C56" s="1017" t="s">
        <v>1283</v>
      </c>
      <c r="D56" s="1018" t="s">
        <v>1495</v>
      </c>
      <c r="E56" s="1025" t="s">
        <v>1735</v>
      </c>
      <c r="F56" s="1036" t="s">
        <v>1512</v>
      </c>
      <c r="I56" s="58">
        <v>0</v>
      </c>
      <c r="J56" s="1036" t="s">
        <v>419</v>
      </c>
      <c r="K56" s="1035">
        <v>44600</v>
      </c>
    </row>
    <row r="57" spans="1:14">
      <c r="A57" s="1016" t="s">
        <v>1736</v>
      </c>
      <c r="B57" s="1033" t="s">
        <v>1737</v>
      </c>
      <c r="C57" s="1017" t="s">
        <v>1738</v>
      </c>
      <c r="D57" s="1018" t="s">
        <v>1609</v>
      </c>
      <c r="E57" s="1024" t="s">
        <v>1739</v>
      </c>
      <c r="F57" s="1034" t="s">
        <v>1744</v>
      </c>
      <c r="I57" s="58">
        <v>12</v>
      </c>
      <c r="J57" s="1036" t="s">
        <v>750</v>
      </c>
      <c r="K57" s="1035">
        <v>44603</v>
      </c>
    </row>
    <row r="58" spans="1:14">
      <c r="A58" s="1016" t="s">
        <v>1740</v>
      </c>
      <c r="B58" s="1033" t="s">
        <v>1741</v>
      </c>
      <c r="C58" s="1017" t="s">
        <v>1362</v>
      </c>
      <c r="D58" s="1135" t="s">
        <v>1742</v>
      </c>
      <c r="E58" s="1135" t="s">
        <v>1508</v>
      </c>
      <c r="F58" s="58"/>
      <c r="G58" s="1132" t="s">
        <v>1745</v>
      </c>
      <c r="H58" s="738">
        <f>(27.65+24.06)*1.12</f>
        <v>57.915199999999999</v>
      </c>
      <c r="I58" s="58">
        <v>102.72</v>
      </c>
      <c r="J58" s="1036" t="s">
        <v>1481</v>
      </c>
      <c r="K58" s="715">
        <v>44579</v>
      </c>
    </row>
    <row r="60" spans="1:14">
      <c r="I60" s="10" t="s">
        <v>1746</v>
      </c>
      <c r="J60" s="449"/>
      <c r="K60" s="34" t="s">
        <v>1749</v>
      </c>
      <c r="M60" s="35" t="s">
        <v>1747</v>
      </c>
      <c r="N60" s="35" t="s">
        <v>1748</v>
      </c>
    </row>
    <row r="62" spans="1:14">
      <c r="A62" s="1032" t="s">
        <v>1859</v>
      </c>
      <c r="B62" s="449"/>
      <c r="C62" s="449"/>
      <c r="D62" s="449"/>
      <c r="E62" s="449"/>
      <c r="G62" s="449" t="s">
        <v>1510</v>
      </c>
      <c r="H62" s="449" t="s">
        <v>1514</v>
      </c>
      <c r="I62" s="449" t="s">
        <v>1515</v>
      </c>
      <c r="J62" s="449" t="s">
        <v>1516</v>
      </c>
      <c r="K62" s="449" t="s">
        <v>1517</v>
      </c>
    </row>
    <row r="63" spans="1:14">
      <c r="A63" s="1016" t="s">
        <v>1765</v>
      </c>
      <c r="B63" s="1033" t="s">
        <v>1766</v>
      </c>
      <c r="C63" s="1017" t="s">
        <v>1767</v>
      </c>
      <c r="D63" s="1018" t="s">
        <v>1768</v>
      </c>
      <c r="E63" s="1024" t="s">
        <v>1769</v>
      </c>
      <c r="F63" s="1034"/>
      <c r="I63" s="449">
        <v>0</v>
      </c>
      <c r="J63" s="1036" t="s">
        <v>1481</v>
      </c>
      <c r="K63" s="1035">
        <v>44600</v>
      </c>
    </row>
    <row r="64" spans="1:14">
      <c r="A64" s="1016" t="s">
        <v>1770</v>
      </c>
      <c r="B64" s="1033" t="s">
        <v>1771</v>
      </c>
      <c r="C64" s="1017" t="s">
        <v>1772</v>
      </c>
      <c r="D64" s="1018" t="s">
        <v>1609</v>
      </c>
      <c r="E64" s="1024" t="s">
        <v>1773</v>
      </c>
      <c r="F64" s="1034" t="s">
        <v>1782</v>
      </c>
      <c r="G64" s="203" t="s">
        <v>1513</v>
      </c>
      <c r="I64" s="449">
        <v>12</v>
      </c>
      <c r="J64" s="1036" t="s">
        <v>1481</v>
      </c>
      <c r="K64" s="1035">
        <v>44600</v>
      </c>
    </row>
    <row r="65" spans="1:13">
      <c r="A65" s="1016" t="s">
        <v>1774</v>
      </c>
      <c r="B65" s="1033" t="s">
        <v>1775</v>
      </c>
      <c r="C65" s="1017" t="s">
        <v>1776</v>
      </c>
      <c r="D65" s="1018" t="s">
        <v>1777</v>
      </c>
      <c r="E65" s="1126" t="s">
        <v>1778</v>
      </c>
      <c r="F65" s="1034" t="s">
        <v>1743</v>
      </c>
      <c r="G65" s="203" t="s">
        <v>1513</v>
      </c>
      <c r="I65" s="449">
        <v>12</v>
      </c>
      <c r="J65" s="1036" t="s">
        <v>706</v>
      </c>
      <c r="K65" s="1035">
        <v>44600</v>
      </c>
    </row>
    <row r="66" spans="1:13">
      <c r="A66" s="1016" t="s">
        <v>1482</v>
      </c>
      <c r="B66" s="1033" t="s">
        <v>1779</v>
      </c>
      <c r="C66" s="1017" t="s">
        <v>1484</v>
      </c>
      <c r="D66" s="1018" t="s">
        <v>1780</v>
      </c>
      <c r="E66" s="1025" t="s">
        <v>1781</v>
      </c>
      <c r="F66" s="1036"/>
      <c r="I66" s="449">
        <v>90</v>
      </c>
      <c r="J66" s="1036" t="s">
        <v>419</v>
      </c>
      <c r="K66" s="1035">
        <v>44601</v>
      </c>
    </row>
    <row r="67" spans="1:13">
      <c r="I67" s="10" t="s">
        <v>1784</v>
      </c>
      <c r="K67" s="10" t="s">
        <v>1706</v>
      </c>
    </row>
    <row r="69" spans="1:13">
      <c r="A69" s="1032" t="s">
        <v>1858</v>
      </c>
      <c r="B69" s="449"/>
      <c r="C69" s="449"/>
      <c r="D69" s="449"/>
      <c r="E69" s="449"/>
      <c r="G69" s="449" t="s">
        <v>1510</v>
      </c>
      <c r="H69" s="449" t="s">
        <v>1514</v>
      </c>
      <c r="I69" s="449" t="s">
        <v>1515</v>
      </c>
      <c r="J69" s="449" t="s">
        <v>1516</v>
      </c>
      <c r="K69" s="449" t="s">
        <v>1517</v>
      </c>
      <c r="L69" s="449"/>
      <c r="M69" s="449"/>
    </row>
    <row r="70" spans="1:13">
      <c r="A70" s="1016" t="s">
        <v>1794</v>
      </c>
      <c r="B70" s="1033" t="s">
        <v>1795</v>
      </c>
      <c r="C70" s="1017" t="s">
        <v>1796</v>
      </c>
      <c r="D70" s="1018" t="s">
        <v>1549</v>
      </c>
      <c r="E70" s="1024" t="s">
        <v>1797</v>
      </c>
      <c r="F70" s="1034" t="s">
        <v>1512</v>
      </c>
      <c r="J70" s="1036" t="s">
        <v>1798</v>
      </c>
      <c r="K70" s="1035">
        <v>44601</v>
      </c>
    </row>
    <row r="71" spans="1:13">
      <c r="A71" s="1016" t="s">
        <v>1799</v>
      </c>
      <c r="B71" s="1033" t="s">
        <v>1800</v>
      </c>
      <c r="C71" s="1017" t="s">
        <v>1801</v>
      </c>
      <c r="D71" s="1018" t="s">
        <v>1495</v>
      </c>
      <c r="E71" s="1126" t="s">
        <v>1802</v>
      </c>
      <c r="F71" s="1034" t="s">
        <v>1813</v>
      </c>
      <c r="I71" s="449">
        <v>13</v>
      </c>
      <c r="J71" s="1036" t="s">
        <v>1798</v>
      </c>
      <c r="K71" s="1035">
        <v>44601</v>
      </c>
    </row>
    <row r="72" spans="1:13">
      <c r="A72" s="1016" t="s">
        <v>1803</v>
      </c>
      <c r="B72" s="1033" t="s">
        <v>1804</v>
      </c>
      <c r="C72" s="1017" t="s">
        <v>1805</v>
      </c>
      <c r="D72" s="1018" t="s">
        <v>1609</v>
      </c>
      <c r="E72" s="1025" t="s">
        <v>1806</v>
      </c>
      <c r="F72" s="1036" t="s">
        <v>1812</v>
      </c>
      <c r="I72" s="449">
        <v>12</v>
      </c>
      <c r="J72" s="1036" t="s">
        <v>1798</v>
      </c>
      <c r="K72" s="1035">
        <v>44601</v>
      </c>
    </row>
    <row r="73" spans="1:13">
      <c r="A73" s="1016" t="s">
        <v>1807</v>
      </c>
      <c r="B73" s="1033" t="s">
        <v>1808</v>
      </c>
      <c r="C73" s="1017" t="s">
        <v>1809</v>
      </c>
      <c r="D73" s="1018" t="s">
        <v>1810</v>
      </c>
      <c r="E73" s="1024" t="s">
        <v>1811</v>
      </c>
      <c r="F73" s="1034" t="s">
        <v>1639</v>
      </c>
      <c r="I73" s="449">
        <v>50</v>
      </c>
      <c r="J73" s="1036" t="s">
        <v>1798</v>
      </c>
      <c r="K73" s="1035">
        <v>44601</v>
      </c>
    </row>
    <row r="74" spans="1:13">
      <c r="I74" s="10">
        <f>SUM(I71:I73)</f>
        <v>75</v>
      </c>
    </row>
    <row r="75" spans="1:13">
      <c r="H75" s="10" t="s">
        <v>1814</v>
      </c>
      <c r="K75" s="34" t="s">
        <v>1815</v>
      </c>
      <c r="L75" s="35"/>
      <c r="M75" s="35"/>
    </row>
    <row r="77" spans="1:13">
      <c r="A77" s="1032" t="s">
        <v>1857</v>
      </c>
      <c r="B77" s="449"/>
      <c r="C77" s="449"/>
      <c r="D77" s="449"/>
      <c r="E77" s="449"/>
      <c r="G77" s="449" t="s">
        <v>1510</v>
      </c>
      <c r="H77" s="449" t="s">
        <v>1514</v>
      </c>
      <c r="I77" s="449" t="s">
        <v>1515</v>
      </c>
      <c r="J77" s="449" t="s">
        <v>1516</v>
      </c>
      <c r="K77" s="449" t="s">
        <v>1517</v>
      </c>
      <c r="L77" s="449"/>
      <c r="M77" s="449"/>
    </row>
    <row r="78" spans="1:13">
      <c r="A78" s="1016" t="s">
        <v>1818</v>
      </c>
      <c r="B78" s="1033" t="s">
        <v>1819</v>
      </c>
      <c r="C78" s="1017" t="s">
        <v>1820</v>
      </c>
      <c r="D78" s="1018" t="s">
        <v>1821</v>
      </c>
      <c r="E78" s="1024" t="s">
        <v>1822</v>
      </c>
      <c r="F78" s="449" t="s">
        <v>1845</v>
      </c>
      <c r="I78" s="449">
        <v>12</v>
      </c>
      <c r="J78" s="1036" t="s">
        <v>1481</v>
      </c>
      <c r="K78" s="1035">
        <v>44601</v>
      </c>
    </row>
    <row r="79" spans="1:13">
      <c r="A79" s="1016" t="s">
        <v>1823</v>
      </c>
      <c r="B79" s="1033" t="s">
        <v>1824</v>
      </c>
      <c r="C79" s="1017" t="s">
        <v>1825</v>
      </c>
      <c r="D79" s="1018" t="s">
        <v>1826</v>
      </c>
      <c r="E79" s="1024" t="s">
        <v>1827</v>
      </c>
      <c r="F79" s="449" t="s">
        <v>1846</v>
      </c>
      <c r="I79" s="449">
        <v>12</v>
      </c>
      <c r="J79" s="1036" t="s">
        <v>1673</v>
      </c>
      <c r="K79" s="1035">
        <v>44602</v>
      </c>
    </row>
    <row r="80" spans="1:13">
      <c r="A80" s="1016" t="s">
        <v>1828</v>
      </c>
      <c r="B80" s="1033" t="s">
        <v>1829</v>
      </c>
      <c r="C80" s="1017" t="s">
        <v>1830</v>
      </c>
      <c r="D80" s="1018" t="s">
        <v>1618</v>
      </c>
      <c r="E80" s="1024" t="s">
        <v>1831</v>
      </c>
      <c r="F80" s="1034" t="s">
        <v>1846</v>
      </c>
      <c r="I80" s="449">
        <v>12</v>
      </c>
      <c r="J80" s="1036" t="s">
        <v>1798</v>
      </c>
      <c r="K80" s="1035">
        <v>44601</v>
      </c>
    </row>
    <row r="81" spans="1:15">
      <c r="A81" s="1016" t="s">
        <v>1832</v>
      </c>
      <c r="B81" s="1033" t="s">
        <v>1833</v>
      </c>
      <c r="C81" s="1017" t="s">
        <v>1834</v>
      </c>
      <c r="D81" s="1018" t="s">
        <v>1835</v>
      </c>
      <c r="E81" s="1024" t="s">
        <v>1836</v>
      </c>
      <c r="F81" s="449" t="s">
        <v>1846</v>
      </c>
      <c r="I81" s="449">
        <v>12</v>
      </c>
      <c r="J81" s="1036" t="s">
        <v>1481</v>
      </c>
      <c r="K81" s="1035">
        <v>44602</v>
      </c>
    </row>
    <row r="82" spans="1:15">
      <c r="A82" s="1016" t="s">
        <v>1837</v>
      </c>
      <c r="B82" s="1033" t="s">
        <v>1838</v>
      </c>
      <c r="C82" s="1017" t="s">
        <v>1839</v>
      </c>
      <c r="D82" s="1018" t="s">
        <v>1821</v>
      </c>
      <c r="E82" s="1024" t="s">
        <v>1840</v>
      </c>
      <c r="F82" s="1034" t="s">
        <v>1847</v>
      </c>
      <c r="I82" s="449">
        <v>0</v>
      </c>
      <c r="J82" s="1036" t="s">
        <v>1481</v>
      </c>
      <c r="K82" s="1035">
        <v>44603</v>
      </c>
    </row>
    <row r="83" spans="1:15">
      <c r="A83" s="1016" t="s">
        <v>1841</v>
      </c>
      <c r="B83" s="1033" t="s">
        <v>1842</v>
      </c>
      <c r="C83" s="1017" t="s">
        <v>1843</v>
      </c>
      <c r="D83" s="1018" t="s">
        <v>1609</v>
      </c>
      <c r="E83" s="1024" t="s">
        <v>1844</v>
      </c>
      <c r="F83" s="1034" t="s">
        <v>1512</v>
      </c>
      <c r="I83" s="449">
        <v>12</v>
      </c>
      <c r="J83" s="1036" t="s">
        <v>1481</v>
      </c>
      <c r="K83" s="1035">
        <v>44551</v>
      </c>
    </row>
    <row r="84" spans="1:15">
      <c r="H84" s="10" t="s">
        <v>1707</v>
      </c>
      <c r="K84" s="34" t="s">
        <v>1848</v>
      </c>
      <c r="L84" t="s">
        <v>1849</v>
      </c>
    </row>
    <row r="87" spans="1:15">
      <c r="A87" s="1032" t="s">
        <v>1856</v>
      </c>
      <c r="B87" s="449"/>
      <c r="C87" s="449"/>
      <c r="D87" s="449"/>
      <c r="E87" s="449"/>
      <c r="G87" s="449" t="s">
        <v>1510</v>
      </c>
      <c r="H87" s="449" t="s">
        <v>1514</v>
      </c>
      <c r="I87" s="449" t="s">
        <v>1515</v>
      </c>
      <c r="J87" s="449" t="s">
        <v>1516</v>
      </c>
      <c r="K87" s="449" t="s">
        <v>1517</v>
      </c>
      <c r="L87" s="449"/>
      <c r="M87" s="449"/>
      <c r="N87" s="449"/>
      <c r="O87" s="449"/>
    </row>
    <row r="88" spans="1:15">
      <c r="A88" s="1016" t="s">
        <v>1861</v>
      </c>
      <c r="B88" s="1033" t="s">
        <v>1862</v>
      </c>
      <c r="C88" s="1017" t="s">
        <v>1863</v>
      </c>
      <c r="D88" s="1018" t="s">
        <v>1864</v>
      </c>
      <c r="E88" s="1135" t="s">
        <v>1865</v>
      </c>
      <c r="F88" s="1034" t="s">
        <v>1675</v>
      </c>
      <c r="I88" s="449">
        <v>13</v>
      </c>
      <c r="J88" s="1036" t="s">
        <v>1481</v>
      </c>
      <c r="K88" s="1035">
        <v>44603</v>
      </c>
      <c r="L88" s="449"/>
    </row>
    <row r="89" spans="1:15">
      <c r="A89" s="1016" t="s">
        <v>1818</v>
      </c>
      <c r="B89" s="1033" t="s">
        <v>1819</v>
      </c>
      <c r="C89" s="1017" t="s">
        <v>1820</v>
      </c>
      <c r="D89" s="1018" t="s">
        <v>1821</v>
      </c>
      <c r="E89" s="1126" t="s">
        <v>1866</v>
      </c>
      <c r="F89" s="1034" t="s">
        <v>1639</v>
      </c>
      <c r="G89" s="449" t="s">
        <v>1867</v>
      </c>
      <c r="H89" s="738">
        <f>7.12*1.12</f>
        <v>7.974400000000001</v>
      </c>
      <c r="I89" s="449">
        <v>117.11</v>
      </c>
      <c r="J89" s="1036" t="s">
        <v>1481</v>
      </c>
      <c r="K89" s="1035">
        <v>44601</v>
      </c>
      <c r="L89" s="449"/>
    </row>
    <row r="90" spans="1:15">
      <c r="A90" s="1016" t="s">
        <v>1868</v>
      </c>
      <c r="B90" s="1033" t="s">
        <v>1869</v>
      </c>
      <c r="C90" s="1017" t="s">
        <v>1870</v>
      </c>
      <c r="D90" s="1018" t="s">
        <v>1549</v>
      </c>
      <c r="E90" s="1171" t="s">
        <v>1871</v>
      </c>
      <c r="F90" s="1172"/>
      <c r="G90" s="203" t="s">
        <v>1513</v>
      </c>
      <c r="I90" s="449">
        <v>0</v>
      </c>
      <c r="J90" s="1173" t="s">
        <v>1481</v>
      </c>
      <c r="K90" s="1174">
        <v>44603</v>
      </c>
      <c r="L90" s="449"/>
    </row>
    <row r="91" spans="1:15">
      <c r="I91" s="449">
        <f>30-7.97-4.2</f>
        <v>17.830000000000002</v>
      </c>
      <c r="J91" t="s">
        <v>1872</v>
      </c>
      <c r="M91" t="s">
        <v>1873</v>
      </c>
    </row>
    <row r="94" spans="1:15">
      <c r="A94" s="1032" t="s">
        <v>1856</v>
      </c>
      <c r="B94" s="449"/>
      <c r="C94" s="449"/>
      <c r="D94" s="449"/>
      <c r="E94" s="449"/>
      <c r="G94" s="449" t="s">
        <v>1510</v>
      </c>
      <c r="H94" s="449" t="s">
        <v>1514</v>
      </c>
      <c r="I94" s="449" t="s">
        <v>1515</v>
      </c>
      <c r="J94" s="449" t="s">
        <v>1516</v>
      </c>
      <c r="K94" s="449" t="s">
        <v>1517</v>
      </c>
    </row>
    <row r="95" spans="1:15">
      <c r="A95" s="58" t="s">
        <v>1874</v>
      </c>
      <c r="B95" s="58" t="s">
        <v>1875</v>
      </c>
      <c r="C95" s="365" t="s">
        <v>1876</v>
      </c>
      <c r="D95" s="58" t="s">
        <v>1877</v>
      </c>
      <c r="E95" s="58" t="s">
        <v>1638</v>
      </c>
      <c r="F95" s="58" t="s">
        <v>1878</v>
      </c>
      <c r="G95" s="365" t="s">
        <v>1513</v>
      </c>
      <c r="H95" s="58"/>
      <c r="I95" s="58">
        <v>12</v>
      </c>
      <c r="J95" s="58" t="s">
        <v>419</v>
      </c>
      <c r="K95" s="715">
        <v>44606</v>
      </c>
      <c r="L95" s="58"/>
      <c r="M95" t="s">
        <v>1879</v>
      </c>
    </row>
    <row r="96" spans="1:15">
      <c r="H96" s="449" t="s">
        <v>1707</v>
      </c>
      <c r="J96" t="s">
        <v>1706</v>
      </c>
    </row>
    <row r="98" spans="1:15">
      <c r="A98" s="1032" t="s">
        <v>1931</v>
      </c>
      <c r="B98" s="449"/>
      <c r="C98" s="449"/>
      <c r="D98" s="449"/>
      <c r="E98" s="449"/>
      <c r="G98" s="449" t="s">
        <v>1510</v>
      </c>
      <c r="H98" s="449" t="s">
        <v>1514</v>
      </c>
      <c r="I98" s="449" t="s">
        <v>1515</v>
      </c>
      <c r="J98" s="449" t="s">
        <v>1516</v>
      </c>
      <c r="K98" s="449" t="s">
        <v>1517</v>
      </c>
      <c r="L98" s="449"/>
      <c r="M98" s="449"/>
      <c r="N98" s="449"/>
      <c r="O98" s="449"/>
    </row>
    <row r="99" spans="1:15">
      <c r="A99" s="1016" t="s">
        <v>1897</v>
      </c>
      <c r="B99" s="1033" t="s">
        <v>1898</v>
      </c>
      <c r="C99" s="1017" t="s">
        <v>587</v>
      </c>
      <c r="D99" s="1018" t="s">
        <v>1695</v>
      </c>
      <c r="E99" s="1024" t="s">
        <v>1899</v>
      </c>
      <c r="F99" s="1034" t="s">
        <v>1512</v>
      </c>
      <c r="G99" s="203" t="s">
        <v>1513</v>
      </c>
      <c r="J99" s="1036" t="s">
        <v>83</v>
      </c>
      <c r="K99" s="1035">
        <v>44606</v>
      </c>
    </row>
    <row r="100" spans="1:15">
      <c r="A100" s="1016" t="s">
        <v>1900</v>
      </c>
      <c r="B100" s="1033" t="s">
        <v>1901</v>
      </c>
      <c r="C100" s="1017" t="s">
        <v>1902</v>
      </c>
      <c r="D100" s="1018" t="s">
        <v>1903</v>
      </c>
      <c r="E100" s="1024" t="s">
        <v>1904</v>
      </c>
      <c r="F100" s="1034" t="s">
        <v>1918</v>
      </c>
      <c r="G100" s="203" t="s">
        <v>1513</v>
      </c>
      <c r="I100" s="449">
        <v>12</v>
      </c>
      <c r="J100" s="1036" t="s">
        <v>1481</v>
      </c>
      <c r="K100" s="1035">
        <v>44606</v>
      </c>
    </row>
    <row r="101" spans="1:15">
      <c r="A101" s="1016" t="s">
        <v>1905</v>
      </c>
      <c r="B101" s="1033" t="s">
        <v>1906</v>
      </c>
      <c r="C101" s="1017" t="s">
        <v>1907</v>
      </c>
      <c r="D101" s="1018" t="s">
        <v>1908</v>
      </c>
      <c r="E101" s="1126" t="s">
        <v>1909</v>
      </c>
      <c r="F101" s="1034"/>
      <c r="I101" s="449">
        <v>35</v>
      </c>
      <c r="J101" s="1036" t="s">
        <v>1481</v>
      </c>
      <c r="K101" s="1035">
        <v>44606</v>
      </c>
    </row>
    <row r="102" spans="1:15">
      <c r="A102" s="1016" t="s">
        <v>1910</v>
      </c>
      <c r="B102" s="1033" t="s">
        <v>1911</v>
      </c>
      <c r="C102" s="1017" t="s">
        <v>1912</v>
      </c>
      <c r="D102" s="1018" t="s">
        <v>1609</v>
      </c>
      <c r="E102" s="1025" t="s">
        <v>1913</v>
      </c>
      <c r="F102" s="1036" t="s">
        <v>1639</v>
      </c>
      <c r="I102" s="449">
        <v>55</v>
      </c>
      <c r="J102" s="1036" t="s">
        <v>24</v>
      </c>
      <c r="K102" s="1035">
        <v>44607</v>
      </c>
    </row>
    <row r="103" spans="1:15">
      <c r="A103" s="1016" t="s">
        <v>1914</v>
      </c>
      <c r="B103" s="1033" t="s">
        <v>1915</v>
      </c>
      <c r="C103" s="1017" t="s">
        <v>1916</v>
      </c>
      <c r="D103" s="1018" t="s">
        <v>1549</v>
      </c>
      <c r="E103" s="1024" t="s">
        <v>1917</v>
      </c>
      <c r="F103" s="1034" t="s">
        <v>1920</v>
      </c>
      <c r="I103" s="449">
        <v>0</v>
      </c>
      <c r="J103" s="1036" t="s">
        <v>1481</v>
      </c>
      <c r="K103" s="1035">
        <v>44607</v>
      </c>
    </row>
    <row r="104" spans="1:15">
      <c r="J104" s="449"/>
      <c r="K104" s="449"/>
    </row>
    <row r="105" spans="1:15">
      <c r="I105" s="449" t="s">
        <v>1919</v>
      </c>
      <c r="J105" s="449"/>
      <c r="K105" s="449" t="s">
        <v>1612</v>
      </c>
      <c r="L105">
        <f>15.3+10.51</f>
        <v>25.810000000000002</v>
      </c>
    </row>
    <row r="107" spans="1:15">
      <c r="A107" s="1032" t="s">
        <v>1932</v>
      </c>
      <c r="B107" s="449"/>
      <c r="C107" s="449"/>
      <c r="D107" s="449"/>
      <c r="E107" s="449"/>
      <c r="G107" s="449" t="s">
        <v>1510</v>
      </c>
      <c r="H107" s="449" t="s">
        <v>1514</v>
      </c>
      <c r="I107" s="449" t="s">
        <v>1515</v>
      </c>
      <c r="J107" s="449" t="s">
        <v>1516</v>
      </c>
      <c r="K107" s="449" t="s">
        <v>1517</v>
      </c>
      <c r="L107" s="449"/>
      <c r="M107" s="449"/>
      <c r="N107" s="449"/>
    </row>
    <row r="108" spans="1:15">
      <c r="A108" s="1016" t="s">
        <v>1933</v>
      </c>
      <c r="B108" s="1033" t="s">
        <v>1934</v>
      </c>
      <c r="C108" s="1017" t="s">
        <v>1935</v>
      </c>
      <c r="D108" s="1018" t="s">
        <v>1936</v>
      </c>
      <c r="E108" s="1024" t="s">
        <v>1937</v>
      </c>
      <c r="F108" s="1034" t="s">
        <v>1639</v>
      </c>
      <c r="G108" s="1181">
        <f>((6.24*2)*1.12)+((1.5*4)*1.12)</f>
        <v>20.697600000000001</v>
      </c>
      <c r="H108" s="1179"/>
      <c r="I108" s="1179">
        <v>64.78</v>
      </c>
      <c r="J108" s="1128" t="s">
        <v>1481</v>
      </c>
      <c r="K108" s="1127">
        <v>44602</v>
      </c>
      <c r="L108" s="1180" t="s">
        <v>1951</v>
      </c>
      <c r="M108" s="1179"/>
      <c r="N108" s="10" t="s">
        <v>1952</v>
      </c>
    </row>
    <row r="109" spans="1:15">
      <c r="A109" s="1016" t="s">
        <v>1938</v>
      </c>
      <c r="B109" s="1121" t="s">
        <v>1939</v>
      </c>
      <c r="C109" s="1038" t="s">
        <v>1940</v>
      </c>
      <c r="D109" s="1018" t="s">
        <v>1941</v>
      </c>
      <c r="E109" s="1024" t="s">
        <v>1942</v>
      </c>
      <c r="F109" s="1034" t="s">
        <v>1949</v>
      </c>
      <c r="G109" s="1179"/>
      <c r="H109" s="1179"/>
      <c r="I109" s="1179">
        <v>20</v>
      </c>
      <c r="J109" s="1128" t="s">
        <v>1481</v>
      </c>
      <c r="K109" s="1127">
        <v>44606</v>
      </c>
      <c r="L109" s="1179"/>
      <c r="M109" s="1179"/>
    </row>
    <row r="110" spans="1:15">
      <c r="A110" s="1016" t="s">
        <v>1943</v>
      </c>
      <c r="B110" s="1033" t="s">
        <v>1944</v>
      </c>
      <c r="C110" s="1017" t="s">
        <v>1945</v>
      </c>
      <c r="D110" s="1018" t="s">
        <v>1946</v>
      </c>
      <c r="E110" s="1178" t="s">
        <v>1950</v>
      </c>
      <c r="F110" s="1172" t="s">
        <v>1639</v>
      </c>
      <c r="I110" s="1179">
        <v>50</v>
      </c>
      <c r="J110" s="1173" t="s">
        <v>1481</v>
      </c>
      <c r="K110" s="1174">
        <v>44606</v>
      </c>
      <c r="L110" s="1179"/>
      <c r="M110" s="1179"/>
    </row>
    <row r="112" spans="1:15">
      <c r="I112" s="10" t="s">
        <v>1953</v>
      </c>
      <c r="K112" s="10" t="s">
        <v>1947</v>
      </c>
    </row>
    <row r="113" spans="1:18">
      <c r="K113" s="10" t="s">
        <v>1948</v>
      </c>
      <c r="L113">
        <f>10+20+2.58+6.9</f>
        <v>39.479999999999997</v>
      </c>
    </row>
    <row r="114" spans="1:18">
      <c r="A114" s="1032" t="s">
        <v>1992</v>
      </c>
      <c r="B114" s="449"/>
      <c r="C114" s="449"/>
      <c r="D114" s="449"/>
      <c r="E114" s="449"/>
      <c r="G114" s="449" t="s">
        <v>1510</v>
      </c>
      <c r="H114" s="449" t="s">
        <v>1514</v>
      </c>
      <c r="I114" s="449" t="s">
        <v>1515</v>
      </c>
      <c r="J114" s="449" t="s">
        <v>1516</v>
      </c>
      <c r="K114" s="449" t="s">
        <v>1517</v>
      </c>
      <c r="L114" s="449"/>
      <c r="M114" s="449"/>
      <c r="N114" s="449"/>
    </row>
    <row r="115" spans="1:18">
      <c r="A115" s="1016" t="s">
        <v>1954</v>
      </c>
      <c r="B115" s="1033" t="s">
        <v>1955</v>
      </c>
      <c r="C115" s="1017" t="s">
        <v>1956</v>
      </c>
      <c r="D115" s="1018" t="s">
        <v>1957</v>
      </c>
      <c r="E115" s="1024" t="s">
        <v>1958</v>
      </c>
      <c r="F115" s="1034" t="s">
        <v>1638</v>
      </c>
      <c r="G115" s="203" t="s">
        <v>1513</v>
      </c>
      <c r="I115" s="449">
        <v>12</v>
      </c>
      <c r="J115" s="1036" t="s">
        <v>56</v>
      </c>
      <c r="K115" s="1035">
        <v>44607</v>
      </c>
    </row>
    <row r="116" spans="1:18">
      <c r="A116" s="1016" t="s">
        <v>1959</v>
      </c>
      <c r="B116" s="1033" t="s">
        <v>1960</v>
      </c>
      <c r="C116" s="1017" t="s">
        <v>1961</v>
      </c>
      <c r="D116" s="1018" t="s">
        <v>1609</v>
      </c>
      <c r="E116" s="1024" t="s">
        <v>1962</v>
      </c>
      <c r="F116" s="1034" t="s">
        <v>1638</v>
      </c>
      <c r="G116" s="203" t="s">
        <v>1513</v>
      </c>
      <c r="I116" s="449">
        <v>12</v>
      </c>
      <c r="J116" s="1036" t="s">
        <v>1715</v>
      </c>
      <c r="K116" s="1035">
        <v>44608</v>
      </c>
    </row>
    <row r="117" spans="1:18">
      <c r="A117" s="1016" t="s">
        <v>1963</v>
      </c>
      <c r="B117" s="1033" t="s">
        <v>1964</v>
      </c>
      <c r="C117" s="1017" t="s">
        <v>1965</v>
      </c>
      <c r="D117" s="1018" t="s">
        <v>1936</v>
      </c>
      <c r="E117" s="1126" t="s">
        <v>1966</v>
      </c>
      <c r="F117" s="1034" t="s">
        <v>1967</v>
      </c>
      <c r="I117" s="449">
        <v>12</v>
      </c>
      <c r="J117" s="1036" t="s">
        <v>1481</v>
      </c>
      <c r="K117" s="1035">
        <v>44608</v>
      </c>
    </row>
    <row r="118" spans="1:18">
      <c r="I118" s="449" t="s">
        <v>1707</v>
      </c>
      <c r="J118" s="449"/>
      <c r="K118" s="449" t="s">
        <v>1968</v>
      </c>
    </row>
    <row r="121" spans="1:18">
      <c r="A121" s="10" t="s">
        <v>1980</v>
      </c>
    </row>
    <row r="122" spans="1:18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</row>
    <row r="123" spans="1:18">
      <c r="A123" s="10" t="s">
        <v>1981</v>
      </c>
      <c r="C123" s="27">
        <v>44610</v>
      </c>
    </row>
    <row r="125" spans="1:18">
      <c r="A125" s="1032" t="s">
        <v>1991</v>
      </c>
      <c r="B125" s="449"/>
      <c r="C125" s="449"/>
      <c r="D125" s="449"/>
      <c r="E125" s="449"/>
      <c r="G125" s="449" t="s">
        <v>1510</v>
      </c>
      <c r="H125" s="449" t="s">
        <v>1514</v>
      </c>
      <c r="I125" s="449" t="s">
        <v>1515</v>
      </c>
      <c r="J125" s="449" t="s">
        <v>1516</v>
      </c>
      <c r="K125" s="449" t="s">
        <v>1517</v>
      </c>
      <c r="L125" s="449"/>
      <c r="M125" s="449"/>
      <c r="N125" s="449"/>
      <c r="O125" s="449"/>
      <c r="P125" s="449"/>
      <c r="Q125" s="449"/>
    </row>
    <row r="126" spans="1:18">
      <c r="A126" s="1016" t="s">
        <v>1982</v>
      </c>
      <c r="B126" s="1033" t="s">
        <v>1983</v>
      </c>
      <c r="C126" s="1017" t="s">
        <v>1984</v>
      </c>
      <c r="D126" s="1018" t="s">
        <v>1821</v>
      </c>
      <c r="E126" s="1024" t="s">
        <v>1985</v>
      </c>
      <c r="F126" s="1034" t="s">
        <v>1994</v>
      </c>
      <c r="G126" s="203" t="s">
        <v>1513</v>
      </c>
      <c r="I126" s="449">
        <v>95</v>
      </c>
      <c r="J126" s="1036" t="s">
        <v>1481</v>
      </c>
      <c r="K126" s="1035">
        <v>44608</v>
      </c>
    </row>
    <row r="127" spans="1:18">
      <c r="A127" s="1199" t="s">
        <v>1986</v>
      </c>
      <c r="B127" s="1200" t="s">
        <v>1987</v>
      </c>
      <c r="C127" s="1201" t="s">
        <v>1988</v>
      </c>
      <c r="D127" s="1202" t="s">
        <v>1989</v>
      </c>
      <c r="E127" s="1203" t="s">
        <v>1990</v>
      </c>
      <c r="F127" s="58" t="s">
        <v>1639</v>
      </c>
      <c r="G127" s="203" t="s">
        <v>1513</v>
      </c>
      <c r="I127" s="449">
        <v>12</v>
      </c>
      <c r="J127" s="58" t="s">
        <v>1481</v>
      </c>
      <c r="K127" s="715">
        <v>44610</v>
      </c>
    </row>
    <row r="129" spans="1:15">
      <c r="I129" s="10" t="s">
        <v>1993</v>
      </c>
      <c r="K129" s="10" t="s">
        <v>1706</v>
      </c>
    </row>
    <row r="131" spans="1:15">
      <c r="A131" s="1032" t="s">
        <v>1991</v>
      </c>
      <c r="B131" s="449"/>
      <c r="C131" s="449"/>
      <c r="D131" s="449"/>
      <c r="E131" s="449"/>
      <c r="G131" s="449" t="s">
        <v>1510</v>
      </c>
      <c r="H131" s="449" t="s">
        <v>1514</v>
      </c>
      <c r="I131" s="449" t="s">
        <v>1515</v>
      </c>
      <c r="J131" s="449" t="s">
        <v>1516</v>
      </c>
      <c r="K131" s="449" t="s">
        <v>1517</v>
      </c>
      <c r="L131" s="449"/>
      <c r="M131" s="449"/>
      <c r="N131" s="449"/>
      <c r="O131" s="449"/>
    </row>
    <row r="132" spans="1:15">
      <c r="A132" s="1199" t="s">
        <v>2002</v>
      </c>
      <c r="B132" s="1200" t="s">
        <v>2003</v>
      </c>
      <c r="C132" s="1201" t="s">
        <v>2004</v>
      </c>
      <c r="D132" s="1202" t="s">
        <v>1549</v>
      </c>
      <c r="E132" s="1024" t="s">
        <v>2005</v>
      </c>
      <c r="F132" s="1034" t="s">
        <v>1639</v>
      </c>
      <c r="G132" s="203" t="s">
        <v>1435</v>
      </c>
      <c r="H132" s="449">
        <v>3.36</v>
      </c>
      <c r="I132" s="449">
        <v>75</v>
      </c>
      <c r="J132" s="1036" t="s">
        <v>24</v>
      </c>
      <c r="K132" s="1035">
        <v>44610</v>
      </c>
    </row>
    <row r="133" spans="1:15">
      <c r="A133" s="1016" t="s">
        <v>2006</v>
      </c>
      <c r="B133" s="1033" t="s">
        <v>2007</v>
      </c>
      <c r="C133" s="1017" t="s">
        <v>677</v>
      </c>
      <c r="D133" s="1018" t="s">
        <v>2008</v>
      </c>
      <c r="E133" s="1024" t="s">
        <v>1675</v>
      </c>
      <c r="F133" s="1034" t="s">
        <v>1675</v>
      </c>
      <c r="I133" s="449">
        <v>0</v>
      </c>
      <c r="J133" s="1036" t="s">
        <v>24</v>
      </c>
      <c r="K133" s="1035">
        <v>44603</v>
      </c>
    </row>
    <row r="134" spans="1:15">
      <c r="A134" s="1199" t="s">
        <v>2009</v>
      </c>
      <c r="B134" s="1200" t="s">
        <v>2010</v>
      </c>
      <c r="C134" s="1201" t="s">
        <v>2011</v>
      </c>
      <c r="D134" s="1202" t="s">
        <v>2012</v>
      </c>
      <c r="E134" s="1126" t="s">
        <v>2013</v>
      </c>
      <c r="F134" s="1034" t="s">
        <v>2013</v>
      </c>
      <c r="I134" s="449">
        <v>0</v>
      </c>
      <c r="J134" s="1036" t="s">
        <v>1481</v>
      </c>
      <c r="K134" s="1035">
        <v>44609</v>
      </c>
    </row>
    <row r="135" spans="1:15">
      <c r="J135" s="449"/>
      <c r="K135" s="449"/>
    </row>
    <row r="136" spans="1:15">
      <c r="I136" s="449" t="s">
        <v>2014</v>
      </c>
      <c r="J136" s="449"/>
      <c r="K136" s="10" t="s">
        <v>1706</v>
      </c>
      <c r="M136" s="10" t="s">
        <v>2015</v>
      </c>
    </row>
    <row r="139" spans="1:15">
      <c r="A139" s="1032" t="s">
        <v>1991</v>
      </c>
      <c r="B139" s="449"/>
      <c r="C139" s="449"/>
      <c r="D139" s="449"/>
      <c r="E139" s="449"/>
      <c r="G139" s="449" t="s">
        <v>1510</v>
      </c>
      <c r="H139" s="449" t="s">
        <v>1514</v>
      </c>
      <c r="I139" s="449" t="s">
        <v>1515</v>
      </c>
      <c r="J139" s="449" t="s">
        <v>1516</v>
      </c>
      <c r="K139" s="449" t="s">
        <v>1517</v>
      </c>
      <c r="L139" s="449"/>
      <c r="M139" s="449"/>
      <c r="N139" s="449"/>
    </row>
    <row r="140" spans="1:15">
      <c r="A140" s="1016" t="s">
        <v>2028</v>
      </c>
      <c r="B140" s="1033" t="s">
        <v>2029</v>
      </c>
      <c r="C140" s="1017" t="s">
        <v>2030</v>
      </c>
      <c r="D140" s="1018" t="s">
        <v>2031</v>
      </c>
      <c r="E140" s="1024" t="s">
        <v>2032</v>
      </c>
      <c r="F140" s="1207" t="s">
        <v>2057</v>
      </c>
      <c r="I140" s="58"/>
      <c r="J140" s="1036" t="s">
        <v>1481</v>
      </c>
      <c r="K140" s="1035">
        <v>44608</v>
      </c>
      <c r="L140" s="58"/>
    </row>
    <row r="141" spans="1:15">
      <c r="A141" s="1199" t="s">
        <v>2033</v>
      </c>
      <c r="B141" s="1200" t="s">
        <v>2034</v>
      </c>
      <c r="C141" s="1201" t="s">
        <v>2035</v>
      </c>
      <c r="D141" s="1202" t="s">
        <v>2036</v>
      </c>
      <c r="E141" s="1024" t="s">
        <v>2037</v>
      </c>
      <c r="F141" s="1034" t="s">
        <v>1918</v>
      </c>
      <c r="I141" s="58">
        <v>12</v>
      </c>
      <c r="J141" s="1036" t="s">
        <v>1481</v>
      </c>
      <c r="K141" s="1035">
        <v>44609</v>
      </c>
      <c r="L141" s="58"/>
    </row>
    <row r="142" spans="1:15">
      <c r="A142" s="1199" t="s">
        <v>2038</v>
      </c>
      <c r="B142" s="1200" t="s">
        <v>2039</v>
      </c>
      <c r="C142" s="1201" t="s">
        <v>2040</v>
      </c>
      <c r="D142" s="1202" t="s">
        <v>1864</v>
      </c>
      <c r="E142" s="1126" t="s">
        <v>2041</v>
      </c>
      <c r="F142" s="1207" t="s">
        <v>2057</v>
      </c>
      <c r="I142" s="58"/>
      <c r="J142" s="1036" t="s">
        <v>1702</v>
      </c>
      <c r="K142" s="1035">
        <v>44609</v>
      </c>
      <c r="L142" s="58"/>
    </row>
    <row r="143" spans="1:15">
      <c r="A143" s="1199" t="s">
        <v>2042</v>
      </c>
      <c r="B143" s="1200" t="s">
        <v>2043</v>
      </c>
      <c r="C143" s="1201" t="s">
        <v>2044</v>
      </c>
      <c r="D143" s="1202" t="s">
        <v>1609</v>
      </c>
      <c r="E143" s="1025" t="s">
        <v>2045</v>
      </c>
      <c r="F143" s="1036" t="s">
        <v>1512</v>
      </c>
      <c r="I143" s="58"/>
      <c r="J143" s="1036" t="s">
        <v>836</v>
      </c>
      <c r="K143" s="1035">
        <v>44613</v>
      </c>
      <c r="L143" s="58"/>
    </row>
    <row r="144" spans="1:15">
      <c r="A144" s="1199" t="s">
        <v>2009</v>
      </c>
      <c r="B144" s="1200" t="s">
        <v>2010</v>
      </c>
      <c r="C144" s="1201" t="s">
        <v>2011</v>
      </c>
      <c r="D144" s="1202" t="s">
        <v>2012</v>
      </c>
      <c r="E144" s="1203" t="s">
        <v>2046</v>
      </c>
      <c r="F144" s="1036" t="s">
        <v>1675</v>
      </c>
      <c r="I144" s="58">
        <v>36</v>
      </c>
      <c r="J144" s="1036" t="s">
        <v>1481</v>
      </c>
      <c r="K144" s="715">
        <v>44609</v>
      </c>
      <c r="L144" s="58"/>
    </row>
    <row r="145" spans="1:15">
      <c r="A145" s="1016" t="s">
        <v>2047</v>
      </c>
      <c r="B145" s="1033" t="s">
        <v>2048</v>
      </c>
      <c r="C145" s="1017" t="s">
        <v>2049</v>
      </c>
      <c r="D145" s="1018" t="s">
        <v>1609</v>
      </c>
      <c r="E145" s="1024" t="s">
        <v>2050</v>
      </c>
      <c r="F145" s="1036" t="s">
        <v>2054</v>
      </c>
      <c r="I145" s="58"/>
      <c r="J145" s="1036" t="s">
        <v>1481</v>
      </c>
      <c r="K145" s="1035">
        <v>44614</v>
      </c>
      <c r="L145" s="58"/>
    </row>
    <row r="146" spans="1:15">
      <c r="A146" s="1016" t="s">
        <v>1736</v>
      </c>
      <c r="B146" s="1033" t="s">
        <v>1737</v>
      </c>
      <c r="C146" s="1017" t="s">
        <v>1738</v>
      </c>
      <c r="D146" s="1018" t="s">
        <v>1609</v>
      </c>
      <c r="E146" s="1024" t="s">
        <v>2051</v>
      </c>
      <c r="F146" s="1036" t="s">
        <v>1559</v>
      </c>
      <c r="G146" s="449" t="s">
        <v>2052</v>
      </c>
      <c r="H146" s="738">
        <f>(16.22*3)*1.12</f>
        <v>54.499200000000002</v>
      </c>
      <c r="I146" s="1206">
        <f>(35)*1.12</f>
        <v>39.200000000000003</v>
      </c>
      <c r="J146" s="1036" t="s">
        <v>706</v>
      </c>
      <c r="K146" s="1035">
        <v>44599</v>
      </c>
      <c r="L146" s="58"/>
    </row>
    <row r="147" spans="1:15">
      <c r="A147" s="58"/>
      <c r="B147" s="58"/>
      <c r="C147" s="58"/>
      <c r="D147" s="58"/>
      <c r="E147" s="58"/>
      <c r="F147" s="58"/>
      <c r="H147" s="203" t="s">
        <v>2055</v>
      </c>
      <c r="I147" s="58">
        <f>SUM(I140:I146)</f>
        <v>87.2</v>
      </c>
      <c r="J147" s="58"/>
      <c r="K147" s="58"/>
      <c r="L147" s="58"/>
    </row>
    <row r="148" spans="1:15">
      <c r="H148" s="449">
        <f>54.5+4.2</f>
        <v>58.7</v>
      </c>
    </row>
    <row r="149" spans="1:15">
      <c r="I149" s="10" t="s">
        <v>2056</v>
      </c>
      <c r="J149" s="10"/>
      <c r="L149" t="s">
        <v>1706</v>
      </c>
    </row>
    <row r="151" spans="1:15">
      <c r="A151" s="1032" t="s">
        <v>2085</v>
      </c>
      <c r="B151" s="449"/>
      <c r="C151" s="449"/>
      <c r="D151" s="449"/>
      <c r="E151" s="449"/>
      <c r="G151" s="449" t="s">
        <v>1510</v>
      </c>
      <c r="H151" s="449" t="s">
        <v>1514</v>
      </c>
      <c r="I151" s="449" t="s">
        <v>1515</v>
      </c>
      <c r="J151" s="449" t="s">
        <v>1516</v>
      </c>
      <c r="K151" s="449" t="s">
        <v>1517</v>
      </c>
      <c r="L151" s="449"/>
      <c r="M151" s="449"/>
      <c r="N151" s="449"/>
    </row>
    <row r="152" spans="1:15">
      <c r="A152" s="1199" t="s">
        <v>2038</v>
      </c>
      <c r="B152" s="1200" t="s">
        <v>2039</v>
      </c>
      <c r="C152" s="1201" t="s">
        <v>2040</v>
      </c>
      <c r="D152" s="1202" t="s">
        <v>1864</v>
      </c>
      <c r="E152" s="1203" t="s">
        <v>1675</v>
      </c>
      <c r="F152" s="58" t="s">
        <v>2083</v>
      </c>
      <c r="I152" s="449">
        <v>13</v>
      </c>
      <c r="J152" s="58" t="s">
        <v>1702</v>
      </c>
      <c r="K152" s="715">
        <v>44610</v>
      </c>
    </row>
    <row r="153" spans="1:15">
      <c r="A153" s="1211" t="s">
        <v>2078</v>
      </c>
      <c r="B153" s="1033" t="s">
        <v>2079</v>
      </c>
      <c r="C153" s="1017" t="s">
        <v>2080</v>
      </c>
      <c r="D153" s="1018" t="s">
        <v>1495</v>
      </c>
      <c r="E153" s="1024" t="s">
        <v>2081</v>
      </c>
      <c r="F153" s="1025" t="s">
        <v>1638</v>
      </c>
      <c r="G153" s="203" t="s">
        <v>1513</v>
      </c>
      <c r="I153" s="449">
        <v>12</v>
      </c>
      <c r="J153" s="1036" t="s">
        <v>2082</v>
      </c>
      <c r="K153" s="1035">
        <v>44614</v>
      </c>
    </row>
    <row r="154" spans="1:15">
      <c r="A154" s="1016" t="s">
        <v>2075</v>
      </c>
      <c r="B154" s="1033" t="s">
        <v>2076</v>
      </c>
      <c r="C154" s="1017" t="s">
        <v>2077</v>
      </c>
      <c r="D154" s="1018" t="s">
        <v>1495</v>
      </c>
      <c r="E154" s="1025" t="s">
        <v>1638</v>
      </c>
      <c r="F154" s="1025" t="s">
        <v>1638</v>
      </c>
      <c r="G154" s="203" t="s">
        <v>1513</v>
      </c>
      <c r="I154" s="449">
        <v>12</v>
      </c>
      <c r="J154" s="1036" t="s">
        <v>706</v>
      </c>
      <c r="K154" s="1035">
        <v>44614</v>
      </c>
    </row>
    <row r="155" spans="1:15">
      <c r="J155" s="449"/>
      <c r="K155" s="449"/>
    </row>
    <row r="156" spans="1:15">
      <c r="I156" s="449" t="s">
        <v>2084</v>
      </c>
      <c r="J156" s="449"/>
      <c r="K156" s="449" t="s">
        <v>1706</v>
      </c>
    </row>
    <row r="157" spans="1:15">
      <c r="A157" s="1032" t="s">
        <v>2085</v>
      </c>
      <c r="B157" s="449"/>
      <c r="C157" s="449"/>
      <c r="D157" s="449"/>
      <c r="E157" s="449"/>
      <c r="G157" s="449" t="s">
        <v>1510</v>
      </c>
      <c r="H157" s="449" t="s">
        <v>1514</v>
      </c>
      <c r="I157" s="449" t="s">
        <v>1515</v>
      </c>
      <c r="J157" s="449" t="s">
        <v>1516</v>
      </c>
      <c r="K157" s="449" t="s">
        <v>1517</v>
      </c>
      <c r="L157" s="449"/>
      <c r="M157" s="449"/>
      <c r="N157" s="449"/>
      <c r="O157" s="449"/>
    </row>
    <row r="158" spans="1:15">
      <c r="A158" s="1199" t="s">
        <v>2086</v>
      </c>
      <c r="B158" s="1200" t="s">
        <v>2087</v>
      </c>
      <c r="C158" s="1201" t="s">
        <v>2088</v>
      </c>
      <c r="D158" s="1202" t="s">
        <v>1908</v>
      </c>
      <c r="E158" s="1024" t="s">
        <v>2089</v>
      </c>
      <c r="F158" s="1034" t="s">
        <v>2100</v>
      </c>
      <c r="G158" s="203" t="s">
        <v>1513</v>
      </c>
      <c r="I158" s="449">
        <v>40</v>
      </c>
      <c r="J158" s="1036" t="s">
        <v>2082</v>
      </c>
      <c r="K158" s="1035">
        <v>44614</v>
      </c>
    </row>
    <row r="159" spans="1:15">
      <c r="A159" s="1211" t="s">
        <v>2090</v>
      </c>
      <c r="B159" s="1033" t="s">
        <v>2091</v>
      </c>
      <c r="C159" s="1017" t="s">
        <v>2092</v>
      </c>
      <c r="D159" s="1018" t="s">
        <v>1821</v>
      </c>
      <c r="E159" s="1024" t="s">
        <v>2102</v>
      </c>
      <c r="F159" s="1034" t="s">
        <v>2103</v>
      </c>
      <c r="G159" s="203" t="s">
        <v>1513</v>
      </c>
      <c r="J159" s="1036" t="s">
        <v>2082</v>
      </c>
      <c r="K159" s="1035">
        <v>44616</v>
      </c>
    </row>
    <row r="160" spans="1:15">
      <c r="A160" s="1016" t="s">
        <v>2093</v>
      </c>
      <c r="B160" s="1033" t="s">
        <v>2094</v>
      </c>
      <c r="C160" s="1017" t="s">
        <v>2095</v>
      </c>
      <c r="D160" s="1018" t="s">
        <v>1609</v>
      </c>
      <c r="E160" s="1126" t="s">
        <v>2101</v>
      </c>
      <c r="F160" s="1034" t="s">
        <v>1638</v>
      </c>
      <c r="G160" s="203" t="s">
        <v>1513</v>
      </c>
      <c r="I160" s="449">
        <v>12</v>
      </c>
      <c r="J160" s="1036" t="s">
        <v>2082</v>
      </c>
      <c r="K160" s="1035">
        <v>44616</v>
      </c>
    </row>
    <row r="161" spans="1:13">
      <c r="A161" s="1212" t="s">
        <v>2096</v>
      </c>
      <c r="B161" s="1033" t="s">
        <v>2097</v>
      </c>
      <c r="C161" s="1017" t="s">
        <v>2098</v>
      </c>
      <c r="D161" s="1018" t="s">
        <v>1549</v>
      </c>
      <c r="E161" s="1025" t="s">
        <v>2099</v>
      </c>
      <c r="F161" s="1036" t="s">
        <v>2103</v>
      </c>
      <c r="G161" s="203" t="s">
        <v>1513</v>
      </c>
      <c r="J161" s="1036" t="s">
        <v>1715</v>
      </c>
      <c r="K161" s="1035">
        <v>44615</v>
      </c>
    </row>
    <row r="162" spans="1:13">
      <c r="I162" s="449">
        <v>66</v>
      </c>
      <c r="J162" s="449"/>
      <c r="K162" s="449"/>
    </row>
    <row r="163" spans="1:13">
      <c r="H163" s="10" t="s">
        <v>2104</v>
      </c>
      <c r="K163" s="10" t="s">
        <v>2105</v>
      </c>
    </row>
    <row r="165" spans="1:13">
      <c r="A165" s="1032" t="s">
        <v>2211</v>
      </c>
      <c r="B165" s="449"/>
      <c r="C165" s="449"/>
      <c r="D165" s="449"/>
      <c r="E165" s="449"/>
      <c r="G165" s="449" t="s">
        <v>1510</v>
      </c>
      <c r="H165" s="449" t="s">
        <v>1514</v>
      </c>
      <c r="I165" s="449" t="s">
        <v>1515</v>
      </c>
      <c r="J165" s="449" t="s">
        <v>1516</v>
      </c>
      <c r="K165" s="449" t="s">
        <v>1517</v>
      </c>
      <c r="L165" s="449"/>
    </row>
    <row r="166" spans="1:13">
      <c r="A166" s="1016" t="s">
        <v>2136</v>
      </c>
      <c r="B166" s="1033" t="s">
        <v>2137</v>
      </c>
      <c r="C166" s="1017" t="s">
        <v>2138</v>
      </c>
      <c r="D166" s="1018" t="s">
        <v>2139</v>
      </c>
      <c r="E166" s="1024" t="s">
        <v>2140</v>
      </c>
      <c r="F166" s="1034" t="s">
        <v>1512</v>
      </c>
      <c r="G166" s="58"/>
      <c r="H166" s="58"/>
      <c r="I166" s="58">
        <v>0</v>
      </c>
      <c r="J166" s="1036" t="s">
        <v>1481</v>
      </c>
      <c r="K166" s="1035">
        <v>44617</v>
      </c>
      <c r="L166" s="58"/>
      <c r="M166" s="58"/>
    </row>
    <row r="167" spans="1:13">
      <c r="A167" s="1016" t="s">
        <v>2141</v>
      </c>
      <c r="B167" s="1033" t="s">
        <v>2142</v>
      </c>
      <c r="C167" s="1017" t="s">
        <v>2143</v>
      </c>
      <c r="D167" s="1018" t="s">
        <v>2144</v>
      </c>
      <c r="E167" s="1024" t="s">
        <v>1660</v>
      </c>
      <c r="F167" s="1034" t="s">
        <v>2155</v>
      </c>
      <c r="G167" s="58"/>
      <c r="H167" s="58"/>
      <c r="I167" s="58">
        <v>0</v>
      </c>
      <c r="J167" s="1036" t="s">
        <v>1481</v>
      </c>
      <c r="K167" s="1035">
        <v>44617</v>
      </c>
      <c r="L167" s="58"/>
      <c r="M167" s="58"/>
    </row>
    <row r="168" spans="1:13">
      <c r="A168" s="1016" t="s">
        <v>2145</v>
      </c>
      <c r="B168" s="1033" t="s">
        <v>2146</v>
      </c>
      <c r="C168" s="1017" t="s">
        <v>2147</v>
      </c>
      <c r="D168" s="1018" t="s">
        <v>2148</v>
      </c>
      <c r="E168" s="1126" t="s">
        <v>2149</v>
      </c>
      <c r="F168" s="1034" t="s">
        <v>1512</v>
      </c>
      <c r="G168" s="58"/>
      <c r="H168" s="58"/>
      <c r="I168" s="58">
        <v>0</v>
      </c>
      <c r="J168" s="1036" t="s">
        <v>1673</v>
      </c>
      <c r="K168" s="1035">
        <v>44622</v>
      </c>
      <c r="L168" s="58"/>
      <c r="M168" s="58"/>
    </row>
    <row r="169" spans="1:13">
      <c r="A169" s="1016" t="s">
        <v>2150</v>
      </c>
      <c r="B169" s="1033"/>
      <c r="C169" s="1017" t="s">
        <v>1029</v>
      </c>
      <c r="D169" s="1018" t="s">
        <v>2151</v>
      </c>
      <c r="E169" s="1135" t="s">
        <v>2152</v>
      </c>
      <c r="F169" s="58" t="s">
        <v>1512</v>
      </c>
      <c r="G169" s="58"/>
      <c r="H169" s="58"/>
      <c r="I169" s="58">
        <v>0</v>
      </c>
      <c r="J169" s="1240" t="s">
        <v>2153</v>
      </c>
      <c r="K169" s="715">
        <v>44623</v>
      </c>
      <c r="L169" s="58"/>
      <c r="M169" s="58"/>
    </row>
    <row r="170" spans="1:13">
      <c r="A170" s="1199" t="s">
        <v>2042</v>
      </c>
      <c r="B170" s="1200" t="s">
        <v>2043</v>
      </c>
      <c r="C170" s="1201" t="s">
        <v>2044</v>
      </c>
      <c r="D170" s="1202" t="s">
        <v>1609</v>
      </c>
      <c r="E170" s="1024" t="s">
        <v>2154</v>
      </c>
      <c r="F170" s="1034"/>
      <c r="G170" s="58"/>
      <c r="H170" s="58"/>
      <c r="I170" s="58"/>
      <c r="J170" s="1036" t="s">
        <v>836</v>
      </c>
      <c r="K170" s="1035">
        <v>44613</v>
      </c>
      <c r="L170" s="58"/>
      <c r="M170" s="58"/>
    </row>
    <row r="171" spans="1:13">
      <c r="A171" s="1016" t="s">
        <v>2133</v>
      </c>
      <c r="B171" s="1033" t="s">
        <v>2134</v>
      </c>
      <c r="C171" s="1017" t="s">
        <v>2135</v>
      </c>
      <c r="D171" s="1018" t="s">
        <v>1549</v>
      </c>
      <c r="E171" s="1024" t="s">
        <v>2154</v>
      </c>
      <c r="F171" s="1034"/>
      <c r="G171" s="58"/>
      <c r="H171" s="58"/>
      <c r="I171" s="58"/>
      <c r="J171" s="1036" t="s">
        <v>93</v>
      </c>
      <c r="K171" s="1035">
        <v>44622</v>
      </c>
      <c r="L171" s="58"/>
      <c r="M171" s="58"/>
    </row>
    <row r="172" spans="1:13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</row>
    <row r="173" spans="1:13">
      <c r="A173" s="1032" t="s">
        <v>2210</v>
      </c>
      <c r="B173" s="449"/>
      <c r="C173" s="449"/>
      <c r="D173" s="449"/>
      <c r="E173" s="449"/>
      <c r="G173" s="449" t="s">
        <v>1510</v>
      </c>
      <c r="H173" s="449" t="s">
        <v>1514</v>
      </c>
      <c r="I173" s="449" t="s">
        <v>1515</v>
      </c>
      <c r="J173" s="449" t="s">
        <v>1516</v>
      </c>
      <c r="K173" s="449" t="s">
        <v>1517</v>
      </c>
      <c r="L173" s="449"/>
    </row>
    <row r="174" spans="1:13">
      <c r="A174" s="1199" t="s">
        <v>2160</v>
      </c>
      <c r="B174" s="1200" t="s">
        <v>2161</v>
      </c>
      <c r="C174" s="1201" t="s">
        <v>2162</v>
      </c>
      <c r="D174" s="1202" t="s">
        <v>2163</v>
      </c>
      <c r="E174" s="1024" t="s">
        <v>2164</v>
      </c>
      <c r="F174" s="449" t="s">
        <v>1512</v>
      </c>
      <c r="I174" s="449">
        <v>0</v>
      </c>
      <c r="J174" s="1036" t="s">
        <v>1481</v>
      </c>
      <c r="K174" s="1035">
        <v>44622</v>
      </c>
    </row>
    <row r="175" spans="1:13">
      <c r="A175" s="1212" t="s">
        <v>2165</v>
      </c>
      <c r="B175" s="1033" t="s">
        <v>2166</v>
      </c>
      <c r="C175" s="1017" t="s">
        <v>2167</v>
      </c>
      <c r="D175" s="1018" t="s">
        <v>1618</v>
      </c>
      <c r="E175" s="1024" t="s">
        <v>2168</v>
      </c>
      <c r="F175" s="449" t="s">
        <v>1512</v>
      </c>
      <c r="I175" s="449">
        <v>0</v>
      </c>
      <c r="J175" s="1036" t="s">
        <v>1337</v>
      </c>
      <c r="K175" s="1035">
        <v>44623</v>
      </c>
    </row>
    <row r="176" spans="1:13">
      <c r="A176" s="1212" t="s">
        <v>2169</v>
      </c>
      <c r="B176" s="1033" t="s">
        <v>2170</v>
      </c>
      <c r="C176" s="1017" t="s">
        <v>2171</v>
      </c>
      <c r="D176" s="1018" t="s">
        <v>1609</v>
      </c>
      <c r="E176" s="1024" t="s">
        <v>2172</v>
      </c>
      <c r="F176" s="1034" t="s">
        <v>1638</v>
      </c>
      <c r="G176" s="203" t="s">
        <v>1513</v>
      </c>
      <c r="I176" s="449">
        <v>12</v>
      </c>
      <c r="J176" s="1036" t="s">
        <v>706</v>
      </c>
      <c r="K176" s="1035">
        <v>44623</v>
      </c>
    </row>
    <row r="177" spans="1:15">
      <c r="A177" s="1212" t="s">
        <v>2173</v>
      </c>
      <c r="B177" s="1033" t="s">
        <v>2174</v>
      </c>
      <c r="C177" s="1017" t="s">
        <v>2175</v>
      </c>
      <c r="D177" s="1018" t="s">
        <v>2008</v>
      </c>
      <c r="E177" s="1024" t="s">
        <v>2176</v>
      </c>
      <c r="F177" s="1034" t="s">
        <v>1675</v>
      </c>
      <c r="I177" s="449">
        <v>29</v>
      </c>
      <c r="J177" s="1036" t="s">
        <v>1481</v>
      </c>
      <c r="K177" s="1035">
        <v>44624</v>
      </c>
    </row>
    <row r="178" spans="1:15">
      <c r="A178" s="1212" t="s">
        <v>2177</v>
      </c>
      <c r="B178" s="1033" t="s">
        <v>2178</v>
      </c>
      <c r="C178" s="1017" t="s">
        <v>2179</v>
      </c>
      <c r="D178" s="1018" t="s">
        <v>1609</v>
      </c>
      <c r="E178" s="1024" t="s">
        <v>2180</v>
      </c>
      <c r="F178" s="1034" t="s">
        <v>1638</v>
      </c>
      <c r="G178" s="203" t="s">
        <v>1513</v>
      </c>
      <c r="I178" s="449">
        <v>12</v>
      </c>
      <c r="J178" s="1036" t="s">
        <v>706</v>
      </c>
      <c r="K178" s="1035">
        <v>44624</v>
      </c>
    </row>
    <row r="179" spans="1:15">
      <c r="I179" s="10" t="s">
        <v>2181</v>
      </c>
      <c r="J179" s="449"/>
      <c r="K179" s="10" t="s">
        <v>2182</v>
      </c>
    </row>
    <row r="180" spans="1:15">
      <c r="J180" s="449"/>
      <c r="K180" s="449"/>
    </row>
    <row r="181" spans="1:15">
      <c r="A181" s="1032" t="s">
        <v>2212</v>
      </c>
      <c r="B181" s="449"/>
      <c r="C181" s="449"/>
      <c r="D181" s="449"/>
      <c r="E181" s="449"/>
      <c r="G181" s="449" t="s">
        <v>1510</v>
      </c>
      <c r="H181" s="449" t="s">
        <v>1514</v>
      </c>
      <c r="I181" s="449" t="s">
        <v>1515</v>
      </c>
      <c r="J181" s="449" t="s">
        <v>1516</v>
      </c>
      <c r="K181" s="449" t="s">
        <v>1517</v>
      </c>
      <c r="L181" s="449"/>
      <c r="M181" s="449"/>
      <c r="N181" s="449"/>
      <c r="O181" s="449"/>
    </row>
    <row r="182" spans="1:15">
      <c r="A182" s="1016" t="s">
        <v>1730</v>
      </c>
      <c r="B182" s="1033" t="s">
        <v>1731</v>
      </c>
      <c r="C182" s="1017" t="s">
        <v>1732</v>
      </c>
      <c r="D182" s="1018" t="s">
        <v>1733</v>
      </c>
      <c r="E182" s="1135" t="s">
        <v>2213</v>
      </c>
      <c r="F182" s="58" t="s">
        <v>2155</v>
      </c>
      <c r="I182" s="449">
        <v>0</v>
      </c>
      <c r="J182" s="58" t="s">
        <v>1481</v>
      </c>
      <c r="K182" s="715">
        <v>44627</v>
      </c>
    </row>
    <row r="183" spans="1:15">
      <c r="A183" s="1212" t="s">
        <v>2214</v>
      </c>
      <c r="B183" s="1033" t="s">
        <v>2215</v>
      </c>
      <c r="C183" s="1017" t="s">
        <v>2216</v>
      </c>
      <c r="D183" s="1018" t="s">
        <v>1864</v>
      </c>
      <c r="E183" s="1024" t="s">
        <v>2217</v>
      </c>
      <c r="F183" s="1034" t="s">
        <v>1675</v>
      </c>
      <c r="I183" s="449">
        <v>36</v>
      </c>
      <c r="J183" s="1036" t="s">
        <v>1481</v>
      </c>
      <c r="K183" s="1035">
        <v>44614</v>
      </c>
    </row>
    <row r="184" spans="1:15">
      <c r="J184" s="449"/>
      <c r="K184" s="449"/>
    </row>
    <row r="185" spans="1:15">
      <c r="I185" s="449" t="s">
        <v>2218</v>
      </c>
      <c r="J185" s="449"/>
      <c r="K185" s="449" t="s">
        <v>1706</v>
      </c>
    </row>
    <row r="186" spans="1:15">
      <c r="J186" s="449"/>
      <c r="K186" s="449"/>
    </row>
    <row r="187" spans="1:15">
      <c r="A187" s="1032" t="s">
        <v>2219</v>
      </c>
      <c r="B187" s="449"/>
      <c r="C187" s="449"/>
      <c r="D187" s="449"/>
      <c r="E187" s="449"/>
      <c r="G187" s="449" t="s">
        <v>1510</v>
      </c>
      <c r="H187" s="449" t="s">
        <v>1514</v>
      </c>
      <c r="I187" s="449" t="s">
        <v>1515</v>
      </c>
      <c r="J187" s="449" t="s">
        <v>1516</v>
      </c>
      <c r="K187" s="449" t="s">
        <v>1517</v>
      </c>
      <c r="L187" s="449"/>
      <c r="M187" s="449"/>
    </row>
    <row r="188" spans="1:15">
      <c r="A188" s="1212" t="s">
        <v>2220</v>
      </c>
      <c r="B188" s="1033" t="s">
        <v>2221</v>
      </c>
      <c r="C188" s="1017" t="s">
        <v>2222</v>
      </c>
      <c r="D188" s="1018" t="s">
        <v>1499</v>
      </c>
      <c r="E188" s="1126" t="s">
        <v>2223</v>
      </c>
      <c r="F188" s="1034" t="s">
        <v>1639</v>
      </c>
      <c r="I188" s="449">
        <v>95</v>
      </c>
      <c r="J188" s="1036" t="s">
        <v>1481</v>
      </c>
      <c r="K188" s="1035">
        <v>44622</v>
      </c>
    </row>
    <row r="189" spans="1:15">
      <c r="A189" s="1212" t="s">
        <v>2224</v>
      </c>
      <c r="B189" s="1033" t="s">
        <v>2225</v>
      </c>
      <c r="C189" s="1017" t="s">
        <v>2226</v>
      </c>
      <c r="D189" s="1018" t="s">
        <v>1609</v>
      </c>
      <c r="E189" s="1024" t="s">
        <v>2227</v>
      </c>
      <c r="F189" s="1034" t="s">
        <v>2232</v>
      </c>
      <c r="I189" s="449">
        <v>12</v>
      </c>
      <c r="J189" s="1036" t="s">
        <v>1715</v>
      </c>
      <c r="K189" s="1035">
        <v>44623</v>
      </c>
    </row>
    <row r="190" spans="1:15">
      <c r="A190" s="1211" t="s">
        <v>2233</v>
      </c>
      <c r="B190" s="1033" t="s">
        <v>2228</v>
      </c>
      <c r="C190" s="1017" t="s">
        <v>2229</v>
      </c>
      <c r="D190" s="1018" t="s">
        <v>2230</v>
      </c>
      <c r="E190" s="1126" t="s">
        <v>2231</v>
      </c>
      <c r="F190" s="1034" t="s">
        <v>1675</v>
      </c>
      <c r="I190" s="449">
        <v>29</v>
      </c>
      <c r="J190" s="1036" t="s">
        <v>706</v>
      </c>
      <c r="K190" s="1035">
        <v>44625</v>
      </c>
    </row>
    <row r="191" spans="1:15">
      <c r="J191" s="449"/>
      <c r="K191" s="449"/>
    </row>
    <row r="192" spans="1:15">
      <c r="I192" s="449" t="s">
        <v>1919</v>
      </c>
      <c r="J192" s="449"/>
      <c r="K192" s="449" t="s">
        <v>2234</v>
      </c>
    </row>
    <row r="194" spans="1:15">
      <c r="A194" s="1032" t="s">
        <v>2256</v>
      </c>
      <c r="B194" s="449"/>
      <c r="C194" s="449"/>
      <c r="D194" s="449"/>
      <c r="E194" s="449"/>
      <c r="G194" s="449" t="s">
        <v>1510</v>
      </c>
      <c r="H194" s="449" t="s">
        <v>1514</v>
      </c>
      <c r="I194" s="449" t="s">
        <v>1515</v>
      </c>
      <c r="J194" s="449" t="s">
        <v>1516</v>
      </c>
      <c r="K194" s="449" t="s">
        <v>1517</v>
      </c>
      <c r="L194" s="449"/>
      <c r="M194" s="449"/>
      <c r="N194" s="449"/>
      <c r="O194" s="449"/>
    </row>
    <row r="195" spans="1:15">
      <c r="A195" s="1016" t="s">
        <v>2257</v>
      </c>
      <c r="B195" s="1033" t="s">
        <v>1983</v>
      </c>
      <c r="C195" s="1017" t="s">
        <v>2018</v>
      </c>
      <c r="D195" s="1018" t="s">
        <v>1877</v>
      </c>
      <c r="E195" s="1024" t="s">
        <v>2258</v>
      </c>
      <c r="F195" s="1034"/>
      <c r="G195" s="58" t="s">
        <v>2265</v>
      </c>
      <c r="H195" s="58">
        <v>16.55</v>
      </c>
      <c r="I195" s="58">
        <f>61.35</f>
        <v>61.35</v>
      </c>
      <c r="J195" s="1036" t="s">
        <v>1481</v>
      </c>
      <c r="K195" s="1035">
        <v>44608</v>
      </c>
      <c r="L195" s="58" t="s">
        <v>2267</v>
      </c>
      <c r="M195" s="58"/>
    </row>
    <row r="196" spans="1:15">
      <c r="A196" s="1016" t="s">
        <v>2257</v>
      </c>
      <c r="B196" s="1033" t="s">
        <v>1983</v>
      </c>
      <c r="C196" s="1017" t="s">
        <v>2018</v>
      </c>
      <c r="D196" s="1018" t="s">
        <v>1877</v>
      </c>
      <c r="E196" s="1024" t="s">
        <v>2258</v>
      </c>
      <c r="F196" s="1034"/>
      <c r="G196" s="58" t="s">
        <v>2266</v>
      </c>
      <c r="H196" s="58">
        <f>38.85*1.12</f>
        <v>43.512000000000008</v>
      </c>
      <c r="I196" s="58">
        <v>82.71</v>
      </c>
      <c r="J196" s="1036" t="s">
        <v>1481</v>
      </c>
      <c r="K196" s="1035">
        <v>44608</v>
      </c>
      <c r="L196" s="58" t="s">
        <v>2267</v>
      </c>
      <c r="M196" s="58"/>
      <c r="N196" s="449"/>
    </row>
    <row r="197" spans="1:15">
      <c r="A197" s="1212" t="s">
        <v>2259</v>
      </c>
      <c r="B197" s="1033" t="s">
        <v>2260</v>
      </c>
      <c r="C197" s="1017" t="s">
        <v>2261</v>
      </c>
      <c r="D197" s="1018" t="s">
        <v>1609</v>
      </c>
      <c r="E197" s="1024" t="s">
        <v>2262</v>
      </c>
      <c r="F197" s="1034" t="s">
        <v>2263</v>
      </c>
      <c r="G197" s="58"/>
      <c r="H197" s="58"/>
      <c r="I197" s="58">
        <v>12</v>
      </c>
      <c r="J197" s="1036" t="s">
        <v>1481</v>
      </c>
      <c r="K197" s="1035">
        <v>44627</v>
      </c>
      <c r="L197" s="58"/>
      <c r="M197" s="58"/>
    </row>
    <row r="198" spans="1:15">
      <c r="G198" s="58" t="s">
        <v>1510</v>
      </c>
      <c r="H198" s="10">
        <f>SUM(H195:H197)</f>
        <v>60.062000000000012</v>
      </c>
    </row>
    <row r="199" spans="1:15">
      <c r="G199" s="58" t="s">
        <v>2268</v>
      </c>
      <c r="H199" s="449">
        <v>54.15</v>
      </c>
    </row>
    <row r="200" spans="1:15">
      <c r="I200" s="34" t="s">
        <v>2269</v>
      </c>
      <c r="J200" s="35"/>
      <c r="K200" s="35"/>
      <c r="L200" s="35"/>
    </row>
    <row r="202" spans="1:15">
      <c r="A202" s="1032" t="s">
        <v>2270</v>
      </c>
      <c r="B202" s="449"/>
      <c r="C202" s="449"/>
      <c r="D202" s="449"/>
      <c r="E202" s="449"/>
      <c r="G202" s="449" t="s">
        <v>1510</v>
      </c>
      <c r="H202" s="449" t="s">
        <v>1514</v>
      </c>
      <c r="I202" s="449" t="s">
        <v>1515</v>
      </c>
      <c r="J202" s="449" t="s">
        <v>1516</v>
      </c>
      <c r="K202" s="449" t="s">
        <v>1517</v>
      </c>
      <c r="L202" s="449"/>
      <c r="M202" s="449"/>
      <c r="N202" s="449"/>
      <c r="O202" s="449"/>
    </row>
    <row r="203" spans="1:15">
      <c r="A203" s="1211" t="s">
        <v>2271</v>
      </c>
      <c r="B203" s="1033" t="s">
        <v>2272</v>
      </c>
      <c r="C203" s="1017" t="s">
        <v>2273</v>
      </c>
      <c r="D203" s="1018" t="s">
        <v>2274</v>
      </c>
      <c r="E203" s="1024" t="s">
        <v>2275</v>
      </c>
      <c r="F203" s="1034" t="s">
        <v>1918</v>
      </c>
      <c r="I203" s="449">
        <v>12</v>
      </c>
      <c r="J203" s="1036" t="s">
        <v>1481</v>
      </c>
      <c r="K203" s="1035">
        <v>44627</v>
      </c>
    </row>
    <row r="204" spans="1:15">
      <c r="A204" s="1211" t="s">
        <v>2276</v>
      </c>
      <c r="B204" s="1033" t="s">
        <v>2277</v>
      </c>
      <c r="C204" s="1017" t="s">
        <v>2278</v>
      </c>
      <c r="D204" s="1018" t="s">
        <v>1609</v>
      </c>
      <c r="E204" s="1024" t="s">
        <v>2279</v>
      </c>
      <c r="F204" s="1034" t="s">
        <v>2289</v>
      </c>
      <c r="I204" s="449">
        <v>0</v>
      </c>
      <c r="J204" s="1036" t="s">
        <v>1481</v>
      </c>
      <c r="K204" s="1035">
        <v>44627</v>
      </c>
    </row>
    <row r="205" spans="1:15">
      <c r="A205" s="1212" t="s">
        <v>2280</v>
      </c>
      <c r="B205" s="1033" t="s">
        <v>2281</v>
      </c>
      <c r="C205" s="1017" t="s">
        <v>2282</v>
      </c>
      <c r="D205" s="1018" t="s">
        <v>2283</v>
      </c>
      <c r="E205" s="58" t="s">
        <v>2284</v>
      </c>
      <c r="F205" s="1034" t="s">
        <v>1638</v>
      </c>
      <c r="G205" s="203" t="s">
        <v>1513</v>
      </c>
      <c r="I205" s="449">
        <v>12</v>
      </c>
      <c r="J205" s="1036" t="s">
        <v>1481</v>
      </c>
      <c r="K205" s="1035">
        <v>44628</v>
      </c>
    </row>
    <row r="206" spans="1:15">
      <c r="A206" s="1212" t="s">
        <v>2285</v>
      </c>
      <c r="B206" s="1033" t="s">
        <v>2286</v>
      </c>
      <c r="C206" s="1017" t="s">
        <v>2287</v>
      </c>
      <c r="D206" s="1018" t="s">
        <v>1609</v>
      </c>
      <c r="E206" s="1025" t="s">
        <v>2288</v>
      </c>
      <c r="F206" s="1036" t="s">
        <v>2289</v>
      </c>
      <c r="I206" s="449">
        <v>0</v>
      </c>
      <c r="J206" s="1036" t="s">
        <v>1481</v>
      </c>
      <c r="K206" s="1035">
        <v>44628</v>
      </c>
    </row>
    <row r="207" spans="1:15">
      <c r="G207" s="449" t="s">
        <v>1707</v>
      </c>
      <c r="I207" s="449" t="s">
        <v>2290</v>
      </c>
      <c r="J207" s="449"/>
      <c r="K207" s="449"/>
    </row>
    <row r="208" spans="1:15">
      <c r="J208" s="449"/>
      <c r="K208" s="449"/>
    </row>
    <row r="209" spans="1:15">
      <c r="J209" s="449"/>
      <c r="K209" s="449"/>
    </row>
    <row r="210" spans="1:15">
      <c r="A210" s="1032" t="s">
        <v>2332</v>
      </c>
      <c r="B210" s="449"/>
      <c r="C210" s="449"/>
      <c r="D210" s="449"/>
      <c r="E210" s="449"/>
      <c r="G210" s="449" t="s">
        <v>1510</v>
      </c>
      <c r="H210" s="449" t="s">
        <v>1514</v>
      </c>
      <c r="I210" s="449" t="s">
        <v>1515</v>
      </c>
      <c r="J210" s="449" t="s">
        <v>1516</v>
      </c>
      <c r="K210" s="449" t="s">
        <v>1517</v>
      </c>
      <c r="L210" s="449"/>
      <c r="M210" s="449"/>
    </row>
    <row r="211" spans="1:15">
      <c r="A211" s="1212" t="s">
        <v>2294</v>
      </c>
      <c r="B211" s="1033" t="s">
        <v>2295</v>
      </c>
      <c r="C211" s="1017" t="s">
        <v>2296</v>
      </c>
      <c r="D211" s="1018" t="s">
        <v>1908</v>
      </c>
      <c r="E211" s="1024" t="s">
        <v>2297</v>
      </c>
      <c r="F211" s="1034" t="s">
        <v>1918</v>
      </c>
      <c r="I211" s="58">
        <v>12</v>
      </c>
      <c r="J211" s="1036" t="s">
        <v>1481</v>
      </c>
      <c r="K211" s="1035">
        <v>44630</v>
      </c>
    </row>
    <row r="212" spans="1:15">
      <c r="A212" s="1211" t="s">
        <v>2298</v>
      </c>
      <c r="B212" s="1033" t="s">
        <v>2299</v>
      </c>
      <c r="C212" s="1017" t="s">
        <v>2300</v>
      </c>
      <c r="D212" s="1018" t="s">
        <v>2301</v>
      </c>
      <c r="E212" s="1024" t="s">
        <v>2302</v>
      </c>
      <c r="F212" s="1034" t="s">
        <v>1918</v>
      </c>
      <c r="I212" s="58">
        <v>12</v>
      </c>
      <c r="J212" s="1036" t="s">
        <v>1481</v>
      </c>
      <c r="K212" s="1035">
        <v>44629</v>
      </c>
    </row>
    <row r="213" spans="1:15">
      <c r="A213" s="1211" t="s">
        <v>2303</v>
      </c>
      <c r="B213" s="1033" t="s">
        <v>2304</v>
      </c>
      <c r="C213" s="1017" t="s">
        <v>2305</v>
      </c>
      <c r="D213" s="1018" t="s">
        <v>1549</v>
      </c>
      <c r="E213" s="1126" t="s">
        <v>1619</v>
      </c>
      <c r="F213" s="1034" t="s">
        <v>2330</v>
      </c>
      <c r="G213" s="203" t="s">
        <v>1513</v>
      </c>
      <c r="I213" s="58">
        <v>12</v>
      </c>
      <c r="J213" s="1036" t="s">
        <v>1481</v>
      </c>
      <c r="K213" s="1035">
        <v>44629</v>
      </c>
    </row>
    <row r="214" spans="1:15">
      <c r="A214" s="1211" t="s">
        <v>2306</v>
      </c>
      <c r="B214" s="1033" t="s">
        <v>2307</v>
      </c>
      <c r="C214" s="1017" t="s">
        <v>2308</v>
      </c>
      <c r="D214" s="1018" t="s">
        <v>2309</v>
      </c>
      <c r="E214" s="1025" t="s">
        <v>2310</v>
      </c>
      <c r="F214" s="1036" t="s">
        <v>1512</v>
      </c>
      <c r="I214" s="58">
        <v>0</v>
      </c>
      <c r="J214" s="1036" t="s">
        <v>1481</v>
      </c>
      <c r="K214" s="1035">
        <v>44628</v>
      </c>
    </row>
    <row r="215" spans="1:15">
      <c r="A215" s="1016" t="s">
        <v>2311</v>
      </c>
      <c r="B215" s="1033" t="s">
        <v>2312</v>
      </c>
      <c r="C215" s="1017" t="s">
        <v>2313</v>
      </c>
      <c r="D215" s="1018" t="s">
        <v>2314</v>
      </c>
      <c r="E215" s="1024" t="s">
        <v>1847</v>
      </c>
      <c r="F215" s="1034"/>
      <c r="I215" s="58">
        <v>0</v>
      </c>
      <c r="J215" s="1036" t="s">
        <v>1715</v>
      </c>
      <c r="K215" s="1035">
        <v>44630</v>
      </c>
    </row>
    <row r="216" spans="1:15">
      <c r="A216" s="1211" t="s">
        <v>2315</v>
      </c>
      <c r="B216" s="1033" t="s">
        <v>2316</v>
      </c>
      <c r="C216" s="1017" t="s">
        <v>2317</v>
      </c>
      <c r="D216" s="1018" t="s">
        <v>2318</v>
      </c>
      <c r="E216" s="1024" t="s">
        <v>2319</v>
      </c>
      <c r="F216" s="1034" t="s">
        <v>1920</v>
      </c>
      <c r="I216" s="58">
        <v>12</v>
      </c>
      <c r="J216" s="1036" t="s">
        <v>1481</v>
      </c>
      <c r="K216" s="1035">
        <v>44628</v>
      </c>
    </row>
    <row r="217" spans="1:15">
      <c r="G217" s="449" t="s">
        <v>2329</v>
      </c>
      <c r="I217" s="449" t="s">
        <v>2234</v>
      </c>
    </row>
    <row r="219" spans="1:15">
      <c r="A219" s="1032" t="s">
        <v>2331</v>
      </c>
      <c r="B219" s="449"/>
      <c r="C219" s="449"/>
      <c r="D219" s="449"/>
      <c r="E219" s="449"/>
      <c r="G219" s="449" t="s">
        <v>1510</v>
      </c>
      <c r="H219" s="449" t="s">
        <v>1514</v>
      </c>
      <c r="I219" s="449" t="s">
        <v>1515</v>
      </c>
      <c r="J219" s="449" t="s">
        <v>1516</v>
      </c>
      <c r="K219" s="449" t="s">
        <v>1517</v>
      </c>
      <c r="L219" s="449"/>
      <c r="M219" s="449"/>
      <c r="N219" s="449"/>
      <c r="O219" s="449"/>
    </row>
    <row r="220" spans="1:15">
      <c r="A220" s="1211" t="s">
        <v>2333</v>
      </c>
      <c r="B220" s="1033" t="s">
        <v>2334</v>
      </c>
      <c r="C220" s="1017" t="s">
        <v>2335</v>
      </c>
      <c r="D220" s="1018" t="s">
        <v>2336</v>
      </c>
      <c r="E220" s="1024" t="s">
        <v>2337</v>
      </c>
      <c r="F220" s="1034" t="s">
        <v>1918</v>
      </c>
      <c r="I220" s="449">
        <v>12</v>
      </c>
      <c r="J220" s="1036" t="s">
        <v>1481</v>
      </c>
      <c r="K220" s="1035">
        <v>44630</v>
      </c>
    </row>
    <row r="221" spans="1:15">
      <c r="A221" s="1016" t="s">
        <v>2145</v>
      </c>
      <c r="B221" s="1033" t="s">
        <v>2146</v>
      </c>
      <c r="C221" s="1017" t="s">
        <v>2338</v>
      </c>
      <c r="D221" s="1018" t="s">
        <v>2148</v>
      </c>
      <c r="E221" s="1126" t="s">
        <v>2339</v>
      </c>
      <c r="F221" s="1034" t="s">
        <v>1512</v>
      </c>
      <c r="I221" s="449">
        <v>0</v>
      </c>
      <c r="J221" s="1036" t="s">
        <v>1673</v>
      </c>
      <c r="K221" s="1035">
        <v>44622</v>
      </c>
    </row>
    <row r="222" spans="1:15" ht="36">
      <c r="A222" s="1253" t="s">
        <v>2340</v>
      </c>
      <c r="B222" s="1254" t="s">
        <v>2341</v>
      </c>
      <c r="C222" s="1255" t="s">
        <v>2342</v>
      </c>
      <c r="D222" s="1018" t="s">
        <v>1609</v>
      </c>
      <c r="E222" s="1025" t="s">
        <v>2343</v>
      </c>
      <c r="F222" s="1036" t="s">
        <v>2347</v>
      </c>
      <c r="G222" s="203" t="s">
        <v>1513</v>
      </c>
      <c r="I222" s="449">
        <v>12</v>
      </c>
      <c r="J222" s="1036" t="s">
        <v>419</v>
      </c>
      <c r="K222" s="1035">
        <v>44630</v>
      </c>
    </row>
    <row r="223" spans="1:15">
      <c r="A223" s="1026" t="s">
        <v>2344</v>
      </c>
      <c r="B223" s="1026" t="s">
        <v>2345</v>
      </c>
      <c r="C223" s="1027" t="s">
        <v>2044</v>
      </c>
      <c r="D223" s="1026" t="s">
        <v>1777</v>
      </c>
      <c r="E223" s="1256" t="s">
        <v>2346</v>
      </c>
      <c r="F223" s="1256" t="s">
        <v>1512</v>
      </c>
      <c r="I223" s="449">
        <v>12</v>
      </c>
      <c r="J223" s="1026" t="s">
        <v>706</v>
      </c>
      <c r="K223" s="1257">
        <v>44534</v>
      </c>
    </row>
    <row r="224" spans="1:15">
      <c r="H224" s="449" t="s">
        <v>2348</v>
      </c>
      <c r="J224" s="1258" t="s">
        <v>2234</v>
      </c>
      <c r="K224" s="449"/>
    </row>
    <row r="225" spans="1:15">
      <c r="J225" s="449"/>
      <c r="K225" s="449"/>
    </row>
    <row r="226" spans="1:15">
      <c r="A226" s="1032" t="s">
        <v>2351</v>
      </c>
      <c r="B226" s="449"/>
      <c r="C226" s="449"/>
      <c r="D226" s="449"/>
      <c r="E226" s="449"/>
      <c r="G226" s="449" t="s">
        <v>1510</v>
      </c>
      <c r="H226" s="449" t="s">
        <v>1514</v>
      </c>
      <c r="I226" s="449" t="s">
        <v>1515</v>
      </c>
      <c r="J226" s="449" t="s">
        <v>1516</v>
      </c>
      <c r="K226" s="449" t="s">
        <v>1517</v>
      </c>
      <c r="L226" s="449"/>
      <c r="M226" s="449"/>
    </row>
    <row r="227" spans="1:15">
      <c r="A227" s="1212" t="s">
        <v>2352</v>
      </c>
      <c r="B227" s="1033" t="s">
        <v>2353</v>
      </c>
      <c r="C227" s="1017" t="s">
        <v>2354</v>
      </c>
      <c r="D227" s="1018" t="s">
        <v>2355</v>
      </c>
      <c r="E227" s="1024" t="s">
        <v>2356</v>
      </c>
      <c r="F227" s="1034" t="s">
        <v>1918</v>
      </c>
      <c r="I227" s="449">
        <v>12</v>
      </c>
      <c r="J227" s="1036" t="s">
        <v>1481</v>
      </c>
      <c r="K227" s="1035">
        <v>44627</v>
      </c>
    </row>
    <row r="228" spans="1:15">
      <c r="A228" s="1211" t="s">
        <v>2357</v>
      </c>
      <c r="B228" s="1033" t="s">
        <v>2358</v>
      </c>
      <c r="C228" s="1017" t="s">
        <v>2359</v>
      </c>
      <c r="D228" s="1018" t="s">
        <v>2360</v>
      </c>
      <c r="E228" s="1024" t="s">
        <v>2361</v>
      </c>
      <c r="F228" s="1034" t="s">
        <v>1918</v>
      </c>
      <c r="I228" s="449">
        <v>12</v>
      </c>
      <c r="J228" s="1036" t="s">
        <v>1481</v>
      </c>
      <c r="K228" s="1035">
        <v>44630</v>
      </c>
    </row>
    <row r="229" spans="1:15">
      <c r="J229" s="449"/>
      <c r="K229" s="449"/>
    </row>
    <row r="230" spans="1:15">
      <c r="G230" s="449" t="s">
        <v>1707</v>
      </c>
      <c r="I230" s="449" t="s">
        <v>2290</v>
      </c>
      <c r="J230" s="449"/>
      <c r="K230" s="449"/>
    </row>
    <row r="231" spans="1:15">
      <c r="J231" s="449"/>
      <c r="K231" s="449"/>
    </row>
    <row r="232" spans="1:15">
      <c r="A232" s="1032" t="s">
        <v>2390</v>
      </c>
      <c r="B232" s="449"/>
      <c r="C232" s="449"/>
      <c r="D232" s="449"/>
      <c r="E232" s="449"/>
      <c r="G232" s="449" t="s">
        <v>1510</v>
      </c>
      <c r="H232" s="449" t="s">
        <v>1514</v>
      </c>
      <c r="I232" s="449" t="s">
        <v>1515</v>
      </c>
      <c r="J232" s="449" t="s">
        <v>1516</v>
      </c>
      <c r="K232" s="449" t="s">
        <v>1517</v>
      </c>
      <c r="L232" s="449"/>
      <c r="M232" s="449"/>
    </row>
    <row r="233" spans="1:15">
      <c r="A233" s="1211" t="s">
        <v>2371</v>
      </c>
      <c r="B233" s="1033" t="s">
        <v>2372</v>
      </c>
      <c r="C233" s="1017" t="s">
        <v>2373</v>
      </c>
      <c r="D233" s="1018" t="s">
        <v>2374</v>
      </c>
      <c r="E233" s="1024" t="s">
        <v>2375</v>
      </c>
      <c r="F233" s="1034" t="s">
        <v>1639</v>
      </c>
      <c r="I233" s="449">
        <v>55</v>
      </c>
      <c r="J233" s="1036" t="s">
        <v>1481</v>
      </c>
      <c r="K233" s="1035">
        <v>44629</v>
      </c>
    </row>
    <row r="234" spans="1:15">
      <c r="A234" s="1016" t="s">
        <v>2376</v>
      </c>
      <c r="B234" s="1033" t="s">
        <v>2312</v>
      </c>
      <c r="C234" s="1017" t="s">
        <v>2313</v>
      </c>
      <c r="D234" s="1018" t="s">
        <v>2314</v>
      </c>
      <c r="E234" s="1024" t="s">
        <v>2377</v>
      </c>
      <c r="F234" s="1034" t="s">
        <v>1512</v>
      </c>
      <c r="I234" s="449">
        <v>0</v>
      </c>
      <c r="J234" s="1036" t="s">
        <v>1715</v>
      </c>
      <c r="K234" s="1035">
        <v>44630</v>
      </c>
    </row>
    <row r="235" spans="1:15">
      <c r="A235" s="1016" t="s">
        <v>2378</v>
      </c>
      <c r="B235" s="1033" t="s">
        <v>2379</v>
      </c>
      <c r="C235" s="1017" t="s">
        <v>2380</v>
      </c>
      <c r="D235" s="1018" t="s">
        <v>2008</v>
      </c>
      <c r="E235" s="1126" t="s">
        <v>2381</v>
      </c>
      <c r="F235" s="1034" t="s">
        <v>2155</v>
      </c>
      <c r="I235" s="449">
        <v>0</v>
      </c>
      <c r="J235" s="1036" t="s">
        <v>706</v>
      </c>
      <c r="K235" s="1035">
        <v>44634</v>
      </c>
    </row>
    <row r="236" spans="1:15">
      <c r="H236" s="449" t="s">
        <v>2382</v>
      </c>
      <c r="J236" s="1036" t="s">
        <v>2383</v>
      </c>
      <c r="K236" s="449"/>
    </row>
    <row r="237" spans="1:15">
      <c r="J237" s="449"/>
      <c r="K237" s="449"/>
    </row>
    <row r="238" spans="1:15">
      <c r="A238" s="1032" t="s">
        <v>2389</v>
      </c>
      <c r="B238" s="449"/>
      <c r="C238" s="449"/>
      <c r="D238" s="449"/>
      <c r="E238" s="449"/>
      <c r="G238" s="449" t="s">
        <v>1510</v>
      </c>
      <c r="H238" s="449" t="s">
        <v>1514</v>
      </c>
      <c r="I238" s="449" t="s">
        <v>1515</v>
      </c>
      <c r="J238" s="449" t="s">
        <v>1516</v>
      </c>
      <c r="K238" s="449" t="s">
        <v>1517</v>
      </c>
      <c r="L238" s="449"/>
      <c r="M238" s="449"/>
      <c r="N238" s="449"/>
      <c r="O238" s="449"/>
    </row>
    <row r="239" spans="1:15">
      <c r="A239" s="1211" t="s">
        <v>2391</v>
      </c>
      <c r="B239" s="1033" t="s">
        <v>2392</v>
      </c>
      <c r="C239" s="1017" t="s">
        <v>2393</v>
      </c>
      <c r="D239" s="1018" t="s">
        <v>2394</v>
      </c>
      <c r="E239" s="1024" t="s">
        <v>2395</v>
      </c>
      <c r="F239" s="1034" t="s">
        <v>1639</v>
      </c>
      <c r="I239" s="449">
        <v>55</v>
      </c>
      <c r="J239" s="1036" t="s">
        <v>1481</v>
      </c>
      <c r="K239" s="1035">
        <v>44631</v>
      </c>
    </row>
    <row r="240" spans="1:15">
      <c r="A240" s="1253" t="s">
        <v>2396</v>
      </c>
      <c r="B240" s="1282" t="s">
        <v>2397</v>
      </c>
      <c r="C240" s="1283" t="s">
        <v>2398</v>
      </c>
      <c r="D240" s="1018" t="s">
        <v>1609</v>
      </c>
      <c r="E240" s="1024" t="s">
        <v>2399</v>
      </c>
      <c r="F240" s="1034" t="s">
        <v>1918</v>
      </c>
      <c r="I240" s="449">
        <v>12</v>
      </c>
      <c r="J240" s="1036" t="s">
        <v>1481</v>
      </c>
      <c r="K240" s="1035">
        <v>44634</v>
      </c>
    </row>
    <row r="241" spans="1:15">
      <c r="A241" s="1016" t="s">
        <v>2136</v>
      </c>
      <c r="B241" s="1033" t="s">
        <v>2137</v>
      </c>
      <c r="C241" s="1017" t="s">
        <v>2138</v>
      </c>
      <c r="D241" s="1018" t="s">
        <v>2139</v>
      </c>
      <c r="E241" s="1126" t="s">
        <v>2400</v>
      </c>
      <c r="F241" s="1034" t="s">
        <v>1512</v>
      </c>
      <c r="I241" s="449">
        <v>0</v>
      </c>
      <c r="J241" s="1036" t="s">
        <v>1702</v>
      </c>
      <c r="K241" s="1035">
        <v>44616</v>
      </c>
    </row>
    <row r="242" spans="1:15">
      <c r="J242" s="449"/>
      <c r="K242" s="449"/>
    </row>
    <row r="243" spans="1:15">
      <c r="J243" s="1122" t="s">
        <v>2401</v>
      </c>
      <c r="K243" s="449"/>
      <c r="L243" t="s">
        <v>2402</v>
      </c>
    </row>
    <row r="244" spans="1:15">
      <c r="J244" s="449"/>
      <c r="K244" s="449"/>
    </row>
    <row r="246" spans="1:15">
      <c r="A246" s="1032" t="s">
        <v>2417</v>
      </c>
      <c r="B246" s="449"/>
      <c r="C246" s="449"/>
      <c r="D246" s="449"/>
      <c r="E246" s="449"/>
      <c r="G246" s="449" t="s">
        <v>1510</v>
      </c>
      <c r="H246" s="449" t="s">
        <v>1514</v>
      </c>
      <c r="I246" s="449" t="s">
        <v>1515</v>
      </c>
      <c r="J246" s="449" t="s">
        <v>1516</v>
      </c>
      <c r="K246" s="449" t="s">
        <v>1517</v>
      </c>
      <c r="L246" s="449"/>
      <c r="M246" s="449"/>
      <c r="N246" s="449"/>
      <c r="O246" s="449"/>
    </row>
    <row r="247" spans="1:15">
      <c r="A247" s="1211" t="s">
        <v>2418</v>
      </c>
      <c r="B247" s="1033"/>
      <c r="C247" s="1017" t="s">
        <v>2405</v>
      </c>
      <c r="D247" s="1018" t="s">
        <v>2406</v>
      </c>
      <c r="E247" s="1024" t="s">
        <v>2407</v>
      </c>
      <c r="F247" s="1034" t="s">
        <v>2419</v>
      </c>
      <c r="I247" s="449">
        <v>0</v>
      </c>
      <c r="J247" s="1036" t="s">
        <v>1481</v>
      </c>
      <c r="K247" s="1035">
        <v>44634</v>
      </c>
    </row>
    <row r="248" spans="1:15">
      <c r="A248" s="1211" t="s">
        <v>2432</v>
      </c>
      <c r="B248" s="1033" t="s">
        <v>2408</v>
      </c>
      <c r="C248" s="1017" t="s">
        <v>2409</v>
      </c>
      <c r="D248" s="1018" t="s">
        <v>2410</v>
      </c>
      <c r="E248" s="1024" t="s">
        <v>2411</v>
      </c>
      <c r="F248" s="1034" t="s">
        <v>2433</v>
      </c>
      <c r="I248" s="449">
        <v>0</v>
      </c>
      <c r="J248" s="1036" t="s">
        <v>1481</v>
      </c>
      <c r="K248" s="1035">
        <v>44634</v>
      </c>
    </row>
    <row r="249" spans="1:15">
      <c r="A249" s="1211" t="s">
        <v>2412</v>
      </c>
      <c r="B249" s="1033" t="s">
        <v>2413</v>
      </c>
      <c r="C249" s="1017" t="s">
        <v>2414</v>
      </c>
      <c r="D249" s="1018" t="s">
        <v>2415</v>
      </c>
      <c r="E249" s="1025" t="s">
        <v>2416</v>
      </c>
      <c r="F249" s="1036" t="s">
        <v>2434</v>
      </c>
      <c r="I249" s="449">
        <v>0</v>
      </c>
      <c r="J249" s="1036" t="s">
        <v>1702</v>
      </c>
      <c r="K249" s="1035">
        <v>44634</v>
      </c>
    </row>
    <row r="250" spans="1:15">
      <c r="A250" s="1211" t="s">
        <v>2420</v>
      </c>
      <c r="B250" s="1033" t="s">
        <v>2421</v>
      </c>
      <c r="C250" s="1017" t="s">
        <v>2422</v>
      </c>
      <c r="D250" s="1018" t="s">
        <v>2423</v>
      </c>
      <c r="E250" s="1024" t="s">
        <v>2424</v>
      </c>
      <c r="F250" s="1034" t="s">
        <v>1918</v>
      </c>
      <c r="I250" s="449">
        <v>12</v>
      </c>
      <c r="J250" s="1036" t="s">
        <v>2425</v>
      </c>
      <c r="K250" s="1035">
        <v>44635</v>
      </c>
    </row>
    <row r="251" spans="1:15" ht="24">
      <c r="A251" s="1289" t="s">
        <v>2426</v>
      </c>
      <c r="B251" s="1033" t="s">
        <v>2427</v>
      </c>
      <c r="C251" s="1017" t="s">
        <v>2428</v>
      </c>
      <c r="D251" s="1018" t="s">
        <v>2429</v>
      </c>
      <c r="E251" s="1024" t="s">
        <v>2430</v>
      </c>
      <c r="F251" s="1034" t="s">
        <v>2431</v>
      </c>
      <c r="I251" s="449">
        <v>0</v>
      </c>
      <c r="J251" s="1036" t="s">
        <v>1481</v>
      </c>
      <c r="K251" s="1035">
        <v>44636</v>
      </c>
    </row>
    <row r="252" spans="1:15">
      <c r="G252" s="449" t="s">
        <v>1707</v>
      </c>
      <c r="I252" s="449" t="s">
        <v>1749</v>
      </c>
      <c r="J252" s="449"/>
      <c r="K252" s="449"/>
    </row>
    <row r="253" spans="1:15">
      <c r="J253" s="449"/>
      <c r="K253" s="449"/>
    </row>
    <row r="254" spans="1:15">
      <c r="A254" s="1032" t="s">
        <v>2456</v>
      </c>
      <c r="B254" s="449"/>
      <c r="C254" s="449"/>
      <c r="D254" s="449"/>
      <c r="E254" s="449"/>
      <c r="G254" s="449" t="s">
        <v>1510</v>
      </c>
      <c r="H254" s="449" t="s">
        <v>1514</v>
      </c>
      <c r="I254" s="449" t="s">
        <v>1515</v>
      </c>
      <c r="J254" s="449" t="s">
        <v>1516</v>
      </c>
      <c r="K254" s="449" t="s">
        <v>1517</v>
      </c>
      <c r="L254" s="449"/>
      <c r="M254" s="449"/>
      <c r="N254" s="449"/>
    </row>
    <row r="255" spans="1:15">
      <c r="A255" s="1211" t="s">
        <v>2442</v>
      </c>
      <c r="B255" s="1033" t="s">
        <v>2443</v>
      </c>
      <c r="C255" s="1017" t="s">
        <v>2444</v>
      </c>
      <c r="D255" s="1018" t="s">
        <v>1549</v>
      </c>
      <c r="E255" s="1024" t="s">
        <v>2445</v>
      </c>
      <c r="F255" s="1034" t="s">
        <v>1512</v>
      </c>
      <c r="I255" s="449">
        <v>0</v>
      </c>
      <c r="J255" s="1036" t="s">
        <v>1798</v>
      </c>
      <c r="K255" s="1035">
        <v>44636</v>
      </c>
    </row>
    <row r="256" spans="1:15">
      <c r="A256" s="1211" t="s">
        <v>2446</v>
      </c>
      <c r="B256" s="1033" t="s">
        <v>2447</v>
      </c>
      <c r="C256" s="1017" t="s">
        <v>2448</v>
      </c>
      <c r="D256" s="1018" t="s">
        <v>2449</v>
      </c>
      <c r="E256" s="1126" t="s">
        <v>2450</v>
      </c>
      <c r="F256" s="1034" t="s">
        <v>2155</v>
      </c>
      <c r="I256" s="449">
        <v>0</v>
      </c>
      <c r="J256" s="1036" t="s">
        <v>2451</v>
      </c>
      <c r="K256" s="1035">
        <v>44636</v>
      </c>
    </row>
    <row r="257" spans="1:14" ht="24">
      <c r="A257" s="1289" t="s">
        <v>2452</v>
      </c>
      <c r="B257" s="1033" t="s">
        <v>2453</v>
      </c>
      <c r="C257" s="1017" t="s">
        <v>2454</v>
      </c>
      <c r="D257" s="1018" t="s">
        <v>1609</v>
      </c>
      <c r="E257" s="1126" t="s">
        <v>2455</v>
      </c>
      <c r="F257" s="1034" t="s">
        <v>1918</v>
      </c>
      <c r="I257" s="449">
        <v>12</v>
      </c>
      <c r="J257" s="1036" t="s">
        <v>1481</v>
      </c>
      <c r="K257" s="1035">
        <v>44634</v>
      </c>
    </row>
    <row r="258" spans="1:14">
      <c r="H258" s="449" t="s">
        <v>2457</v>
      </c>
      <c r="I258" s="449" t="s">
        <v>2234</v>
      </c>
      <c r="J258" s="449"/>
      <c r="K258" s="449"/>
    </row>
    <row r="259" spans="1:14">
      <c r="J259" s="449"/>
      <c r="K259" s="449"/>
    </row>
    <row r="260" spans="1:14">
      <c r="A260" s="1032" t="s">
        <v>2481</v>
      </c>
      <c r="B260" s="449"/>
      <c r="C260" s="449"/>
      <c r="D260" s="449"/>
      <c r="E260" s="449"/>
      <c r="G260" s="449" t="s">
        <v>1510</v>
      </c>
      <c r="H260" s="449" t="s">
        <v>1514</v>
      </c>
      <c r="I260" s="449" t="s">
        <v>1515</v>
      </c>
      <c r="J260" s="449" t="s">
        <v>1516</v>
      </c>
      <c r="K260" s="449" t="s">
        <v>1517</v>
      </c>
      <c r="L260" s="449"/>
      <c r="M260" s="449"/>
      <c r="N260" s="449"/>
    </row>
    <row r="261" spans="1:14">
      <c r="A261" s="1016" t="s">
        <v>2482</v>
      </c>
      <c r="B261" s="1033" t="s">
        <v>2483</v>
      </c>
      <c r="C261" s="1017" t="s">
        <v>2484</v>
      </c>
      <c r="D261" s="1018" t="s">
        <v>2485</v>
      </c>
      <c r="E261" s="1135" t="s">
        <v>2381</v>
      </c>
      <c r="F261" s="58" t="s">
        <v>2155</v>
      </c>
      <c r="J261" s="58" t="s">
        <v>1481</v>
      </c>
      <c r="K261" s="715">
        <v>44615</v>
      </c>
    </row>
    <row r="262" spans="1:14">
      <c r="A262" s="1016" t="s">
        <v>2486</v>
      </c>
      <c r="B262" s="1033" t="s">
        <v>2487</v>
      </c>
      <c r="C262" s="1017" t="s">
        <v>1078</v>
      </c>
      <c r="D262" s="1018" t="s">
        <v>2488</v>
      </c>
      <c r="E262" s="1024" t="s">
        <v>1619</v>
      </c>
      <c r="F262" s="1034" t="s">
        <v>1638</v>
      </c>
      <c r="G262" s="203" t="s">
        <v>1513</v>
      </c>
      <c r="I262" s="449">
        <v>12</v>
      </c>
      <c r="J262" s="1036" t="s">
        <v>706</v>
      </c>
      <c r="K262" s="1035">
        <v>44637</v>
      </c>
    </row>
    <row r="263" spans="1:14">
      <c r="A263" s="1037" t="s">
        <v>2489</v>
      </c>
      <c r="B263" s="1121" t="s">
        <v>2490</v>
      </c>
      <c r="C263" s="1038" t="s">
        <v>2491</v>
      </c>
      <c r="D263" s="1018" t="s">
        <v>2492</v>
      </c>
      <c r="E263" s="1025" t="s">
        <v>2493</v>
      </c>
      <c r="F263" s="1036" t="s">
        <v>2496</v>
      </c>
      <c r="I263" s="449">
        <v>0</v>
      </c>
      <c r="J263" s="1036" t="s">
        <v>1481</v>
      </c>
      <c r="K263" s="1035">
        <v>44638</v>
      </c>
    </row>
    <row r="264" spans="1:14">
      <c r="J264" s="449"/>
      <c r="K264" s="449"/>
    </row>
    <row r="265" spans="1:14">
      <c r="G265" s="449" t="s">
        <v>2494</v>
      </c>
      <c r="I265" s="449" t="s">
        <v>2495</v>
      </c>
      <c r="J265" s="449"/>
      <c r="K265" s="449"/>
    </row>
    <row r="266" spans="1:14">
      <c r="J266" s="449"/>
      <c r="K266" s="449"/>
    </row>
    <row r="267" spans="1:14">
      <c r="A267" s="1032" t="s">
        <v>2500</v>
      </c>
      <c r="B267" s="449"/>
      <c r="C267" s="449"/>
      <c r="D267" s="449"/>
      <c r="E267" s="449"/>
      <c r="G267" s="449" t="s">
        <v>1510</v>
      </c>
      <c r="H267" s="449" t="s">
        <v>1514</v>
      </c>
      <c r="I267" s="449" t="s">
        <v>1515</v>
      </c>
      <c r="J267" s="449" t="s">
        <v>1516</v>
      </c>
      <c r="K267" s="449" t="s">
        <v>1517</v>
      </c>
      <c r="L267" s="449"/>
      <c r="M267" s="449"/>
    </row>
    <row r="268" spans="1:14" ht="24">
      <c r="A268" s="1289" t="s">
        <v>2501</v>
      </c>
      <c r="B268" s="1033" t="s">
        <v>2502</v>
      </c>
      <c r="C268" s="1017" t="s">
        <v>2503</v>
      </c>
      <c r="D268" s="1018" t="s">
        <v>2504</v>
      </c>
      <c r="E268" s="1025" t="s">
        <v>2505</v>
      </c>
      <c r="F268" s="1036" t="s">
        <v>1949</v>
      </c>
      <c r="G268" s="58"/>
      <c r="H268" s="58"/>
      <c r="I268" s="58">
        <v>20</v>
      </c>
      <c r="J268" s="1036" t="s">
        <v>1798</v>
      </c>
      <c r="K268" s="1035">
        <v>44638</v>
      </c>
    </row>
    <row r="269" spans="1:14">
      <c r="A269" s="1037" t="s">
        <v>2489</v>
      </c>
      <c r="B269" s="1121" t="s">
        <v>2490</v>
      </c>
      <c r="C269" s="1038" t="s">
        <v>2491</v>
      </c>
      <c r="D269" s="1018" t="s">
        <v>2492</v>
      </c>
      <c r="E269" s="1024" t="s">
        <v>2506</v>
      </c>
      <c r="F269" s="1034" t="s">
        <v>2155</v>
      </c>
      <c r="G269" s="58"/>
      <c r="H269" s="58"/>
      <c r="I269" s="58">
        <v>0</v>
      </c>
      <c r="J269" s="1036" t="s">
        <v>1798</v>
      </c>
      <c r="K269" s="1035">
        <v>44638</v>
      </c>
    </row>
    <row r="270" spans="1:14">
      <c r="A270" s="1211" t="s">
        <v>2507</v>
      </c>
      <c r="B270" s="1033" t="s">
        <v>2508</v>
      </c>
      <c r="C270" s="1017" t="s">
        <v>2509</v>
      </c>
      <c r="D270" s="1018" t="s">
        <v>2510</v>
      </c>
      <c r="E270" s="1024" t="s">
        <v>2511</v>
      </c>
      <c r="F270" s="1034" t="s">
        <v>1639</v>
      </c>
      <c r="G270" s="365" t="s">
        <v>1513</v>
      </c>
      <c r="H270" s="58"/>
      <c r="I270" s="58">
        <v>90</v>
      </c>
      <c r="J270" s="1035" t="s">
        <v>2425</v>
      </c>
      <c r="K270" s="1301">
        <v>44634</v>
      </c>
    </row>
    <row r="271" spans="1:14">
      <c r="J271" s="449"/>
      <c r="K271" s="449"/>
    </row>
    <row r="272" spans="1:14">
      <c r="H272" s="449" t="s">
        <v>1784</v>
      </c>
      <c r="J272" s="449" t="s">
        <v>2512</v>
      </c>
      <c r="K272" s="449"/>
    </row>
    <row r="274" spans="1:15">
      <c r="A274" s="1032" t="s">
        <v>2535</v>
      </c>
      <c r="B274" s="449"/>
      <c r="C274" s="449"/>
      <c r="D274" s="449"/>
      <c r="E274" s="449"/>
      <c r="G274" s="449" t="s">
        <v>1510</v>
      </c>
      <c r="H274" s="449" t="s">
        <v>1514</v>
      </c>
      <c r="I274" s="449" t="s">
        <v>1515</v>
      </c>
      <c r="J274" s="449" t="s">
        <v>1516</v>
      </c>
      <c r="K274" s="449" t="s">
        <v>1517</v>
      </c>
    </row>
    <row r="275" spans="1:15">
      <c r="A275" s="1211" t="s">
        <v>2536</v>
      </c>
      <c r="B275" s="1033" t="s">
        <v>2537</v>
      </c>
      <c r="C275" s="1017" t="s">
        <v>2538</v>
      </c>
      <c r="D275" s="1018" t="s">
        <v>2539</v>
      </c>
      <c r="E275" s="1024" t="s">
        <v>2540</v>
      </c>
      <c r="F275" s="1034" t="s">
        <v>1918</v>
      </c>
      <c r="I275" s="449">
        <v>12</v>
      </c>
      <c r="J275" s="1036" t="s">
        <v>1798</v>
      </c>
      <c r="K275" s="1035">
        <v>44637</v>
      </c>
    </row>
    <row r="276" spans="1:15">
      <c r="A276" s="1211" t="s">
        <v>2541</v>
      </c>
      <c r="B276" s="1297" t="s">
        <v>2542</v>
      </c>
      <c r="C276" s="1017" t="s">
        <v>2543</v>
      </c>
      <c r="D276" s="1018" t="s">
        <v>1618</v>
      </c>
      <c r="E276" s="1024" t="s">
        <v>2544</v>
      </c>
      <c r="F276" s="1034" t="s">
        <v>1512</v>
      </c>
      <c r="I276" s="449">
        <v>0</v>
      </c>
      <c r="J276" s="1036" t="s">
        <v>706</v>
      </c>
      <c r="K276" s="1035">
        <v>44639</v>
      </c>
    </row>
    <row r="277" spans="1:15">
      <c r="A277" s="1211" t="s">
        <v>2545</v>
      </c>
      <c r="B277" s="1033" t="s">
        <v>2546</v>
      </c>
      <c r="C277" s="1017" t="s">
        <v>2547</v>
      </c>
      <c r="D277" s="1018" t="s">
        <v>2548</v>
      </c>
      <c r="E277" s="1024" t="s">
        <v>2549</v>
      </c>
      <c r="F277" s="1034" t="s">
        <v>2155</v>
      </c>
      <c r="I277" s="449">
        <v>0</v>
      </c>
      <c r="J277" s="1036" t="s">
        <v>1715</v>
      </c>
      <c r="K277" s="1035">
        <v>44641</v>
      </c>
    </row>
    <row r="278" spans="1:15">
      <c r="A278" s="1211" t="s">
        <v>2550</v>
      </c>
      <c r="B278" s="1033" t="s">
        <v>2551</v>
      </c>
      <c r="C278" s="1017" t="s">
        <v>2552</v>
      </c>
      <c r="D278" s="1018" t="s">
        <v>2553</v>
      </c>
      <c r="E278" s="1025" t="s">
        <v>2554</v>
      </c>
      <c r="F278" s="1036" t="s">
        <v>1639</v>
      </c>
      <c r="I278" s="449">
        <v>35</v>
      </c>
      <c r="J278" s="1036" t="s">
        <v>1481</v>
      </c>
      <c r="K278" s="1035">
        <v>44641</v>
      </c>
    </row>
    <row r="279" spans="1:15">
      <c r="J279" s="449"/>
      <c r="K279" s="449"/>
    </row>
    <row r="280" spans="1:15">
      <c r="G280" s="449" t="s">
        <v>2555</v>
      </c>
      <c r="I280" s="449" t="s">
        <v>2234</v>
      </c>
      <c r="J280" s="449"/>
      <c r="K280" s="449"/>
    </row>
    <row r="282" spans="1:15">
      <c r="A282" s="1032" t="s">
        <v>2579</v>
      </c>
      <c r="B282" s="449"/>
      <c r="C282" s="449"/>
      <c r="D282" s="449"/>
      <c r="E282" s="449"/>
      <c r="G282" s="449" t="s">
        <v>1510</v>
      </c>
      <c r="H282" s="449" t="s">
        <v>1514</v>
      </c>
      <c r="I282" s="449" t="s">
        <v>1515</v>
      </c>
      <c r="J282" s="449" t="s">
        <v>1516</v>
      </c>
      <c r="K282" s="449" t="s">
        <v>1517</v>
      </c>
      <c r="L282" s="449"/>
      <c r="M282" s="449"/>
      <c r="N282" s="449"/>
      <c r="O282" s="449"/>
    </row>
    <row r="283" spans="1:15">
      <c r="A283" s="1211" t="s">
        <v>2580</v>
      </c>
      <c r="B283" s="1033" t="s">
        <v>2581</v>
      </c>
      <c r="C283" s="1017" t="s">
        <v>2582</v>
      </c>
      <c r="D283" s="1018" t="s">
        <v>2583</v>
      </c>
      <c r="E283" s="1024" t="s">
        <v>2584</v>
      </c>
      <c r="F283" s="1034" t="s">
        <v>1512</v>
      </c>
      <c r="I283" s="449">
        <v>0</v>
      </c>
      <c r="J283" s="1127" t="s">
        <v>1481</v>
      </c>
      <c r="K283" s="1301">
        <v>44641</v>
      </c>
    </row>
    <row r="284" spans="1:15">
      <c r="A284" s="1211" t="s">
        <v>2585</v>
      </c>
      <c r="B284" s="1033" t="s">
        <v>2586</v>
      </c>
      <c r="C284" s="1017" t="s">
        <v>2587</v>
      </c>
      <c r="D284" s="1018" t="s">
        <v>2588</v>
      </c>
      <c r="E284" s="1024" t="s">
        <v>2589</v>
      </c>
      <c r="F284" s="1034" t="s">
        <v>2592</v>
      </c>
      <c r="G284" s="203" t="s">
        <v>1513</v>
      </c>
      <c r="I284" s="449">
        <v>35</v>
      </c>
      <c r="J284" s="1128" t="s">
        <v>1481</v>
      </c>
      <c r="K284" s="1127">
        <v>44636</v>
      </c>
    </row>
    <row r="285" spans="1:15">
      <c r="A285" s="1016" t="s">
        <v>1596</v>
      </c>
      <c r="B285" s="1033" t="s">
        <v>1597</v>
      </c>
      <c r="C285" s="1017" t="s">
        <v>1598</v>
      </c>
      <c r="D285" s="1018" t="s">
        <v>2590</v>
      </c>
      <c r="E285" s="1024" t="s">
        <v>2591</v>
      </c>
      <c r="F285" s="1034" t="s">
        <v>2593</v>
      </c>
      <c r="G285" s="449">
        <v>148.75</v>
      </c>
      <c r="I285" s="449">
        <v>148.75</v>
      </c>
      <c r="J285" s="1128" t="s">
        <v>1481</v>
      </c>
      <c r="K285" s="1127"/>
    </row>
    <row r="286" spans="1:15">
      <c r="J286" s="449"/>
      <c r="K286" s="449"/>
    </row>
    <row r="287" spans="1:15">
      <c r="G287" s="449" t="s">
        <v>2594</v>
      </c>
      <c r="I287" s="449" t="s">
        <v>2595</v>
      </c>
      <c r="J287" s="449"/>
      <c r="K287" s="35">
        <f>148.75-125</f>
        <v>23.75</v>
      </c>
      <c r="L287" s="35" t="s">
        <v>2596</v>
      </c>
      <c r="M287" s="35" t="s">
        <v>2597</v>
      </c>
    </row>
    <row r="289" spans="1:19">
      <c r="A289" s="1032" t="s">
        <v>2598</v>
      </c>
      <c r="B289" s="449"/>
      <c r="C289" s="449"/>
      <c r="D289" s="449"/>
      <c r="E289" s="449"/>
      <c r="G289" s="449" t="s">
        <v>1510</v>
      </c>
      <c r="H289" s="449" t="s">
        <v>1514</v>
      </c>
      <c r="I289" s="449" t="s">
        <v>1515</v>
      </c>
      <c r="J289" s="449" t="s">
        <v>1516</v>
      </c>
      <c r="K289" s="449" t="s">
        <v>1517</v>
      </c>
      <c r="L289" s="449"/>
      <c r="M289" s="449"/>
      <c r="N289" s="449"/>
      <c r="O289" s="449"/>
    </row>
    <row r="290" spans="1:19">
      <c r="A290" s="1211" t="s">
        <v>2609</v>
      </c>
      <c r="B290" s="1033" t="s">
        <v>2610</v>
      </c>
      <c r="C290" s="1017" t="s">
        <v>2611</v>
      </c>
      <c r="D290" s="1018" t="s">
        <v>1618</v>
      </c>
      <c r="E290" s="1024" t="s">
        <v>2612</v>
      </c>
      <c r="F290" s="1034" t="s">
        <v>1512</v>
      </c>
      <c r="I290" s="449">
        <v>0</v>
      </c>
      <c r="J290" s="1035" t="s">
        <v>1481</v>
      </c>
      <c r="K290" s="1301">
        <v>44641</v>
      </c>
    </row>
    <row r="291" spans="1:19" ht="24">
      <c r="A291" s="1289" t="s">
        <v>2613</v>
      </c>
      <c r="B291" s="1033" t="s">
        <v>2614</v>
      </c>
      <c r="C291" s="1017" t="s">
        <v>2615</v>
      </c>
      <c r="D291" s="1018" t="s">
        <v>2616</v>
      </c>
      <c r="E291" s="1024" t="s">
        <v>2617</v>
      </c>
      <c r="F291" s="1034"/>
      <c r="I291" s="449">
        <v>20</v>
      </c>
      <c r="J291" s="1036" t="s">
        <v>1481</v>
      </c>
      <c r="K291" s="1035">
        <v>44641</v>
      </c>
    </row>
    <row r="292" spans="1:19">
      <c r="A292" s="1016" t="s">
        <v>2618</v>
      </c>
      <c r="B292" s="1033" t="s">
        <v>2619</v>
      </c>
      <c r="C292" s="1017" t="s">
        <v>2620</v>
      </c>
      <c r="D292" s="1018" t="s">
        <v>1618</v>
      </c>
      <c r="E292" s="1025" t="s">
        <v>1506</v>
      </c>
      <c r="F292" s="1036" t="s">
        <v>1512</v>
      </c>
      <c r="I292" s="449">
        <v>0</v>
      </c>
      <c r="J292" s="1036" t="s">
        <v>836</v>
      </c>
      <c r="K292" s="1035">
        <v>44642</v>
      </c>
    </row>
    <row r="293" spans="1:19">
      <c r="A293" s="1211" t="s">
        <v>2621</v>
      </c>
      <c r="B293" s="1033" t="s">
        <v>2622</v>
      </c>
      <c r="C293" s="1017" t="s">
        <v>2623</v>
      </c>
      <c r="D293" s="1018" t="s">
        <v>2624</v>
      </c>
      <c r="E293" s="1024" t="s">
        <v>2625</v>
      </c>
      <c r="F293" s="1034"/>
      <c r="I293" s="449">
        <v>35</v>
      </c>
      <c r="J293" s="1036" t="s">
        <v>1481</v>
      </c>
      <c r="K293" s="1035">
        <v>44622</v>
      </c>
    </row>
    <row r="294" spans="1:19">
      <c r="A294" s="1024" t="s">
        <v>2626</v>
      </c>
      <c r="B294" s="1033" t="s">
        <v>2627</v>
      </c>
      <c r="C294" s="1017" t="s">
        <v>2237</v>
      </c>
      <c r="D294" s="1024" t="s">
        <v>2628</v>
      </c>
      <c r="E294" s="1024" t="s">
        <v>2629</v>
      </c>
      <c r="F294" s="1034" t="s">
        <v>2630</v>
      </c>
      <c r="G294" s="1302" t="s">
        <v>1513</v>
      </c>
      <c r="H294" s="1036"/>
      <c r="I294" s="449">
        <v>0</v>
      </c>
      <c r="J294">
        <v>0</v>
      </c>
      <c r="K294">
        <v>0</v>
      </c>
    </row>
    <row r="296" spans="1:19">
      <c r="H296" s="449" t="s">
        <v>2631</v>
      </c>
      <c r="I296" s="449" t="s">
        <v>1706</v>
      </c>
      <c r="K296" t="s">
        <v>2632</v>
      </c>
    </row>
    <row r="298" spans="1:19">
      <c r="A298" s="1032" t="s">
        <v>2673</v>
      </c>
      <c r="B298" s="449"/>
      <c r="C298" s="449"/>
      <c r="D298" s="449"/>
      <c r="E298" s="449"/>
      <c r="G298" s="449" t="s">
        <v>1510</v>
      </c>
      <c r="H298" s="449" t="s">
        <v>1514</v>
      </c>
      <c r="I298" s="449" t="s">
        <v>1515</v>
      </c>
      <c r="J298" s="449" t="s">
        <v>1516</v>
      </c>
      <c r="K298" s="449" t="s">
        <v>1517</v>
      </c>
      <c r="L298" s="449"/>
      <c r="M298" s="449"/>
      <c r="N298" s="449"/>
      <c r="O298" s="449"/>
      <c r="P298" s="449"/>
      <c r="Q298" s="449"/>
      <c r="R298" s="449"/>
      <c r="S298" s="449"/>
    </row>
    <row r="299" spans="1:19">
      <c r="A299" s="1211" t="s">
        <v>2675</v>
      </c>
      <c r="B299" s="1033" t="s">
        <v>2676</v>
      </c>
      <c r="C299" s="1017" t="s">
        <v>2677</v>
      </c>
      <c r="D299" s="1018" t="s">
        <v>2678</v>
      </c>
      <c r="E299" s="1024" t="s">
        <v>2679</v>
      </c>
      <c r="F299" s="1034" t="s">
        <v>1918</v>
      </c>
      <c r="I299" s="449">
        <v>12</v>
      </c>
      <c r="J299" s="1127" t="s">
        <v>1481</v>
      </c>
      <c r="K299" s="1301">
        <v>44643</v>
      </c>
    </row>
    <row r="300" spans="1:19">
      <c r="A300" s="1016" t="s">
        <v>2680</v>
      </c>
      <c r="B300" s="1016" t="s">
        <v>2681</v>
      </c>
      <c r="C300" s="1017" t="s">
        <v>2682</v>
      </c>
      <c r="D300" s="1018" t="s">
        <v>2008</v>
      </c>
      <c r="E300" s="1024" t="s">
        <v>2683</v>
      </c>
      <c r="F300" s="1034" t="s">
        <v>2693</v>
      </c>
      <c r="I300" s="1173">
        <v>0</v>
      </c>
      <c r="J300" s="1128" t="s">
        <v>24</v>
      </c>
      <c r="K300" s="1127">
        <v>44592</v>
      </c>
    </row>
    <row r="301" spans="1:19">
      <c r="A301" s="1211" t="s">
        <v>2684</v>
      </c>
      <c r="B301" s="1033" t="s">
        <v>2685</v>
      </c>
      <c r="C301" s="1017" t="s">
        <v>2686</v>
      </c>
      <c r="D301" s="1018" t="s">
        <v>2687</v>
      </c>
      <c r="E301" s="1024" t="s">
        <v>2688</v>
      </c>
      <c r="F301" s="1034" t="s">
        <v>2692</v>
      </c>
      <c r="G301" s="203" t="s">
        <v>1513</v>
      </c>
      <c r="I301" s="1173" t="s">
        <v>2691</v>
      </c>
      <c r="J301" s="1128" t="s">
        <v>1481</v>
      </c>
      <c r="K301" s="1127">
        <v>44644</v>
      </c>
    </row>
    <row r="302" spans="1:19">
      <c r="A302" s="1211" t="s">
        <v>2442</v>
      </c>
      <c r="B302" s="1033" t="s">
        <v>2443</v>
      </c>
      <c r="C302" s="1017" t="s">
        <v>2444</v>
      </c>
      <c r="D302" s="1018" t="s">
        <v>1549</v>
      </c>
      <c r="E302" s="1024" t="s">
        <v>2689</v>
      </c>
      <c r="F302" s="1034" t="s">
        <v>2690</v>
      </c>
      <c r="I302" s="1173">
        <v>0</v>
      </c>
      <c r="J302" s="1128" t="s">
        <v>1481</v>
      </c>
      <c r="K302" s="1127">
        <v>44636</v>
      </c>
    </row>
    <row r="303" spans="1:19">
      <c r="G303" s="449" t="s">
        <v>1707</v>
      </c>
      <c r="I303" s="449" t="s">
        <v>2674</v>
      </c>
    </row>
    <row r="305" spans="1:14">
      <c r="A305" s="1032" t="s">
        <v>2694</v>
      </c>
      <c r="B305" s="449"/>
      <c r="C305" s="449"/>
      <c r="D305" s="449"/>
      <c r="E305" s="449"/>
      <c r="G305" s="449" t="s">
        <v>1510</v>
      </c>
      <c r="H305" s="449" t="s">
        <v>1514</v>
      </c>
      <c r="I305" s="449" t="s">
        <v>1515</v>
      </c>
      <c r="J305" s="449" t="s">
        <v>1516</v>
      </c>
      <c r="K305" s="449" t="s">
        <v>1517</v>
      </c>
      <c r="L305" s="449"/>
      <c r="M305" s="449"/>
      <c r="N305" s="449"/>
    </row>
    <row r="306" spans="1:14">
      <c r="A306" s="1211" t="s">
        <v>2701</v>
      </c>
      <c r="B306" s="1033" t="s">
        <v>2702</v>
      </c>
      <c r="C306" s="1017" t="s">
        <v>2703</v>
      </c>
      <c r="D306" s="1018" t="s">
        <v>1903</v>
      </c>
      <c r="E306" s="1024" t="s">
        <v>2704</v>
      </c>
      <c r="F306" s="1034" t="s">
        <v>1639</v>
      </c>
      <c r="G306" s="203" t="s">
        <v>1513</v>
      </c>
      <c r="I306" s="449">
        <v>55</v>
      </c>
      <c r="J306" s="1035" t="s">
        <v>1481</v>
      </c>
      <c r="K306" s="1301">
        <v>44643</v>
      </c>
    </row>
    <row r="307" spans="1:14">
      <c r="A307" s="1211" t="s">
        <v>2705</v>
      </c>
      <c r="B307" s="1033" t="s">
        <v>2706</v>
      </c>
      <c r="C307" s="1017" t="s">
        <v>2707</v>
      </c>
      <c r="D307" s="1018" t="s">
        <v>2708</v>
      </c>
      <c r="E307" s="1024" t="s">
        <v>2709</v>
      </c>
      <c r="F307" s="1034" t="s">
        <v>1559</v>
      </c>
      <c r="I307" s="449">
        <v>12</v>
      </c>
      <c r="J307" s="1036" t="s">
        <v>1481</v>
      </c>
      <c r="K307" s="1035">
        <v>44644</v>
      </c>
    </row>
    <row r="308" spans="1:14">
      <c r="A308" s="1037" t="s">
        <v>2710</v>
      </c>
      <c r="B308" s="1121" t="s">
        <v>2711</v>
      </c>
      <c r="C308" s="1038" t="s">
        <v>2712</v>
      </c>
      <c r="D308" s="1018" t="s">
        <v>1609</v>
      </c>
      <c r="E308" s="1024" t="s">
        <v>2713</v>
      </c>
      <c r="F308" s="1034" t="s">
        <v>1639</v>
      </c>
      <c r="G308" s="203" t="s">
        <v>1513</v>
      </c>
      <c r="I308" s="449">
        <v>65</v>
      </c>
      <c r="J308" s="1036" t="s">
        <v>1481</v>
      </c>
      <c r="K308" s="1035">
        <v>44644</v>
      </c>
    </row>
    <row r="309" spans="1:14">
      <c r="A309" s="1211" t="s">
        <v>2684</v>
      </c>
      <c r="B309" s="1033" t="s">
        <v>2685</v>
      </c>
      <c r="C309" s="1017" t="s">
        <v>2686</v>
      </c>
      <c r="D309" s="1018" t="s">
        <v>2687</v>
      </c>
      <c r="E309" s="1024" t="s">
        <v>2714</v>
      </c>
      <c r="F309" s="1034" t="s">
        <v>2155</v>
      </c>
      <c r="I309" s="449">
        <v>0</v>
      </c>
      <c r="J309" s="1035" t="s">
        <v>1481</v>
      </c>
      <c r="K309" s="1301">
        <v>44644</v>
      </c>
    </row>
    <row r="310" spans="1:14">
      <c r="J310" s="449"/>
      <c r="K310" s="449"/>
    </row>
    <row r="311" spans="1:14">
      <c r="I311" s="449" t="s">
        <v>2715</v>
      </c>
      <c r="J311" t="s">
        <v>2234</v>
      </c>
    </row>
    <row r="312" spans="1:14">
      <c r="A312" s="1032" t="s">
        <v>2716</v>
      </c>
      <c r="B312" s="449"/>
      <c r="C312" s="449"/>
      <c r="D312" s="449"/>
      <c r="E312" s="449"/>
      <c r="G312" s="449" t="s">
        <v>1510</v>
      </c>
      <c r="H312" s="449" t="s">
        <v>1514</v>
      </c>
      <c r="I312" s="449" t="s">
        <v>1515</v>
      </c>
      <c r="J312" s="449" t="s">
        <v>1516</v>
      </c>
      <c r="K312" s="449" t="s">
        <v>1517</v>
      </c>
      <c r="L312" s="449"/>
      <c r="M312" s="449"/>
    </row>
    <row r="313" spans="1:14">
      <c r="A313" s="1211" t="s">
        <v>2717</v>
      </c>
      <c r="B313" s="1033" t="s">
        <v>2718</v>
      </c>
      <c r="C313" s="1017" t="s">
        <v>2719</v>
      </c>
      <c r="D313" s="1018" t="s">
        <v>2720</v>
      </c>
      <c r="E313" s="58" t="s">
        <v>1639</v>
      </c>
      <c r="F313" s="58"/>
      <c r="I313" s="449">
        <f>35*4</f>
        <v>140</v>
      </c>
      <c r="J313" s="58" t="s">
        <v>1481</v>
      </c>
      <c r="K313" s="715">
        <v>44638</v>
      </c>
    </row>
    <row r="314" spans="1:14">
      <c r="I314" s="921" t="s">
        <v>2721</v>
      </c>
      <c r="J314" s="921"/>
      <c r="K314" s="921"/>
    </row>
    <row r="315" spans="1:14">
      <c r="I315" s="921" t="s">
        <v>2722</v>
      </c>
      <c r="J315" s="921"/>
      <c r="K315" s="921"/>
    </row>
    <row r="318" spans="1:14">
      <c r="A318" s="1032" t="s">
        <v>2723</v>
      </c>
      <c r="B318" s="449"/>
      <c r="C318" s="449"/>
      <c r="D318" s="449"/>
      <c r="E318" s="449"/>
      <c r="G318" s="449" t="s">
        <v>1510</v>
      </c>
      <c r="H318" s="449" t="s">
        <v>1514</v>
      </c>
      <c r="I318" s="449" t="s">
        <v>1515</v>
      </c>
      <c r="J318" s="449" t="s">
        <v>1516</v>
      </c>
      <c r="K318" s="449" t="s">
        <v>1517</v>
      </c>
      <c r="L318" s="449"/>
    </row>
    <row r="319" spans="1:14">
      <c r="A319" s="1211" t="s">
        <v>2442</v>
      </c>
      <c r="B319" s="1033" t="s">
        <v>2443</v>
      </c>
      <c r="C319" s="1017" t="s">
        <v>2444</v>
      </c>
      <c r="D319" s="1018" t="s">
        <v>2724</v>
      </c>
      <c r="E319" s="58" t="s">
        <v>2725</v>
      </c>
      <c r="F319" s="58" t="s">
        <v>1639</v>
      </c>
      <c r="G319" s="203" t="s">
        <v>1513</v>
      </c>
      <c r="I319" s="449">
        <v>35</v>
      </c>
      <c r="J319" s="58" t="s">
        <v>24</v>
      </c>
      <c r="K319" s="715">
        <v>44648</v>
      </c>
    </row>
    <row r="320" spans="1:14">
      <c r="A320" s="1211" t="s">
        <v>2726</v>
      </c>
      <c r="B320" s="1033" t="s">
        <v>2727</v>
      </c>
      <c r="C320" s="1017" t="s">
        <v>2728</v>
      </c>
      <c r="D320" s="1018" t="s">
        <v>2729</v>
      </c>
      <c r="E320" s="1024" t="s">
        <v>2730</v>
      </c>
      <c r="F320" s="1034" t="s">
        <v>1638</v>
      </c>
      <c r="G320" s="203" t="s">
        <v>1513</v>
      </c>
      <c r="I320" s="449">
        <v>12</v>
      </c>
      <c r="J320" s="1036" t="s">
        <v>2731</v>
      </c>
      <c r="K320" s="1035">
        <v>44644</v>
      </c>
    </row>
    <row r="321" spans="1:15">
      <c r="J321" s="449"/>
      <c r="K321" s="449"/>
    </row>
    <row r="322" spans="1:15">
      <c r="H322" s="449" t="s">
        <v>2181</v>
      </c>
      <c r="J322" s="449" t="s">
        <v>2234</v>
      </c>
      <c r="K322" s="449"/>
    </row>
    <row r="324" spans="1:15">
      <c r="A324" s="1032" t="s">
        <v>2736</v>
      </c>
      <c r="B324" s="449"/>
      <c r="C324" s="449"/>
      <c r="D324" s="449"/>
      <c r="E324" s="449"/>
      <c r="G324" s="449" t="s">
        <v>1510</v>
      </c>
      <c r="H324" s="449" t="s">
        <v>1514</v>
      </c>
      <c r="I324" s="449" t="s">
        <v>1515</v>
      </c>
      <c r="J324" s="449" t="s">
        <v>1516</v>
      </c>
      <c r="K324" s="449" t="s">
        <v>1517</v>
      </c>
      <c r="L324" s="449"/>
      <c r="M324" s="449"/>
      <c r="N324" s="449"/>
    </row>
    <row r="325" spans="1:15">
      <c r="A325" s="1016" t="s">
        <v>2737</v>
      </c>
      <c r="B325" s="1033" t="s">
        <v>2738</v>
      </c>
      <c r="C325" s="1017" t="s">
        <v>2739</v>
      </c>
      <c r="D325" s="1018" t="s">
        <v>2740</v>
      </c>
      <c r="E325" s="1024" t="s">
        <v>2741</v>
      </c>
      <c r="F325" s="1034"/>
      <c r="I325" s="449">
        <f>35*3</f>
        <v>105</v>
      </c>
      <c r="J325" s="1036" t="s">
        <v>419</v>
      </c>
      <c r="K325" s="1035">
        <v>44648</v>
      </c>
    </row>
    <row r="326" spans="1:15">
      <c r="A326" s="1211" t="s">
        <v>2742</v>
      </c>
      <c r="B326" s="1033" t="s">
        <v>2743</v>
      </c>
      <c r="C326" s="1017" t="s">
        <v>2744</v>
      </c>
      <c r="D326" s="1018" t="s">
        <v>1609</v>
      </c>
      <c r="E326" s="1024" t="s">
        <v>2745</v>
      </c>
      <c r="F326" s="1034"/>
      <c r="I326" s="449">
        <v>12</v>
      </c>
      <c r="J326" s="1036" t="s">
        <v>1481</v>
      </c>
      <c r="K326" s="1035">
        <v>44649</v>
      </c>
    </row>
    <row r="328" spans="1:15">
      <c r="H328" s="449" t="s">
        <v>2715</v>
      </c>
      <c r="J328" t="s">
        <v>2234</v>
      </c>
    </row>
    <row r="330" spans="1:15">
      <c r="A330" s="1032" t="s">
        <v>2751</v>
      </c>
      <c r="B330" s="449"/>
      <c r="C330" s="449"/>
      <c r="D330" s="449"/>
      <c r="E330" s="449"/>
      <c r="G330" s="449" t="s">
        <v>1510</v>
      </c>
      <c r="H330" s="449" t="s">
        <v>1514</v>
      </c>
      <c r="I330" s="449" t="s">
        <v>1515</v>
      </c>
      <c r="J330" s="449" t="s">
        <v>1516</v>
      </c>
      <c r="K330" s="449" t="s">
        <v>1517</v>
      </c>
      <c r="L330" s="449"/>
      <c r="M330" s="449"/>
      <c r="N330" s="449"/>
      <c r="O330" s="449"/>
    </row>
    <row r="331" spans="1:15">
      <c r="A331" s="1211" t="s">
        <v>2752</v>
      </c>
      <c r="B331" s="1033" t="s">
        <v>2753</v>
      </c>
      <c r="C331" s="1017" t="s">
        <v>2754</v>
      </c>
      <c r="D331" s="1018" t="s">
        <v>2755</v>
      </c>
      <c r="E331" s="58" t="s">
        <v>2756</v>
      </c>
      <c r="F331" s="58" t="s">
        <v>1639</v>
      </c>
      <c r="G331" s="203" t="s">
        <v>1513</v>
      </c>
      <c r="I331" s="449">
        <v>35</v>
      </c>
      <c r="J331" s="58" t="s">
        <v>706</v>
      </c>
      <c r="K331" s="715">
        <v>44648</v>
      </c>
    </row>
    <row r="332" spans="1:15">
      <c r="A332" s="1211" t="s">
        <v>2757</v>
      </c>
      <c r="B332" s="1033" t="s">
        <v>2758</v>
      </c>
      <c r="C332" s="1017" t="s">
        <v>2759</v>
      </c>
      <c r="D332" s="1018" t="s">
        <v>2760</v>
      </c>
      <c r="E332" s="1024" t="s">
        <v>2761</v>
      </c>
      <c r="F332" s="1034" t="s">
        <v>2155</v>
      </c>
      <c r="I332" s="449">
        <v>0</v>
      </c>
      <c r="J332" s="1036" t="s">
        <v>1481</v>
      </c>
      <c r="K332" s="1035">
        <v>44648</v>
      </c>
    </row>
    <row r="333" spans="1:15">
      <c r="A333" s="1016" t="s">
        <v>2762</v>
      </c>
      <c r="B333" s="1033" t="s">
        <v>2763</v>
      </c>
      <c r="C333" s="1017" t="s">
        <v>2764</v>
      </c>
      <c r="D333" s="1018" t="s">
        <v>1549</v>
      </c>
      <c r="E333" s="1024" t="s">
        <v>2765</v>
      </c>
      <c r="F333" s="1034" t="s">
        <v>1638</v>
      </c>
      <c r="G333" s="203" t="s">
        <v>1513</v>
      </c>
      <c r="I333" s="449">
        <v>0</v>
      </c>
      <c r="J333" s="1036" t="s">
        <v>706</v>
      </c>
      <c r="K333" s="1035">
        <v>44648</v>
      </c>
    </row>
    <row r="334" spans="1:15">
      <c r="A334" s="1211" t="s">
        <v>2742</v>
      </c>
      <c r="B334" s="1033" t="s">
        <v>2743</v>
      </c>
      <c r="C334" s="1017" t="s">
        <v>2744</v>
      </c>
      <c r="D334" s="1018" t="s">
        <v>1609</v>
      </c>
      <c r="E334" s="1024" t="s">
        <v>2766</v>
      </c>
      <c r="F334" s="1034" t="s">
        <v>1559</v>
      </c>
      <c r="G334" s="449" t="s">
        <v>2771</v>
      </c>
      <c r="H334" s="449">
        <f>157.6*1.12</f>
        <v>176.512</v>
      </c>
      <c r="I334" s="449">
        <v>215.71</v>
      </c>
      <c r="J334" s="1036" t="s">
        <v>1481</v>
      </c>
      <c r="K334" s="1035">
        <v>44649</v>
      </c>
    </row>
    <row r="335" spans="1:15">
      <c r="A335" s="1211" t="s">
        <v>2767</v>
      </c>
      <c r="B335" s="1033" t="s">
        <v>2768</v>
      </c>
      <c r="C335" s="1017" t="s">
        <v>2769</v>
      </c>
      <c r="D335" s="1018" t="s">
        <v>1609</v>
      </c>
      <c r="E335" s="1024" t="s">
        <v>2770</v>
      </c>
      <c r="F335" s="1034" t="s">
        <v>1638</v>
      </c>
      <c r="G335" s="203" t="s">
        <v>1513</v>
      </c>
      <c r="H335" s="449">
        <f>H334+27.33</f>
        <v>203.84199999999998</v>
      </c>
      <c r="I335" s="449">
        <v>12</v>
      </c>
      <c r="J335" s="1036" t="s">
        <v>1481</v>
      </c>
      <c r="K335" s="1035">
        <v>44650</v>
      </c>
    </row>
    <row r="336" spans="1:15">
      <c r="J336" s="449"/>
      <c r="K336" s="449"/>
    </row>
    <row r="337" spans="1:14">
      <c r="H337" s="10" t="s">
        <v>2772</v>
      </c>
      <c r="I337" s="10" t="s">
        <v>2234</v>
      </c>
      <c r="J337" s="10"/>
      <c r="K337" s="10" t="s">
        <v>2773</v>
      </c>
    </row>
    <row r="339" spans="1:14">
      <c r="A339" s="1032" t="s">
        <v>2775</v>
      </c>
      <c r="B339" s="449"/>
      <c r="C339" s="449"/>
      <c r="D339" s="449"/>
      <c r="E339" s="449"/>
      <c r="G339" s="449" t="s">
        <v>1510</v>
      </c>
      <c r="H339" s="449" t="s">
        <v>1514</v>
      </c>
      <c r="I339" s="449" t="s">
        <v>1515</v>
      </c>
      <c r="J339" s="449" t="s">
        <v>1516</v>
      </c>
      <c r="K339" s="449" t="s">
        <v>1517</v>
      </c>
      <c r="L339" s="449"/>
      <c r="M339" s="449"/>
    </row>
    <row r="340" spans="1:14">
      <c r="A340" s="1211" t="s">
        <v>2776</v>
      </c>
      <c r="B340" s="1033" t="s">
        <v>2777</v>
      </c>
      <c r="C340" s="1017" t="s">
        <v>2778</v>
      </c>
      <c r="D340" s="1018" t="s">
        <v>1936</v>
      </c>
      <c r="E340" s="58" t="s">
        <v>2741</v>
      </c>
      <c r="F340" s="58" t="s">
        <v>1639</v>
      </c>
      <c r="G340" s="203" t="s">
        <v>1513</v>
      </c>
      <c r="I340" s="449">
        <v>55</v>
      </c>
      <c r="J340" s="58" t="s">
        <v>1481</v>
      </c>
      <c r="K340" s="715">
        <v>44648</v>
      </c>
    </row>
    <row r="341" spans="1:14">
      <c r="A341" s="1211" t="s">
        <v>2779</v>
      </c>
      <c r="B341" s="1033" t="s">
        <v>2780</v>
      </c>
      <c r="C341" s="1017" t="s">
        <v>2781</v>
      </c>
      <c r="D341" s="1018" t="s">
        <v>1664</v>
      </c>
      <c r="E341" s="1024" t="s">
        <v>2782</v>
      </c>
      <c r="F341" s="1034" t="s">
        <v>1675</v>
      </c>
      <c r="I341" s="449">
        <v>25</v>
      </c>
      <c r="J341" s="1036" t="s">
        <v>1481</v>
      </c>
      <c r="K341" s="1035">
        <v>44650</v>
      </c>
    </row>
    <row r="342" spans="1:14">
      <c r="A342" s="1211" t="s">
        <v>2783</v>
      </c>
      <c r="B342" s="1033" t="s">
        <v>2784</v>
      </c>
      <c r="C342" s="1017"/>
      <c r="D342" s="1018" t="s">
        <v>2785</v>
      </c>
      <c r="E342" s="1024" t="s">
        <v>2786</v>
      </c>
      <c r="F342" s="1034" t="s">
        <v>1512</v>
      </c>
      <c r="I342" s="449">
        <v>0</v>
      </c>
      <c r="J342" s="1036" t="s">
        <v>1481</v>
      </c>
      <c r="K342" s="1035">
        <v>44649</v>
      </c>
    </row>
    <row r="343" spans="1:14">
      <c r="A343" s="1211" t="s">
        <v>2580</v>
      </c>
      <c r="B343" s="1033" t="s">
        <v>2581</v>
      </c>
      <c r="C343" s="1017" t="s">
        <v>2582</v>
      </c>
      <c r="D343" s="1018" t="s">
        <v>2583</v>
      </c>
      <c r="E343" s="1025" t="s">
        <v>2787</v>
      </c>
      <c r="F343" s="1036" t="s">
        <v>1639</v>
      </c>
      <c r="G343" s="203" t="s">
        <v>1513</v>
      </c>
      <c r="I343" s="449">
        <v>50</v>
      </c>
      <c r="J343" s="1036" t="s">
        <v>419</v>
      </c>
      <c r="K343" s="1035">
        <v>44651</v>
      </c>
    </row>
    <row r="344" spans="1:14">
      <c r="I344" s="449">
        <f>I340+I341+I343</f>
        <v>130</v>
      </c>
      <c r="J344" s="449"/>
      <c r="K344" s="449"/>
    </row>
    <row r="345" spans="1:14">
      <c r="H345" s="10"/>
      <c r="I345" s="10" t="s">
        <v>2715</v>
      </c>
      <c r="J345" s="1122" t="s">
        <v>2788</v>
      </c>
      <c r="K345" s="10" t="s">
        <v>2789</v>
      </c>
    </row>
    <row r="346" spans="1:14">
      <c r="J346" s="449"/>
      <c r="K346" s="449"/>
    </row>
    <row r="347" spans="1:14">
      <c r="A347" s="1032" t="s">
        <v>2790</v>
      </c>
      <c r="B347" s="449"/>
      <c r="C347" s="449"/>
      <c r="D347" s="449"/>
      <c r="E347" s="449"/>
      <c r="G347" s="449" t="s">
        <v>1510</v>
      </c>
      <c r="H347" s="449" t="s">
        <v>1514</v>
      </c>
      <c r="I347" s="449" t="s">
        <v>1515</v>
      </c>
      <c r="J347" s="449" t="s">
        <v>1516</v>
      </c>
      <c r="K347" s="449" t="s">
        <v>1517</v>
      </c>
      <c r="L347" s="449"/>
      <c r="M347" s="449"/>
      <c r="N347" s="449"/>
    </row>
    <row r="348" spans="1:14">
      <c r="A348" s="1211" t="s">
        <v>2803</v>
      </c>
      <c r="B348" s="1033" t="s">
        <v>2768</v>
      </c>
      <c r="C348" s="1017" t="s">
        <v>2769</v>
      </c>
      <c r="D348" s="1018" t="s">
        <v>1936</v>
      </c>
      <c r="E348" s="1024" t="s">
        <v>2791</v>
      </c>
      <c r="F348" s="1034" t="s">
        <v>1639</v>
      </c>
      <c r="G348" s="58"/>
      <c r="H348" s="58"/>
      <c r="I348" s="58">
        <v>55</v>
      </c>
      <c r="J348" s="1036" t="s">
        <v>419</v>
      </c>
      <c r="K348" s="1035">
        <v>44652</v>
      </c>
      <c r="L348" s="58"/>
      <c r="M348" s="58"/>
    </row>
    <row r="349" spans="1:14">
      <c r="A349" s="1211" t="s">
        <v>2792</v>
      </c>
      <c r="B349" s="1033" t="s">
        <v>2793</v>
      </c>
      <c r="C349" s="1017" t="s">
        <v>2794</v>
      </c>
      <c r="D349" s="1018" t="s">
        <v>2795</v>
      </c>
      <c r="E349" s="1025" t="s">
        <v>2796</v>
      </c>
      <c r="F349" s="1036" t="s">
        <v>2802</v>
      </c>
      <c r="G349" s="58"/>
      <c r="H349" s="58"/>
      <c r="I349" s="58">
        <v>12</v>
      </c>
      <c r="J349" s="1036" t="s">
        <v>2156</v>
      </c>
      <c r="K349" s="1035">
        <v>44650</v>
      </c>
      <c r="L349" s="58"/>
      <c r="M349" s="58"/>
    </row>
    <row r="350" spans="1:14">
      <c r="A350" s="1211" t="s">
        <v>2797</v>
      </c>
      <c r="B350" s="1033" t="s">
        <v>2798</v>
      </c>
      <c r="C350" s="1017" t="s">
        <v>2799</v>
      </c>
      <c r="D350" s="1018" t="s">
        <v>2800</v>
      </c>
      <c r="E350" s="1024" t="s">
        <v>2801</v>
      </c>
      <c r="F350" s="1034"/>
      <c r="G350" s="58"/>
      <c r="H350" s="58"/>
      <c r="I350" s="58">
        <v>25</v>
      </c>
      <c r="J350" s="1036" t="s">
        <v>1481</v>
      </c>
      <c r="K350" s="1035">
        <v>44651</v>
      </c>
      <c r="L350" s="58"/>
      <c r="M350" s="58"/>
    </row>
    <row r="351" spans="1:14">
      <c r="J351" s="449"/>
      <c r="K351" s="449"/>
    </row>
    <row r="352" spans="1:14">
      <c r="H352" s="10" t="s">
        <v>2804</v>
      </c>
      <c r="I352" s="10" t="s">
        <v>2805</v>
      </c>
      <c r="J352" s="449"/>
      <c r="K352" s="449"/>
    </row>
    <row r="354" spans="1:21">
      <c r="A354" s="1032" t="s">
        <v>2808</v>
      </c>
      <c r="B354" s="449"/>
      <c r="C354" s="449"/>
      <c r="D354" s="449"/>
      <c r="E354" s="449"/>
      <c r="G354" s="449" t="s">
        <v>1510</v>
      </c>
      <c r="H354" s="449" t="s">
        <v>1514</v>
      </c>
      <c r="I354" s="449" t="s">
        <v>1515</v>
      </c>
      <c r="J354" s="449" t="s">
        <v>1516</v>
      </c>
      <c r="K354" s="449" t="s">
        <v>1517</v>
      </c>
      <c r="L354" s="449"/>
      <c r="M354" s="449"/>
      <c r="N354" s="449"/>
    </row>
    <row r="355" spans="1:21">
      <c r="A355" s="1211" t="s">
        <v>2809</v>
      </c>
      <c r="B355" s="1033" t="s">
        <v>2810</v>
      </c>
      <c r="C355" s="1017" t="s">
        <v>2811</v>
      </c>
      <c r="D355" s="1018" t="s">
        <v>1499</v>
      </c>
      <c r="E355" s="58" t="s">
        <v>2812</v>
      </c>
      <c r="F355" s="58" t="s">
        <v>1639</v>
      </c>
      <c r="I355" s="449">
        <v>75</v>
      </c>
      <c r="J355" s="58" t="s">
        <v>1481</v>
      </c>
      <c r="K355" s="715">
        <v>44648</v>
      </c>
    </row>
    <row r="357" spans="1:21">
      <c r="H357" s="449" t="s">
        <v>1919</v>
      </c>
      <c r="I357" s="449" t="s">
        <v>2234</v>
      </c>
    </row>
    <row r="359" spans="1:21">
      <c r="A359" s="1032" t="s">
        <v>2826</v>
      </c>
      <c r="B359" s="449"/>
      <c r="C359" s="449"/>
      <c r="D359" s="449"/>
      <c r="E359" s="449"/>
      <c r="G359" s="449" t="s">
        <v>1510</v>
      </c>
      <c r="H359" s="449" t="s">
        <v>1514</v>
      </c>
      <c r="I359" s="449" t="s">
        <v>1515</v>
      </c>
      <c r="J359" s="449" t="s">
        <v>1516</v>
      </c>
      <c r="K359" s="449" t="s">
        <v>1517</v>
      </c>
      <c r="L359" s="449"/>
    </row>
    <row r="360" spans="1:21">
      <c r="A360" s="1211" t="s">
        <v>2827</v>
      </c>
      <c r="B360" s="1033" t="s">
        <v>2828</v>
      </c>
      <c r="C360" s="1017" t="s">
        <v>2829</v>
      </c>
      <c r="D360" s="1018" t="s">
        <v>1609</v>
      </c>
      <c r="E360" s="70" t="s">
        <v>2830</v>
      </c>
      <c r="F360" s="58" t="s">
        <v>1918</v>
      </c>
      <c r="G360" s="58"/>
      <c r="H360" s="58"/>
      <c r="I360" s="58">
        <v>12</v>
      </c>
      <c r="J360" s="70" t="s">
        <v>1481</v>
      </c>
      <c r="K360" s="70" t="s">
        <v>2831</v>
      </c>
      <c r="L360" s="58"/>
      <c r="M360" s="58"/>
    </row>
    <row r="361" spans="1:21">
      <c r="A361" s="1211" t="s">
        <v>2832</v>
      </c>
      <c r="B361" s="1033" t="s">
        <v>2833</v>
      </c>
      <c r="C361" s="1017" t="s">
        <v>2834</v>
      </c>
      <c r="D361" s="1018" t="s">
        <v>1618</v>
      </c>
      <c r="E361" s="70" t="s">
        <v>2835</v>
      </c>
      <c r="F361" s="58" t="s">
        <v>1918</v>
      </c>
      <c r="G361" s="58"/>
      <c r="H361" s="58"/>
      <c r="I361" s="58">
        <v>12</v>
      </c>
      <c r="J361" s="70" t="s">
        <v>1481</v>
      </c>
      <c r="K361" s="70" t="s">
        <v>2831</v>
      </c>
      <c r="L361" s="58"/>
      <c r="M361" s="58"/>
    </row>
    <row r="362" spans="1:21">
      <c r="A362" s="1211" t="s">
        <v>2836</v>
      </c>
      <c r="B362" s="1033" t="s">
        <v>2837</v>
      </c>
      <c r="C362" s="1017" t="s">
        <v>2838</v>
      </c>
      <c r="D362" s="1018" t="s">
        <v>1618</v>
      </c>
      <c r="E362" s="1024" t="s">
        <v>2839</v>
      </c>
      <c r="F362" s="58" t="s">
        <v>1512</v>
      </c>
      <c r="G362" s="58"/>
      <c r="H362" s="58"/>
      <c r="I362" s="58">
        <v>0</v>
      </c>
      <c r="J362" s="1036" t="s">
        <v>706</v>
      </c>
      <c r="K362" s="70"/>
      <c r="L362" s="58"/>
      <c r="M362" s="58"/>
    </row>
    <row r="363" spans="1:21">
      <c r="A363" s="1211" t="s">
        <v>2840</v>
      </c>
      <c r="B363" s="1359" t="s">
        <v>2841</v>
      </c>
      <c r="C363" s="1255" t="s">
        <v>2842</v>
      </c>
      <c r="D363" s="1018" t="s">
        <v>1609</v>
      </c>
      <c r="E363" s="1024" t="s">
        <v>2843</v>
      </c>
      <c r="F363" s="165" t="s">
        <v>1512</v>
      </c>
      <c r="G363" s="58"/>
      <c r="H363" s="58"/>
      <c r="I363" s="165">
        <v>0</v>
      </c>
      <c r="J363" s="1036" t="s">
        <v>706</v>
      </c>
      <c r="K363" s="70" t="s">
        <v>2844</v>
      </c>
      <c r="L363" s="58"/>
      <c r="M363" s="58"/>
    </row>
    <row r="365" spans="1:21">
      <c r="H365" s="449" t="s">
        <v>1707</v>
      </c>
      <c r="J365" t="s">
        <v>1706</v>
      </c>
    </row>
    <row r="367" spans="1:21">
      <c r="A367" s="1032" t="s">
        <v>2864</v>
      </c>
      <c r="B367" s="449"/>
      <c r="C367" s="449"/>
      <c r="D367" s="449"/>
      <c r="E367" s="449"/>
      <c r="G367" s="449" t="s">
        <v>1510</v>
      </c>
      <c r="H367" s="449" t="s">
        <v>1514</v>
      </c>
      <c r="I367" s="449" t="s">
        <v>1515</v>
      </c>
      <c r="J367" s="449" t="s">
        <v>1516</v>
      </c>
      <c r="K367" s="449" t="s">
        <v>1517</v>
      </c>
      <c r="L367" s="449"/>
      <c r="M367" s="449"/>
      <c r="N367" s="449"/>
      <c r="O367" s="449"/>
      <c r="P367" s="449"/>
      <c r="Q367" s="449"/>
      <c r="R367" s="449"/>
      <c r="S367" s="449"/>
      <c r="T367" s="449"/>
      <c r="U367" s="449"/>
    </row>
    <row r="368" spans="1:21">
      <c r="A368" s="1211" t="s">
        <v>2859</v>
      </c>
      <c r="B368" s="1033" t="s">
        <v>2860</v>
      </c>
      <c r="C368" s="1017" t="s">
        <v>2861</v>
      </c>
      <c r="D368" s="1018" t="s">
        <v>2862</v>
      </c>
      <c r="E368" s="1129" t="s">
        <v>2863</v>
      </c>
      <c r="F368" s="1179" t="s">
        <v>2865</v>
      </c>
      <c r="G368" s="1179"/>
      <c r="H368" s="1179"/>
      <c r="I368" s="1179">
        <v>0</v>
      </c>
      <c r="J368" s="1362" t="s">
        <v>1481</v>
      </c>
      <c r="K368" s="1362" t="s">
        <v>2831</v>
      </c>
      <c r="L368" s="1179"/>
      <c r="M368" s="1179"/>
    </row>
    <row r="369" spans="1:15">
      <c r="A369" s="1211" t="s">
        <v>2866</v>
      </c>
      <c r="B369" s="1033" t="s">
        <v>2867</v>
      </c>
      <c r="C369" s="1017" t="s">
        <v>661</v>
      </c>
      <c r="D369" s="1018" t="s">
        <v>1549</v>
      </c>
      <c r="E369" s="1024" t="s">
        <v>2868</v>
      </c>
      <c r="F369" s="1179" t="s">
        <v>2865</v>
      </c>
      <c r="G369" s="1179"/>
      <c r="H369" s="1179"/>
      <c r="I369" s="1179">
        <v>0</v>
      </c>
      <c r="J369" s="1128" t="s">
        <v>836</v>
      </c>
      <c r="K369" s="1179" t="s">
        <v>2844</v>
      </c>
      <c r="L369" s="1179"/>
      <c r="M369" s="1179"/>
    </row>
    <row r="370" spans="1:15">
      <c r="A370" s="1360">
        <v>44589</v>
      </c>
      <c r="B370" s="1016" t="s">
        <v>1592</v>
      </c>
      <c r="C370" s="1033" t="s">
        <v>1593</v>
      </c>
      <c r="D370" s="1017" t="s">
        <v>1594</v>
      </c>
      <c r="E370" s="1018" t="s">
        <v>1495</v>
      </c>
      <c r="F370" s="1362" t="s">
        <v>2869</v>
      </c>
      <c r="G370" s="1361" t="s">
        <v>2870</v>
      </c>
      <c r="H370" s="1179"/>
      <c r="I370" s="1179">
        <v>0</v>
      </c>
      <c r="J370" s="1362" t="s">
        <v>836</v>
      </c>
      <c r="K370" s="1362" t="s">
        <v>2844</v>
      </c>
      <c r="L370" s="1179"/>
      <c r="M370" s="1179"/>
    </row>
    <row r="371" spans="1:15">
      <c r="A371" s="1211" t="s">
        <v>2871</v>
      </c>
      <c r="B371" s="1200" t="s">
        <v>2872</v>
      </c>
      <c r="C371" s="1017" t="s">
        <v>2873</v>
      </c>
      <c r="D371" s="1018" t="s">
        <v>1609</v>
      </c>
      <c r="E371" s="1362" t="s">
        <v>2874</v>
      </c>
      <c r="F371" s="1363" t="s">
        <v>1512</v>
      </c>
      <c r="G371" s="1179"/>
      <c r="H371" s="1179"/>
      <c r="I371" s="1363">
        <v>0</v>
      </c>
      <c r="J371" s="1362" t="s">
        <v>1715</v>
      </c>
      <c r="K371" s="1362" t="s">
        <v>2844</v>
      </c>
      <c r="L371" s="1179"/>
      <c r="M371" s="1179"/>
    </row>
    <row r="372" spans="1:15">
      <c r="A372" s="1211" t="s">
        <v>2875</v>
      </c>
      <c r="B372" s="1033" t="s">
        <v>2876</v>
      </c>
      <c r="C372" s="1017" t="s">
        <v>2877</v>
      </c>
      <c r="D372" s="1018" t="s">
        <v>2878</v>
      </c>
      <c r="E372" s="1362" t="s">
        <v>2879</v>
      </c>
      <c r="F372" s="1363" t="s">
        <v>2155</v>
      </c>
      <c r="G372" s="1179"/>
      <c r="H372" s="1179"/>
      <c r="I372" s="1363">
        <v>0</v>
      </c>
      <c r="J372" s="1362" t="s">
        <v>1481</v>
      </c>
      <c r="K372" s="1362" t="s">
        <v>2844</v>
      </c>
      <c r="L372" s="1179"/>
      <c r="M372" s="1179"/>
    </row>
    <row r="373" spans="1:15">
      <c r="J373" s="449" t="s">
        <v>2880</v>
      </c>
    </row>
    <row r="374" spans="1:15">
      <c r="I374" s="449" t="s">
        <v>2881</v>
      </c>
      <c r="K374" t="s">
        <v>2882</v>
      </c>
    </row>
    <row r="376" spans="1:15">
      <c r="A376" s="1032" t="s">
        <v>2900</v>
      </c>
      <c r="B376" s="449"/>
      <c r="C376" s="449"/>
      <c r="D376" s="449"/>
      <c r="E376" s="449"/>
      <c r="G376" s="449" t="s">
        <v>1510</v>
      </c>
      <c r="H376" s="449" t="s">
        <v>1514</v>
      </c>
      <c r="I376" s="449" t="s">
        <v>1515</v>
      </c>
      <c r="J376" s="449" t="s">
        <v>1516</v>
      </c>
      <c r="K376" s="449" t="s">
        <v>1517</v>
      </c>
      <c r="L376" s="449"/>
      <c r="M376" s="449"/>
      <c r="N376" s="449"/>
      <c r="O376" s="449"/>
    </row>
    <row r="377" spans="1:15">
      <c r="A377" s="1211" t="s">
        <v>2902</v>
      </c>
      <c r="B377" s="1033" t="s">
        <v>2903</v>
      </c>
      <c r="C377" s="1017" t="s">
        <v>2904</v>
      </c>
      <c r="D377" s="1018" t="s">
        <v>1609</v>
      </c>
      <c r="E377" s="70" t="s">
        <v>2905</v>
      </c>
      <c r="F377" s="70" t="s">
        <v>1505</v>
      </c>
      <c r="G377" s="70"/>
      <c r="H377" s="58"/>
      <c r="I377" s="1036">
        <v>0</v>
      </c>
      <c r="J377" s="70" t="s">
        <v>1481</v>
      </c>
      <c r="K377" s="73">
        <v>44657</v>
      </c>
      <c r="L377" s="58"/>
    </row>
    <row r="378" spans="1:15">
      <c r="A378" s="1211" t="s">
        <v>2906</v>
      </c>
      <c r="B378" s="1033" t="s">
        <v>2907</v>
      </c>
      <c r="C378" s="1017" t="s">
        <v>2908</v>
      </c>
      <c r="D378" s="1018" t="s">
        <v>1609</v>
      </c>
      <c r="E378" s="70" t="s">
        <v>2909</v>
      </c>
      <c r="F378" s="58" t="s">
        <v>2910</v>
      </c>
      <c r="G378" s="58"/>
      <c r="H378" s="58"/>
      <c r="I378" s="58">
        <v>12</v>
      </c>
      <c r="J378" s="70" t="s">
        <v>706</v>
      </c>
      <c r="K378" s="73">
        <v>44656</v>
      </c>
      <c r="L378" s="58"/>
    </row>
    <row r="379" spans="1:15">
      <c r="A379" s="1016" t="s">
        <v>2911</v>
      </c>
      <c r="B379" s="1033" t="s">
        <v>2912</v>
      </c>
      <c r="C379" s="1017" t="s">
        <v>2913</v>
      </c>
      <c r="D379" s="1018" t="s">
        <v>1609</v>
      </c>
      <c r="E379" s="1132" t="s">
        <v>2918</v>
      </c>
      <c r="F379" s="1132" t="s">
        <v>2918</v>
      </c>
      <c r="G379" s="58"/>
      <c r="H379" s="58"/>
      <c r="I379" s="58">
        <v>55</v>
      </c>
      <c r="J379" s="165" t="s">
        <v>706</v>
      </c>
      <c r="K379" s="1064">
        <v>44657</v>
      </c>
      <c r="L379" s="58"/>
    </row>
    <row r="380" spans="1:15">
      <c r="A380" s="1016" t="s">
        <v>2914</v>
      </c>
      <c r="B380" s="1033" t="s">
        <v>2915</v>
      </c>
      <c r="C380" s="1017" t="s">
        <v>2916</v>
      </c>
      <c r="D380" s="1018" t="s">
        <v>1549</v>
      </c>
      <c r="E380" s="70" t="s">
        <v>2917</v>
      </c>
      <c r="F380" s="1135" t="s">
        <v>1512</v>
      </c>
      <c r="G380" s="58"/>
      <c r="H380" s="58"/>
      <c r="I380" s="58">
        <v>0</v>
      </c>
      <c r="J380" s="165" t="s">
        <v>706</v>
      </c>
      <c r="K380" s="715">
        <v>44656</v>
      </c>
      <c r="L380" s="58"/>
    </row>
    <row r="381" spans="1:15">
      <c r="A381" s="1211" t="s">
        <v>2919</v>
      </c>
      <c r="B381" s="1033" t="s">
        <v>2920</v>
      </c>
      <c r="C381" s="1017" t="s">
        <v>923</v>
      </c>
      <c r="D381" s="1018" t="s">
        <v>1936</v>
      </c>
      <c r="E381" s="70" t="s">
        <v>2921</v>
      </c>
      <c r="F381" s="58" t="s">
        <v>1638</v>
      </c>
      <c r="G381" s="365" t="s">
        <v>1513</v>
      </c>
      <c r="H381" s="58"/>
      <c r="I381" s="165">
        <v>12</v>
      </c>
      <c r="J381" s="70" t="s">
        <v>1481</v>
      </c>
      <c r="K381" s="73">
        <v>44655</v>
      </c>
      <c r="L381" s="58"/>
    </row>
    <row r="382" spans="1:15">
      <c r="I382" s="449" t="s">
        <v>2901</v>
      </c>
      <c r="J382" t="s">
        <v>1706</v>
      </c>
    </row>
    <row r="384" spans="1:15">
      <c r="A384" s="1032" t="s">
        <v>2948</v>
      </c>
      <c r="B384" s="449"/>
      <c r="C384" s="449"/>
      <c r="D384" s="449"/>
      <c r="E384" s="449"/>
      <c r="G384" s="449" t="s">
        <v>1510</v>
      </c>
      <c r="H384" s="449" t="s">
        <v>1514</v>
      </c>
      <c r="I384" s="449" t="s">
        <v>1515</v>
      </c>
      <c r="J384" s="449" t="s">
        <v>1516</v>
      </c>
      <c r="K384" s="449" t="s">
        <v>1517</v>
      </c>
      <c r="L384" s="449"/>
      <c r="M384" s="449"/>
      <c r="N384" s="449"/>
      <c r="O384" s="449"/>
    </row>
    <row r="385" spans="1:14">
      <c r="A385" s="1381">
        <v>44657</v>
      </c>
      <c r="B385" s="1211" t="s">
        <v>2949</v>
      </c>
      <c r="C385" s="1033" t="s">
        <v>2950</v>
      </c>
      <c r="D385" s="1017" t="s">
        <v>2933</v>
      </c>
      <c r="E385" s="1018" t="s">
        <v>2539</v>
      </c>
      <c r="F385" s="70" t="s">
        <v>2951</v>
      </c>
      <c r="G385" s="58" t="s">
        <v>1918</v>
      </c>
      <c r="H385" s="58"/>
      <c r="I385" s="58">
        <v>12</v>
      </c>
      <c r="J385" s="70" t="s">
        <v>419</v>
      </c>
      <c r="K385" s="70" t="s">
        <v>2844</v>
      </c>
    </row>
    <row r="386" spans="1:14">
      <c r="A386" s="1381">
        <v>44657</v>
      </c>
      <c r="B386" s="1211" t="s">
        <v>2952</v>
      </c>
      <c r="C386" s="1033" t="s">
        <v>2953</v>
      </c>
      <c r="D386" s="1017" t="s">
        <v>2954</v>
      </c>
      <c r="E386" s="1018" t="s">
        <v>2955</v>
      </c>
      <c r="F386" s="1179" t="s">
        <v>2956</v>
      </c>
      <c r="I386" s="449">
        <v>12</v>
      </c>
      <c r="J386" s="1179" t="s">
        <v>2425</v>
      </c>
      <c r="K386" s="1179" t="s">
        <v>2831</v>
      </c>
    </row>
    <row r="388" spans="1:14">
      <c r="H388" s="449" t="s">
        <v>2957</v>
      </c>
      <c r="J388" t="s">
        <v>2958</v>
      </c>
    </row>
    <row r="390" spans="1:14">
      <c r="A390" s="1032" t="s">
        <v>2959</v>
      </c>
      <c r="B390" s="449"/>
      <c r="C390" s="449"/>
      <c r="D390" s="449"/>
      <c r="E390" s="449"/>
      <c r="G390" s="449" t="s">
        <v>1510</v>
      </c>
      <c r="H390" s="449" t="s">
        <v>1514</v>
      </c>
      <c r="I390" s="449" t="s">
        <v>1515</v>
      </c>
      <c r="J390" s="449" t="s">
        <v>1516</v>
      </c>
      <c r="K390" s="449" t="s">
        <v>1517</v>
      </c>
      <c r="L390" s="449"/>
      <c r="M390" s="449"/>
    </row>
    <row r="391" spans="1:14">
      <c r="A391" s="1381">
        <v>44659</v>
      </c>
      <c r="B391" s="1211" t="s">
        <v>2960</v>
      </c>
      <c r="C391" s="1033" t="s">
        <v>2961</v>
      </c>
      <c r="D391" s="1017" t="s">
        <v>2962</v>
      </c>
      <c r="E391" s="1018" t="s">
        <v>2963</v>
      </c>
      <c r="F391" s="58" t="s">
        <v>2964</v>
      </c>
      <c r="G391" s="58" t="s">
        <v>1918</v>
      </c>
      <c r="H391" s="58"/>
      <c r="I391" s="58">
        <v>12</v>
      </c>
      <c r="J391" s="58" t="s">
        <v>1481</v>
      </c>
      <c r="K391" s="58" t="s">
        <v>2831</v>
      </c>
    </row>
    <row r="392" spans="1:14">
      <c r="A392" s="1381">
        <v>44657</v>
      </c>
      <c r="B392" s="1211" t="s">
        <v>2965</v>
      </c>
      <c r="C392" s="1033" t="s">
        <v>2966</v>
      </c>
      <c r="D392" s="1017" t="s">
        <v>2967</v>
      </c>
      <c r="E392" s="1018" t="s">
        <v>2968</v>
      </c>
      <c r="F392" s="58" t="s">
        <v>2969</v>
      </c>
      <c r="G392" s="58" t="s">
        <v>1512</v>
      </c>
      <c r="H392" s="58"/>
      <c r="I392" s="58">
        <v>0</v>
      </c>
      <c r="J392" s="58" t="s">
        <v>1481</v>
      </c>
      <c r="K392" s="58" t="s">
        <v>2831</v>
      </c>
    </row>
    <row r="393" spans="1:14">
      <c r="A393" s="1381">
        <v>44658</v>
      </c>
      <c r="B393" s="1211" t="s">
        <v>2970</v>
      </c>
      <c r="C393" s="1033" t="s">
        <v>2971</v>
      </c>
      <c r="D393" s="1017" t="s">
        <v>2972</v>
      </c>
      <c r="E393" s="1018" t="s">
        <v>2008</v>
      </c>
      <c r="F393" s="58" t="s">
        <v>2973</v>
      </c>
      <c r="G393" s="58" t="s">
        <v>2155</v>
      </c>
      <c r="H393" s="58"/>
      <c r="I393" s="58">
        <v>0</v>
      </c>
      <c r="J393" s="58" t="s">
        <v>1481</v>
      </c>
      <c r="K393" s="58" t="s">
        <v>2831</v>
      </c>
    </row>
    <row r="394" spans="1:14">
      <c r="A394" s="1381">
        <v>44652</v>
      </c>
      <c r="B394" s="1211" t="s">
        <v>2974</v>
      </c>
      <c r="C394" s="1033" t="s">
        <v>2975</v>
      </c>
      <c r="D394" s="1017" t="s">
        <v>2976</v>
      </c>
      <c r="E394" s="1018" t="s">
        <v>2008</v>
      </c>
      <c r="F394" s="58" t="s">
        <v>2977</v>
      </c>
      <c r="G394" s="58" t="s">
        <v>2155</v>
      </c>
      <c r="H394" s="58"/>
      <c r="I394" s="58">
        <v>0</v>
      </c>
      <c r="J394" s="58" t="s">
        <v>1481</v>
      </c>
      <c r="K394" s="58" t="s">
        <v>2844</v>
      </c>
    </row>
    <row r="395" spans="1:14">
      <c r="H395" s="449" t="s">
        <v>2978</v>
      </c>
      <c r="I395" s="449" t="s">
        <v>1706</v>
      </c>
    </row>
    <row r="397" spans="1:14">
      <c r="A397" s="1032" t="s">
        <v>2995</v>
      </c>
      <c r="B397" s="449"/>
      <c r="C397" s="449"/>
      <c r="D397" s="449"/>
      <c r="E397" s="449"/>
      <c r="G397" s="449" t="s">
        <v>1510</v>
      </c>
      <c r="H397" s="449" t="s">
        <v>1514</v>
      </c>
      <c r="I397" s="449" t="s">
        <v>1515</v>
      </c>
      <c r="J397" s="449" t="s">
        <v>1516</v>
      </c>
      <c r="K397" s="449" t="s">
        <v>1517</v>
      </c>
      <c r="L397" s="449"/>
      <c r="M397" s="449"/>
      <c r="N397" s="449"/>
    </row>
    <row r="398" spans="1:14">
      <c r="A398" s="1381">
        <v>44658</v>
      </c>
      <c r="B398" s="1211" t="s">
        <v>3002</v>
      </c>
      <c r="C398" s="1033" t="s">
        <v>3003</v>
      </c>
      <c r="D398" s="1017" t="s">
        <v>3004</v>
      </c>
      <c r="E398" s="1018" t="s">
        <v>3005</v>
      </c>
      <c r="F398" s="58" t="s">
        <v>3006</v>
      </c>
      <c r="G398" s="449" t="s">
        <v>2918</v>
      </c>
      <c r="H398" s="203" t="s">
        <v>1513</v>
      </c>
      <c r="I398" s="449">
        <v>35</v>
      </c>
      <c r="J398" s="58" t="s">
        <v>1481</v>
      </c>
      <c r="K398" s="58" t="s">
        <v>2831</v>
      </c>
    </row>
    <row r="400" spans="1:14">
      <c r="H400" s="449" t="s">
        <v>1814</v>
      </c>
      <c r="I400" s="449" t="s">
        <v>2996</v>
      </c>
    </row>
    <row r="402" spans="1:16">
      <c r="A402" s="1032" t="s">
        <v>3007</v>
      </c>
      <c r="B402" s="449"/>
      <c r="C402" s="449"/>
      <c r="D402" s="449"/>
      <c r="E402" s="449"/>
      <c r="G402" s="449" t="s">
        <v>1510</v>
      </c>
      <c r="H402" s="449" t="s">
        <v>1514</v>
      </c>
      <c r="I402" s="449" t="s">
        <v>1515</v>
      </c>
      <c r="J402" s="449" t="s">
        <v>1516</v>
      </c>
      <c r="K402" s="449" t="s">
        <v>1517</v>
      </c>
      <c r="L402" s="449"/>
      <c r="M402" s="449"/>
      <c r="N402" s="449"/>
      <c r="O402" s="449"/>
      <c r="P402" s="449"/>
    </row>
    <row r="403" spans="1:16">
      <c r="A403" s="1381">
        <v>44658</v>
      </c>
      <c r="B403" s="1211" t="s">
        <v>2997</v>
      </c>
      <c r="C403" s="1033" t="s">
        <v>2998</v>
      </c>
      <c r="D403" s="1017" t="s">
        <v>2999</v>
      </c>
      <c r="E403" s="1018" t="s">
        <v>3000</v>
      </c>
      <c r="F403" s="1179" t="s">
        <v>3001</v>
      </c>
      <c r="G403" s="1179" t="s">
        <v>1918</v>
      </c>
      <c r="H403" s="1179"/>
      <c r="I403" s="1179">
        <v>12</v>
      </c>
      <c r="J403" s="1179" t="s">
        <v>2425</v>
      </c>
      <c r="K403" s="1179" t="s">
        <v>2831</v>
      </c>
      <c r="L403" s="1179"/>
      <c r="M403" s="1179"/>
    </row>
    <row r="404" spans="1:16">
      <c r="A404" s="1381">
        <v>44658</v>
      </c>
      <c r="B404" s="1211" t="s">
        <v>3008</v>
      </c>
      <c r="C404" s="1033" t="s">
        <v>3009</v>
      </c>
      <c r="D404" s="1017" t="s">
        <v>3010</v>
      </c>
      <c r="E404" s="1018" t="s">
        <v>3011</v>
      </c>
      <c r="F404" s="1179" t="s">
        <v>3012</v>
      </c>
      <c r="G404" s="1179" t="s">
        <v>1512</v>
      </c>
      <c r="H404" s="1179"/>
      <c r="I404" s="1179">
        <v>0</v>
      </c>
      <c r="J404" s="1179" t="s">
        <v>836</v>
      </c>
      <c r="K404" s="1179" t="s">
        <v>2844</v>
      </c>
      <c r="L404" s="1179"/>
      <c r="M404" s="1179"/>
    </row>
    <row r="405" spans="1:16">
      <c r="A405" s="1127">
        <v>44651</v>
      </c>
      <c r="B405" s="1211" t="s">
        <v>3013</v>
      </c>
      <c r="C405" s="1033" t="s">
        <v>3014</v>
      </c>
      <c r="D405" s="1017" t="s">
        <v>3015</v>
      </c>
      <c r="E405" s="1018" t="s">
        <v>3016</v>
      </c>
      <c r="F405" s="1024" t="s">
        <v>3017</v>
      </c>
      <c r="G405" s="1179" t="s">
        <v>1512</v>
      </c>
      <c r="H405" s="1179"/>
      <c r="I405" s="1179">
        <v>0</v>
      </c>
      <c r="J405" s="1128" t="s">
        <v>1481</v>
      </c>
      <c r="K405" s="1362" t="s">
        <v>2831</v>
      </c>
      <c r="L405" s="1179"/>
      <c r="M405" s="1179"/>
    </row>
    <row r="406" spans="1:16">
      <c r="A406" s="1381">
        <v>44660</v>
      </c>
      <c r="B406" s="1211" t="s">
        <v>3018</v>
      </c>
      <c r="C406" s="1033" t="s">
        <v>3019</v>
      </c>
      <c r="D406" s="1017" t="s">
        <v>3020</v>
      </c>
      <c r="E406" s="1018" t="s">
        <v>1864</v>
      </c>
      <c r="F406" s="1179" t="s">
        <v>3021</v>
      </c>
      <c r="G406" s="1179" t="s">
        <v>1675</v>
      </c>
      <c r="H406" s="1179"/>
      <c r="I406" s="1179">
        <v>13</v>
      </c>
      <c r="J406" s="1179" t="s">
        <v>1481</v>
      </c>
      <c r="K406" s="1179" t="s">
        <v>2844</v>
      </c>
      <c r="L406" s="1179"/>
      <c r="M406" s="1179"/>
    </row>
    <row r="407" spans="1:16">
      <c r="A407" s="1394">
        <v>44656</v>
      </c>
      <c r="B407" s="1211" t="s">
        <v>3022</v>
      </c>
      <c r="C407" s="1033" t="s">
        <v>3023</v>
      </c>
      <c r="D407" s="1017" t="s">
        <v>3024</v>
      </c>
      <c r="E407" s="1018" t="s">
        <v>1609</v>
      </c>
      <c r="F407" s="1362" t="s">
        <v>3025</v>
      </c>
      <c r="G407" s="1179" t="s">
        <v>1638</v>
      </c>
      <c r="H407" s="1395" t="s">
        <v>1513</v>
      </c>
      <c r="I407" s="1179">
        <v>15</v>
      </c>
      <c r="J407" s="1362" t="s">
        <v>706</v>
      </c>
      <c r="K407" s="1362" t="s">
        <v>2844</v>
      </c>
      <c r="L407" s="1179"/>
      <c r="M407" s="1179"/>
    </row>
    <row r="408" spans="1:16">
      <c r="H408" s="449" t="s">
        <v>2631</v>
      </c>
      <c r="I408" s="449" t="s">
        <v>3044</v>
      </c>
    </row>
    <row r="410" spans="1:16">
      <c r="A410" s="1032" t="s">
        <v>3043</v>
      </c>
      <c r="B410" s="449"/>
      <c r="C410" s="449"/>
      <c r="D410" s="449"/>
      <c r="E410" s="449"/>
      <c r="G410" s="449" t="s">
        <v>1510</v>
      </c>
      <c r="H410" s="449" t="s">
        <v>1514</v>
      </c>
      <c r="I410" s="449" t="s">
        <v>1515</v>
      </c>
      <c r="J410" s="449" t="s">
        <v>1516</v>
      </c>
      <c r="K410" s="449" t="s">
        <v>1517</v>
      </c>
      <c r="L410" s="449"/>
      <c r="M410" s="449"/>
      <c r="N410" s="449"/>
    </row>
    <row r="411" spans="1:16">
      <c r="A411" s="1381">
        <v>44643</v>
      </c>
      <c r="B411" s="1211" t="s">
        <v>3045</v>
      </c>
      <c r="C411" s="1033" t="s">
        <v>3046</v>
      </c>
      <c r="D411" s="1017" t="s">
        <v>3047</v>
      </c>
      <c r="E411" s="1018" t="s">
        <v>3048</v>
      </c>
      <c r="F411" s="1396" t="s">
        <v>3049</v>
      </c>
      <c r="G411" s="1397" t="s">
        <v>3055</v>
      </c>
      <c r="H411" s="1398" t="s">
        <v>1513</v>
      </c>
      <c r="I411" s="1399">
        <v>12</v>
      </c>
      <c r="J411" s="1396" t="s">
        <v>1702</v>
      </c>
      <c r="K411" s="1396" t="s">
        <v>2831</v>
      </c>
    </row>
    <row r="412" spans="1:16">
      <c r="A412" s="1381">
        <v>44663</v>
      </c>
      <c r="B412" s="1211" t="s">
        <v>3050</v>
      </c>
      <c r="C412" s="1033" t="s">
        <v>3051</v>
      </c>
      <c r="D412" s="1017" t="s">
        <v>3052</v>
      </c>
      <c r="E412" s="1018" t="s">
        <v>3053</v>
      </c>
      <c r="F412" s="1400" t="s">
        <v>3054</v>
      </c>
      <c r="G412" s="1110" t="s">
        <v>3055</v>
      </c>
      <c r="H412" s="1398" t="s">
        <v>1513</v>
      </c>
      <c r="I412" s="1399">
        <v>12</v>
      </c>
      <c r="J412" s="1399" t="s">
        <v>706</v>
      </c>
      <c r="K412" s="1399" t="s">
        <v>2844</v>
      </c>
    </row>
    <row r="413" spans="1:16">
      <c r="A413" s="1360">
        <v>44600</v>
      </c>
      <c r="B413" s="1016" t="s">
        <v>1774</v>
      </c>
      <c r="C413" s="1033" t="s">
        <v>1775</v>
      </c>
      <c r="D413" s="1017" t="s">
        <v>1776</v>
      </c>
      <c r="E413" s="1018" t="s">
        <v>1777</v>
      </c>
      <c r="F413" s="1135" t="s">
        <v>3056</v>
      </c>
      <c r="G413" s="1399"/>
      <c r="H413" s="1399"/>
      <c r="I413" s="1399">
        <v>29</v>
      </c>
      <c r="J413" s="1240" t="s">
        <v>706</v>
      </c>
      <c r="K413" s="1240" t="s">
        <v>2844</v>
      </c>
    </row>
    <row r="414" spans="1:16">
      <c r="A414" s="1401">
        <v>44663</v>
      </c>
      <c r="B414" s="1037" t="s">
        <v>1601</v>
      </c>
      <c r="C414" s="1121" t="s">
        <v>3057</v>
      </c>
      <c r="D414" s="1038" t="s">
        <v>1603</v>
      </c>
      <c r="E414" s="1018" t="s">
        <v>3058</v>
      </c>
      <c r="F414" s="1400" t="s">
        <v>3059</v>
      </c>
      <c r="G414" s="1399" t="s">
        <v>2918</v>
      </c>
      <c r="H414" s="1398" t="s">
        <v>1513</v>
      </c>
      <c r="I414" s="1110">
        <v>50</v>
      </c>
      <c r="J414" s="1399" t="s">
        <v>419</v>
      </c>
      <c r="K414" s="1399" t="s">
        <v>2844</v>
      </c>
    </row>
    <row r="415" spans="1:16">
      <c r="A415" s="1401">
        <v>44663</v>
      </c>
      <c r="B415" s="1037" t="s">
        <v>1601</v>
      </c>
      <c r="C415" s="1121" t="s">
        <v>3057</v>
      </c>
      <c r="D415" s="1038" t="s">
        <v>1603</v>
      </c>
      <c r="E415" s="1018" t="s">
        <v>3058</v>
      </c>
      <c r="F415" s="1400" t="s">
        <v>3059</v>
      </c>
      <c r="G415" s="1399" t="s">
        <v>1512</v>
      </c>
      <c r="H415" s="1398" t="s">
        <v>1513</v>
      </c>
      <c r="I415" s="1110">
        <v>0</v>
      </c>
      <c r="J415" s="1399" t="s">
        <v>419</v>
      </c>
      <c r="K415" s="1399" t="s">
        <v>2844</v>
      </c>
    </row>
    <row r="416" spans="1:16">
      <c r="A416" s="1381">
        <v>44659</v>
      </c>
      <c r="B416" s="1199" t="s">
        <v>3060</v>
      </c>
      <c r="C416" s="1200" t="s">
        <v>3061</v>
      </c>
      <c r="D416" s="1201" t="s">
        <v>3062</v>
      </c>
      <c r="E416" s="1018" t="s">
        <v>1609</v>
      </c>
      <c r="F416" s="1399" t="s">
        <v>3063</v>
      </c>
      <c r="G416" s="1399" t="s">
        <v>1512</v>
      </c>
      <c r="H416" s="1399"/>
      <c r="I416" s="1110">
        <v>0</v>
      </c>
      <c r="J416" s="1399" t="s">
        <v>706</v>
      </c>
      <c r="K416" s="1399" t="s">
        <v>2844</v>
      </c>
    </row>
    <row r="417" spans="1:12">
      <c r="I417" s="449">
        <f>SUM(I411:I416)</f>
        <v>103</v>
      </c>
      <c r="K417" s="1402" t="s">
        <v>3065</v>
      </c>
      <c r="L417" s="35"/>
    </row>
    <row r="419" spans="1:12">
      <c r="I419" s="10" t="s">
        <v>1784</v>
      </c>
      <c r="J419" s="10" t="s">
        <v>3064</v>
      </c>
    </row>
    <row r="420" spans="1:12">
      <c r="A420" s="1032" t="s">
        <v>3094</v>
      </c>
      <c r="B420" s="449"/>
      <c r="C420" s="449"/>
      <c r="D420" s="449"/>
      <c r="E420" s="449"/>
      <c r="G420" s="449" t="s">
        <v>1510</v>
      </c>
      <c r="H420" s="449" t="s">
        <v>1514</v>
      </c>
      <c r="I420" s="449" t="s">
        <v>1515</v>
      </c>
      <c r="J420" s="449" t="s">
        <v>1516</v>
      </c>
      <c r="K420" s="449" t="s">
        <v>1517</v>
      </c>
      <c r="L420" s="449"/>
    </row>
    <row r="421" spans="1:12">
      <c r="A421" s="1404">
        <v>44663</v>
      </c>
      <c r="B421" s="1405" t="s">
        <v>3095</v>
      </c>
      <c r="C421" s="1406"/>
      <c r="D421" s="1407" t="s">
        <v>3096</v>
      </c>
      <c r="E421" s="1408" t="s">
        <v>1549</v>
      </c>
      <c r="F421" s="1409" t="s">
        <v>3097</v>
      </c>
      <c r="G421" s="449" t="s">
        <v>1918</v>
      </c>
      <c r="I421" s="449">
        <v>12</v>
      </c>
      <c r="J421" s="522" t="s">
        <v>706</v>
      </c>
      <c r="K421" s="522" t="s">
        <v>2844</v>
      </c>
    </row>
    <row r="422" spans="1:12">
      <c r="A422" s="1410">
        <v>44662</v>
      </c>
      <c r="B422" s="1411" t="s">
        <v>3098</v>
      </c>
      <c r="C422" s="1412" t="s">
        <v>3099</v>
      </c>
      <c r="D422" s="1413" t="s">
        <v>3100</v>
      </c>
      <c r="E422" s="1414" t="s">
        <v>1864</v>
      </c>
      <c r="F422" s="379" t="s">
        <v>3101</v>
      </c>
      <c r="G422" s="449" t="s">
        <v>1675</v>
      </c>
      <c r="I422" s="449">
        <v>13</v>
      </c>
      <c r="J422" s="178" t="s">
        <v>1481</v>
      </c>
      <c r="K422" s="178" t="s">
        <v>2831</v>
      </c>
    </row>
    <row r="423" spans="1:12">
      <c r="A423" s="1410">
        <v>44664</v>
      </c>
      <c r="B423" s="1415" t="s">
        <v>3102</v>
      </c>
      <c r="C423" s="1412" t="s">
        <v>3103</v>
      </c>
      <c r="D423" s="1413" t="s">
        <v>3104</v>
      </c>
      <c r="E423" s="1414" t="s">
        <v>1609</v>
      </c>
      <c r="F423" s="1416" t="s">
        <v>3105</v>
      </c>
      <c r="G423" s="1416" t="s">
        <v>3106</v>
      </c>
      <c r="I423" s="449">
        <v>12</v>
      </c>
      <c r="J423" s="1417" t="s">
        <v>419</v>
      </c>
      <c r="K423" s="1417" t="s">
        <v>2844</v>
      </c>
    </row>
    <row r="424" spans="1:12">
      <c r="A424" s="1410">
        <v>44662</v>
      </c>
      <c r="B424" s="1411" t="s">
        <v>3107</v>
      </c>
      <c r="C424" s="1412" t="s">
        <v>3108</v>
      </c>
      <c r="D424" s="1413" t="s">
        <v>3109</v>
      </c>
      <c r="E424" s="1414" t="s">
        <v>1864</v>
      </c>
      <c r="F424" s="379" t="s">
        <v>3110</v>
      </c>
      <c r="G424" s="240" t="s">
        <v>1675</v>
      </c>
      <c r="I424" s="449">
        <v>13</v>
      </c>
      <c r="J424" s="178" t="s">
        <v>1481</v>
      </c>
      <c r="K424" s="178" t="s">
        <v>2844</v>
      </c>
    </row>
    <row r="425" spans="1:12" ht="24">
      <c r="A425" s="1410">
        <v>44662</v>
      </c>
      <c r="B425" s="1418" t="s">
        <v>3111</v>
      </c>
      <c r="C425" s="1412" t="s">
        <v>3112</v>
      </c>
      <c r="D425" s="1413" t="s">
        <v>3113</v>
      </c>
      <c r="E425" s="1414" t="s">
        <v>1936</v>
      </c>
      <c r="F425" s="1419" t="s">
        <v>3114</v>
      </c>
      <c r="G425" s="240" t="s">
        <v>1639</v>
      </c>
      <c r="H425" s="203" t="s">
        <v>1513</v>
      </c>
      <c r="I425" s="449">
        <v>55</v>
      </c>
      <c r="J425" s="178" t="s">
        <v>1481</v>
      </c>
      <c r="K425" s="178" t="s">
        <v>2844</v>
      </c>
    </row>
    <row r="427" spans="1:12">
      <c r="I427" s="449">
        <f>SUM(I421:I426)</f>
        <v>105</v>
      </c>
      <c r="J427">
        <f>I427/3</f>
        <v>35</v>
      </c>
    </row>
    <row r="429" spans="1:12">
      <c r="I429" s="449" t="s">
        <v>3115</v>
      </c>
      <c r="J429" t="s">
        <v>1706</v>
      </c>
    </row>
    <row r="431" spans="1:12">
      <c r="A431" s="1032" t="s">
        <v>3116</v>
      </c>
      <c r="B431" s="449"/>
      <c r="C431" s="449"/>
      <c r="D431" s="449"/>
      <c r="E431" s="449"/>
      <c r="G431" s="449" t="s">
        <v>1510</v>
      </c>
      <c r="H431" s="449" t="s">
        <v>1514</v>
      </c>
      <c r="I431" s="449" t="s">
        <v>1515</v>
      </c>
      <c r="J431" s="449" t="s">
        <v>1516</v>
      </c>
      <c r="K431" s="449" t="s">
        <v>1517</v>
      </c>
      <c r="L431" s="449"/>
    </row>
    <row r="432" spans="1:12">
      <c r="A432" s="1404">
        <v>44662</v>
      </c>
      <c r="B432" s="1405" t="s">
        <v>3117</v>
      </c>
      <c r="C432" s="1420" t="s">
        <v>3118</v>
      </c>
      <c r="D432" s="1407" t="s">
        <v>3119</v>
      </c>
      <c r="E432" s="1408" t="s">
        <v>1936</v>
      </c>
      <c r="F432" s="1409" t="s">
        <v>3120</v>
      </c>
      <c r="G432" s="449" t="s">
        <v>3122</v>
      </c>
      <c r="I432" s="522">
        <v>12</v>
      </c>
      <c r="J432" s="522" t="s">
        <v>1481</v>
      </c>
      <c r="K432" s="522" t="s">
        <v>2831</v>
      </c>
      <c r="L432" s="522"/>
    </row>
    <row r="433" spans="1:16">
      <c r="A433" s="1421">
        <v>44630</v>
      </c>
      <c r="B433" s="1422" t="s">
        <v>2357</v>
      </c>
      <c r="C433" s="1423" t="s">
        <v>2358</v>
      </c>
      <c r="D433" s="1424" t="s">
        <v>2359</v>
      </c>
      <c r="E433" s="1425" t="s">
        <v>2360</v>
      </c>
      <c r="F433" s="346" t="s">
        <v>3121</v>
      </c>
      <c r="G433" s="449" t="s">
        <v>1512</v>
      </c>
      <c r="I433" s="449">
        <v>0</v>
      </c>
      <c r="J433" s="346" t="s">
        <v>1481</v>
      </c>
      <c r="K433" s="346" t="s">
        <v>2844</v>
      </c>
    </row>
    <row r="434" spans="1:16">
      <c r="A434" s="1410">
        <v>44665</v>
      </c>
      <c r="B434" s="1415" t="s">
        <v>3123</v>
      </c>
      <c r="C434" s="1412" t="s">
        <v>3124</v>
      </c>
      <c r="D434" s="1413" t="s">
        <v>3125</v>
      </c>
      <c r="E434" s="1414" t="s">
        <v>1777</v>
      </c>
      <c r="F434" s="1416" t="s">
        <v>3126</v>
      </c>
      <c r="G434" s="1416" t="s">
        <v>1675</v>
      </c>
      <c r="I434" s="449">
        <v>29</v>
      </c>
      <c r="J434" s="1417" t="s">
        <v>706</v>
      </c>
      <c r="K434" s="1417" t="s">
        <v>2844</v>
      </c>
    </row>
    <row r="435" spans="1:16" ht="24">
      <c r="A435" s="1404">
        <v>44663</v>
      </c>
      <c r="B435" s="1426" t="s">
        <v>3127</v>
      </c>
      <c r="C435" s="1420" t="s">
        <v>3128</v>
      </c>
      <c r="D435" s="1407" t="s">
        <v>3129</v>
      </c>
      <c r="E435" s="1408" t="s">
        <v>3130</v>
      </c>
      <c r="F435" s="522" t="s">
        <v>3131</v>
      </c>
      <c r="G435" s="240" t="s">
        <v>3122</v>
      </c>
      <c r="I435" s="449">
        <v>12</v>
      </c>
      <c r="J435" s="522" t="s">
        <v>1481</v>
      </c>
      <c r="K435" s="522" t="s">
        <v>2831</v>
      </c>
    </row>
    <row r="437" spans="1:16">
      <c r="I437" s="449" t="s">
        <v>2555</v>
      </c>
      <c r="J437" t="s">
        <v>3132</v>
      </c>
    </row>
    <row r="439" spans="1:16">
      <c r="A439" s="1032" t="s">
        <v>3133</v>
      </c>
      <c r="B439" s="449"/>
      <c r="C439" s="449"/>
      <c r="D439" s="449"/>
      <c r="E439" s="449"/>
      <c r="G439" s="449" t="s">
        <v>1510</v>
      </c>
      <c r="H439" s="449" t="s">
        <v>1514</v>
      </c>
      <c r="I439" s="449" t="s">
        <v>1515</v>
      </c>
      <c r="J439" s="449" t="s">
        <v>1516</v>
      </c>
      <c r="K439" s="449" t="s">
        <v>1517</v>
      </c>
      <c r="L439" s="449"/>
      <c r="M439" s="449"/>
    </row>
    <row r="440" spans="1:16">
      <c r="A440" s="10" t="s">
        <v>3134</v>
      </c>
    </row>
    <row r="442" spans="1:16">
      <c r="A442" s="1032" t="s">
        <v>3135</v>
      </c>
      <c r="B442" s="449"/>
      <c r="C442" s="449"/>
      <c r="D442" s="449"/>
      <c r="E442" s="449"/>
      <c r="G442" s="449" t="s">
        <v>1510</v>
      </c>
      <c r="H442" s="449" t="s">
        <v>1514</v>
      </c>
      <c r="I442" s="449" t="s">
        <v>1515</v>
      </c>
      <c r="J442" s="449" t="s">
        <v>1516</v>
      </c>
      <c r="K442" s="449" t="s">
        <v>1517</v>
      </c>
      <c r="L442" s="449"/>
      <c r="M442" s="449"/>
      <c r="N442" s="449"/>
      <c r="O442" s="449"/>
      <c r="P442" s="449"/>
    </row>
    <row r="443" spans="1:16">
      <c r="A443" s="1381">
        <v>44664</v>
      </c>
      <c r="B443" s="1211" t="s">
        <v>3136</v>
      </c>
      <c r="C443" s="1033" t="s">
        <v>3137</v>
      </c>
      <c r="D443" s="1017" t="s">
        <v>3138</v>
      </c>
      <c r="E443" s="1018" t="s">
        <v>1618</v>
      </c>
      <c r="F443" s="58" t="s">
        <v>3139</v>
      </c>
      <c r="G443" s="58" t="s">
        <v>1918</v>
      </c>
      <c r="H443" s="58"/>
      <c r="I443" s="58">
        <v>12</v>
      </c>
      <c r="J443" s="58" t="s">
        <v>1481</v>
      </c>
      <c r="K443" s="58" t="s">
        <v>2844</v>
      </c>
    </row>
    <row r="444" spans="1:16">
      <c r="A444" s="1381">
        <v>44663</v>
      </c>
      <c r="B444" s="1211" t="s">
        <v>3140</v>
      </c>
      <c r="C444" s="1033" t="s">
        <v>3141</v>
      </c>
      <c r="D444" s="1017" t="s">
        <v>3142</v>
      </c>
      <c r="E444" s="1018" t="s">
        <v>3143</v>
      </c>
      <c r="F444" s="58" t="s">
        <v>3144</v>
      </c>
      <c r="G444" s="58" t="s">
        <v>1638</v>
      </c>
      <c r="H444" s="365" t="s">
        <v>1513</v>
      </c>
      <c r="I444" s="58">
        <v>12</v>
      </c>
      <c r="J444" s="58" t="s">
        <v>1702</v>
      </c>
      <c r="K444" s="58" t="s">
        <v>2831</v>
      </c>
    </row>
    <row r="445" spans="1:16">
      <c r="A445" s="1211" t="s">
        <v>2859</v>
      </c>
      <c r="B445" s="1033" t="s">
        <v>2860</v>
      </c>
      <c r="C445" s="1017" t="s">
        <v>2861</v>
      </c>
      <c r="D445" s="1018" t="s">
        <v>2862</v>
      </c>
      <c r="E445" s="1129" t="s">
        <v>2863</v>
      </c>
      <c r="F445" s="1179" t="s">
        <v>2865</v>
      </c>
      <c r="G445" s="1179"/>
      <c r="H445" s="1179"/>
      <c r="I445" s="1179">
        <v>0</v>
      </c>
      <c r="J445" s="1362" t="s">
        <v>1481</v>
      </c>
      <c r="K445" s="1362" t="s">
        <v>2831</v>
      </c>
    </row>
    <row r="447" spans="1:16">
      <c r="H447" s="449" t="s">
        <v>3145</v>
      </c>
      <c r="J447" s="1363" t="s">
        <v>2495</v>
      </c>
    </row>
    <row r="449" spans="1:17">
      <c r="A449" s="1032" t="s">
        <v>3216</v>
      </c>
      <c r="B449" s="449"/>
      <c r="C449" s="449"/>
      <c r="D449" s="449"/>
      <c r="E449" s="449"/>
      <c r="G449" s="449" t="s">
        <v>1510</v>
      </c>
      <c r="H449" s="449" t="s">
        <v>1514</v>
      </c>
      <c r="I449" s="449" t="s">
        <v>1515</v>
      </c>
      <c r="J449" s="449" t="s">
        <v>1516</v>
      </c>
      <c r="K449" s="449" t="s">
        <v>1517</v>
      </c>
      <c r="L449" s="449"/>
      <c r="M449" s="449"/>
      <c r="N449" s="449"/>
    </row>
    <row r="450" spans="1:17">
      <c r="A450" s="1381">
        <v>44664</v>
      </c>
      <c r="B450" s="1211" t="s">
        <v>3157</v>
      </c>
      <c r="C450" s="1033" t="s">
        <v>3158</v>
      </c>
      <c r="D450" s="1017" t="s">
        <v>3159</v>
      </c>
      <c r="E450" s="1018" t="s">
        <v>3160</v>
      </c>
      <c r="F450" s="58" t="s">
        <v>3161</v>
      </c>
      <c r="G450" s="58" t="s">
        <v>3162</v>
      </c>
      <c r="H450" s="58"/>
      <c r="I450" s="58">
        <v>12</v>
      </c>
      <c r="J450" s="58" t="s">
        <v>1481</v>
      </c>
      <c r="K450" s="58" t="s">
        <v>2831</v>
      </c>
    </row>
    <row r="451" spans="1:17">
      <c r="A451" s="1381">
        <v>44664</v>
      </c>
      <c r="B451" s="1211" t="s">
        <v>3163</v>
      </c>
      <c r="C451" s="1033" t="s">
        <v>3164</v>
      </c>
      <c r="D451" s="1017" t="s">
        <v>3165</v>
      </c>
      <c r="E451" s="1018" t="s">
        <v>3166</v>
      </c>
      <c r="F451" s="58" t="s">
        <v>3167</v>
      </c>
      <c r="G451" s="58" t="s">
        <v>3168</v>
      </c>
      <c r="H451" s="365" t="s">
        <v>1513</v>
      </c>
      <c r="I451" s="58">
        <v>55</v>
      </c>
      <c r="J451" s="58" t="s">
        <v>706</v>
      </c>
      <c r="K451" s="58" t="s">
        <v>2844</v>
      </c>
    </row>
    <row r="452" spans="1:17">
      <c r="A452" s="1381">
        <v>44669</v>
      </c>
      <c r="B452" s="1211" t="s">
        <v>3169</v>
      </c>
      <c r="C452" s="1033" t="s">
        <v>3170</v>
      </c>
      <c r="D452" s="1017" t="s">
        <v>3171</v>
      </c>
      <c r="E452" s="1018" t="s">
        <v>3172</v>
      </c>
      <c r="F452" s="58" t="s">
        <v>3173</v>
      </c>
      <c r="G452" s="58" t="s">
        <v>3174</v>
      </c>
      <c r="H452" s="365" t="s">
        <v>1513</v>
      </c>
      <c r="I452" s="58">
        <v>29</v>
      </c>
      <c r="J452" s="58" t="s">
        <v>1481</v>
      </c>
      <c r="K452" s="58" t="s">
        <v>2844</v>
      </c>
    </row>
    <row r="453" spans="1:17">
      <c r="A453" s="1381">
        <v>44664</v>
      </c>
      <c r="B453" s="1211" t="s">
        <v>3175</v>
      </c>
      <c r="C453" s="1033" t="s">
        <v>3176</v>
      </c>
      <c r="D453" s="1017" t="s">
        <v>3177</v>
      </c>
      <c r="E453" s="1018" t="s">
        <v>3178</v>
      </c>
      <c r="F453" s="1386" t="s">
        <v>3179</v>
      </c>
      <c r="G453" s="1132" t="s">
        <v>3180</v>
      </c>
      <c r="H453" s="365" t="s">
        <v>1513</v>
      </c>
      <c r="I453" s="58">
        <v>12</v>
      </c>
      <c r="J453" s="58" t="s">
        <v>706</v>
      </c>
      <c r="K453" s="58" t="s">
        <v>2844</v>
      </c>
    </row>
    <row r="454" spans="1:17">
      <c r="A454" s="1381">
        <v>44670</v>
      </c>
      <c r="B454" s="1211" t="s">
        <v>3181</v>
      </c>
      <c r="C454" s="1033"/>
      <c r="D454" s="1017"/>
      <c r="E454" s="1018" t="s">
        <v>3182</v>
      </c>
      <c r="F454" s="58" t="s">
        <v>3183</v>
      </c>
      <c r="G454" s="58" t="s">
        <v>1512</v>
      </c>
      <c r="H454" s="58"/>
      <c r="I454" s="58">
        <v>0</v>
      </c>
      <c r="J454" s="58" t="s">
        <v>3184</v>
      </c>
      <c r="K454" s="58" t="s">
        <v>2844</v>
      </c>
    </row>
    <row r="455" spans="1:17">
      <c r="I455" s="10">
        <f>SUM(I450:I454)</f>
        <v>108</v>
      </c>
      <c r="J455">
        <f>I455/3</f>
        <v>36</v>
      </c>
    </row>
    <row r="456" spans="1:17">
      <c r="I456" s="449" t="s">
        <v>3156</v>
      </c>
      <c r="J456" t="s">
        <v>2788</v>
      </c>
    </row>
    <row r="458" spans="1:17">
      <c r="A458" s="1032" t="s">
        <v>3215</v>
      </c>
      <c r="B458" s="449"/>
      <c r="C458" s="449"/>
      <c r="D458" s="449"/>
      <c r="E458" s="449"/>
      <c r="G458" s="449" t="s">
        <v>1510</v>
      </c>
      <c r="H458" s="449" t="s">
        <v>1514</v>
      </c>
      <c r="I458" s="449" t="s">
        <v>1515</v>
      </c>
      <c r="J458" s="449" t="s">
        <v>1516</v>
      </c>
      <c r="K458" s="449" t="s">
        <v>1517</v>
      </c>
      <c r="L458" s="449"/>
      <c r="M458" s="449"/>
      <c r="N458" s="449"/>
      <c r="O458" s="449"/>
      <c r="P458" s="449"/>
      <c r="Q458" s="449"/>
    </row>
    <row r="459" spans="1:17">
      <c r="A459" s="1381">
        <v>44665</v>
      </c>
      <c r="B459" s="1211" t="s">
        <v>3185</v>
      </c>
      <c r="C459" s="1033" t="s">
        <v>3186</v>
      </c>
      <c r="D459" s="1017" t="s">
        <v>3187</v>
      </c>
      <c r="E459" s="1018" t="s">
        <v>1609</v>
      </c>
      <c r="F459" s="58" t="s">
        <v>3188</v>
      </c>
      <c r="G459" s="57" t="s">
        <v>3189</v>
      </c>
      <c r="H459" s="365" t="s">
        <v>1513</v>
      </c>
      <c r="I459" s="58">
        <v>12</v>
      </c>
      <c r="J459" s="58" t="s">
        <v>1481</v>
      </c>
      <c r="K459" s="58" t="s">
        <v>2831</v>
      </c>
      <c r="L459" s="58"/>
    </row>
    <row r="460" spans="1:17" ht="24">
      <c r="A460" s="1381">
        <v>44669</v>
      </c>
      <c r="B460" s="1289" t="s">
        <v>3190</v>
      </c>
      <c r="C460" s="1033" t="s">
        <v>3191</v>
      </c>
      <c r="D460" s="1017" t="s">
        <v>3192</v>
      </c>
      <c r="E460" s="1018" t="s">
        <v>3193</v>
      </c>
      <c r="F460" s="58" t="s">
        <v>3194</v>
      </c>
      <c r="G460" s="365" t="s">
        <v>3195</v>
      </c>
      <c r="H460" s="58"/>
      <c r="I460" s="58">
        <v>0</v>
      </c>
      <c r="J460" s="58" t="s">
        <v>1481</v>
      </c>
      <c r="K460" s="58" t="s">
        <v>2831</v>
      </c>
      <c r="L460" s="58"/>
    </row>
    <row r="461" spans="1:17">
      <c r="A461" s="1381">
        <v>44669</v>
      </c>
      <c r="B461" s="1211" t="s">
        <v>3196</v>
      </c>
      <c r="C461" s="1033" t="s">
        <v>3197</v>
      </c>
      <c r="D461" s="1017" t="s">
        <v>3198</v>
      </c>
      <c r="E461" s="1018" t="s">
        <v>1549</v>
      </c>
      <c r="F461" s="58" t="s">
        <v>3199</v>
      </c>
      <c r="G461" s="58" t="s">
        <v>2263</v>
      </c>
      <c r="H461" s="58"/>
      <c r="I461" s="58">
        <v>12</v>
      </c>
      <c r="J461" s="58" t="s">
        <v>1481</v>
      </c>
      <c r="K461" s="58" t="s">
        <v>2831</v>
      </c>
      <c r="L461" s="58"/>
    </row>
    <row r="462" spans="1:17">
      <c r="A462" s="1381">
        <v>44669</v>
      </c>
      <c r="B462" s="1211" t="s">
        <v>3200</v>
      </c>
      <c r="C462" s="1033" t="s">
        <v>3201</v>
      </c>
      <c r="D462" s="1017" t="s">
        <v>3202</v>
      </c>
      <c r="E462" s="1018" t="s">
        <v>2230</v>
      </c>
      <c r="F462" s="58" t="s">
        <v>3203</v>
      </c>
      <c r="G462" s="58" t="s">
        <v>1675</v>
      </c>
      <c r="H462" s="58"/>
      <c r="I462" s="58">
        <v>29</v>
      </c>
      <c r="J462" s="58" t="s">
        <v>1481</v>
      </c>
      <c r="K462" s="58" t="s">
        <v>2844</v>
      </c>
      <c r="L462" s="58"/>
    </row>
    <row r="463" spans="1:17">
      <c r="A463" s="1381">
        <v>44657</v>
      </c>
      <c r="B463" s="1211" t="s">
        <v>2902</v>
      </c>
      <c r="C463" s="1033" t="s">
        <v>2903</v>
      </c>
      <c r="D463" s="1017" t="s">
        <v>2904</v>
      </c>
      <c r="E463" s="1018" t="s">
        <v>1609</v>
      </c>
      <c r="F463" s="70" t="s">
        <v>3204</v>
      </c>
      <c r="G463" s="58" t="s">
        <v>3068</v>
      </c>
      <c r="H463" s="58">
        <v>6.32</v>
      </c>
      <c r="I463" s="58">
        <v>6.32</v>
      </c>
      <c r="J463" s="70" t="s">
        <v>1481</v>
      </c>
      <c r="K463" s="70" t="s">
        <v>2844</v>
      </c>
      <c r="L463" s="58"/>
    </row>
    <row r="464" spans="1:17">
      <c r="I464" s="449">
        <f>SUM(I459:I463)</f>
        <v>59.32</v>
      </c>
    </row>
    <row r="465" spans="1:13">
      <c r="H465" s="449" t="s">
        <v>3205</v>
      </c>
      <c r="I465" s="449" t="s">
        <v>3044</v>
      </c>
    </row>
    <row r="467" spans="1:13">
      <c r="A467" s="1032" t="s">
        <v>3214</v>
      </c>
      <c r="B467" s="449"/>
      <c r="C467" s="449"/>
      <c r="D467" s="449"/>
      <c r="E467" s="449"/>
      <c r="G467" s="449" t="s">
        <v>1510</v>
      </c>
      <c r="H467" s="449" t="s">
        <v>1514</v>
      </c>
      <c r="I467" s="449" t="s">
        <v>1515</v>
      </c>
      <c r="J467" s="449" t="s">
        <v>1516</v>
      </c>
      <c r="K467" s="449" t="s">
        <v>1517</v>
      </c>
      <c r="L467" s="449"/>
      <c r="M467" s="449"/>
    </row>
    <row r="468" spans="1:13">
      <c r="A468" s="1410">
        <v>44617</v>
      </c>
      <c r="B468" s="1415" t="s">
        <v>3217</v>
      </c>
      <c r="C468" s="1412" t="s">
        <v>3218</v>
      </c>
      <c r="D468" s="1413" t="s">
        <v>3219</v>
      </c>
      <c r="E468" s="1414" t="s">
        <v>1908</v>
      </c>
      <c r="F468" s="1416" t="s">
        <v>3220</v>
      </c>
      <c r="G468" s="1416" t="s">
        <v>1639</v>
      </c>
      <c r="H468" s="203" t="s">
        <v>1513</v>
      </c>
      <c r="I468" s="449">
        <v>40</v>
      </c>
      <c r="J468" s="1417" t="s">
        <v>706</v>
      </c>
      <c r="K468" s="1417" t="s">
        <v>2844</v>
      </c>
    </row>
    <row r="469" spans="1:13">
      <c r="A469" s="1410">
        <v>44651</v>
      </c>
      <c r="B469" s="1411" t="s">
        <v>2580</v>
      </c>
      <c r="C469" s="1412" t="s">
        <v>2581</v>
      </c>
      <c r="D469" s="1413" t="s">
        <v>2582</v>
      </c>
      <c r="E469" s="1414" t="s">
        <v>2583</v>
      </c>
      <c r="F469" s="178" t="s">
        <v>3221</v>
      </c>
      <c r="G469" s="449" t="s">
        <v>1512</v>
      </c>
      <c r="I469" s="449">
        <v>0</v>
      </c>
      <c r="J469" s="178" t="s">
        <v>419</v>
      </c>
      <c r="K469" s="178" t="s">
        <v>2844</v>
      </c>
    </row>
    <row r="470" spans="1:13">
      <c r="A470" s="1438">
        <v>44669</v>
      </c>
      <c r="B470" s="1442" t="s">
        <v>3222</v>
      </c>
      <c r="C470" s="1439" t="s">
        <v>3223</v>
      </c>
      <c r="D470" s="1440" t="s">
        <v>3224</v>
      </c>
      <c r="E470" s="1441" t="s">
        <v>3225</v>
      </c>
      <c r="F470" s="265" t="s">
        <v>3226</v>
      </c>
      <c r="G470" s="240" t="s">
        <v>1512</v>
      </c>
      <c r="I470" s="449">
        <v>0</v>
      </c>
      <c r="J470" s="265" t="s">
        <v>1481</v>
      </c>
      <c r="K470" s="265" t="s">
        <v>2844</v>
      </c>
    </row>
    <row r="471" spans="1:13">
      <c r="A471" s="1410">
        <v>44669</v>
      </c>
      <c r="B471" s="1411" t="s">
        <v>3227</v>
      </c>
      <c r="C471" s="1412" t="s">
        <v>3228</v>
      </c>
      <c r="D471" s="1413" t="s">
        <v>3229</v>
      </c>
      <c r="E471" s="1414" t="s">
        <v>1609</v>
      </c>
      <c r="F471" s="178" t="s">
        <v>3230</v>
      </c>
      <c r="G471" s="240" t="s">
        <v>1639</v>
      </c>
      <c r="H471" s="203" t="s">
        <v>1513</v>
      </c>
      <c r="I471" s="449">
        <v>55</v>
      </c>
      <c r="J471" s="178" t="s">
        <v>1481</v>
      </c>
      <c r="K471" s="178" t="s">
        <v>2844</v>
      </c>
    </row>
    <row r="472" spans="1:13">
      <c r="A472" s="1410">
        <v>44671</v>
      </c>
      <c r="B472" s="1411" t="s">
        <v>3231</v>
      </c>
      <c r="C472" s="1412" t="s">
        <v>3232</v>
      </c>
      <c r="D472" s="1413" t="s">
        <v>3233</v>
      </c>
      <c r="E472" s="1414" t="s">
        <v>3234</v>
      </c>
      <c r="F472" s="178" t="s">
        <v>3235</v>
      </c>
      <c r="G472" s="240" t="s">
        <v>3236</v>
      </c>
      <c r="H472" s="203" t="s">
        <v>1513</v>
      </c>
      <c r="I472" s="449">
        <v>35</v>
      </c>
      <c r="J472" s="178" t="s">
        <v>1481</v>
      </c>
      <c r="K472" s="178" t="s">
        <v>2844</v>
      </c>
    </row>
    <row r="473" spans="1:13">
      <c r="I473" s="449">
        <f>SUM(I468:I472)</f>
        <v>130</v>
      </c>
      <c r="J473">
        <f>I473/3</f>
        <v>43.333333333333336</v>
      </c>
    </row>
    <row r="474" spans="1:13">
      <c r="K474" s="178" t="s">
        <v>3239</v>
      </c>
    </row>
    <row r="475" spans="1:13">
      <c r="I475" s="449" t="s">
        <v>3237</v>
      </c>
      <c r="J475" t="s">
        <v>3238</v>
      </c>
    </row>
    <row r="477" spans="1:13">
      <c r="A477" s="1032" t="s">
        <v>3258</v>
      </c>
      <c r="B477" s="449"/>
      <c r="C477" s="449"/>
      <c r="D477" s="449"/>
      <c r="E477" s="449"/>
      <c r="G477" s="449" t="s">
        <v>1510</v>
      </c>
      <c r="H477" s="449" t="s">
        <v>1514</v>
      </c>
      <c r="I477" s="449" t="s">
        <v>1515</v>
      </c>
      <c r="J477" s="449" t="s">
        <v>1516</v>
      </c>
      <c r="K477" s="449" t="s">
        <v>1517</v>
      </c>
      <c r="L477" s="449"/>
      <c r="M477" s="449"/>
    </row>
    <row r="478" spans="1:13" ht="24">
      <c r="A478" s="1410">
        <v>44671</v>
      </c>
      <c r="B478" s="1418" t="s">
        <v>3259</v>
      </c>
      <c r="C478" s="1412" t="s">
        <v>3260</v>
      </c>
      <c r="D478" s="1413" t="s">
        <v>3261</v>
      </c>
      <c r="E478" s="1414" t="s">
        <v>3262</v>
      </c>
      <c r="F478" s="178" t="s">
        <v>3263</v>
      </c>
      <c r="G478" s="449" t="s">
        <v>3264</v>
      </c>
      <c r="H478" s="203" t="s">
        <v>1513</v>
      </c>
      <c r="I478" s="449">
        <v>65</v>
      </c>
      <c r="J478" s="178" t="s">
        <v>1481</v>
      </c>
      <c r="K478" s="178" t="s">
        <v>2844</v>
      </c>
    </row>
    <row r="479" spans="1:13">
      <c r="A479" s="1410">
        <v>44669</v>
      </c>
      <c r="B479" s="1411" t="s">
        <v>3265</v>
      </c>
      <c r="C479" s="1412" t="s">
        <v>3266</v>
      </c>
      <c r="D479" s="1413" t="s">
        <v>3267</v>
      </c>
      <c r="E479" s="1414" t="s">
        <v>1908</v>
      </c>
      <c r="F479" s="178" t="s">
        <v>3268</v>
      </c>
      <c r="G479" s="449" t="s">
        <v>3264</v>
      </c>
      <c r="H479" s="203" t="s">
        <v>1513</v>
      </c>
      <c r="I479" s="449">
        <v>45</v>
      </c>
      <c r="J479" s="178" t="s">
        <v>1481</v>
      </c>
      <c r="K479" s="178" t="s">
        <v>2831</v>
      </c>
    </row>
    <row r="480" spans="1:13">
      <c r="A480" s="1404">
        <v>44669</v>
      </c>
      <c r="B480" s="1445" t="s">
        <v>3269</v>
      </c>
      <c r="C480" s="1420" t="s">
        <v>3270</v>
      </c>
      <c r="D480" s="1407" t="s">
        <v>3271</v>
      </c>
      <c r="E480" s="1408" t="s">
        <v>3272</v>
      </c>
      <c r="F480" s="1446" t="s">
        <v>3273</v>
      </c>
      <c r="G480" s="1446" t="s">
        <v>2263</v>
      </c>
      <c r="I480" s="449">
        <v>12</v>
      </c>
      <c r="J480" s="1447" t="s">
        <v>706</v>
      </c>
      <c r="K480" s="1447" t="s">
        <v>2844</v>
      </c>
    </row>
    <row r="481" spans="1:19" ht="24">
      <c r="A481" s="1404">
        <v>44671</v>
      </c>
      <c r="B481" s="1426" t="s">
        <v>3274</v>
      </c>
      <c r="C481" s="1420" t="s">
        <v>3275</v>
      </c>
      <c r="D481" s="1407" t="s">
        <v>3276</v>
      </c>
      <c r="E481" s="1408" t="s">
        <v>3277</v>
      </c>
      <c r="F481" s="522" t="s">
        <v>3278</v>
      </c>
      <c r="G481" s="240" t="s">
        <v>2263</v>
      </c>
      <c r="I481" s="449">
        <v>12</v>
      </c>
      <c r="J481" s="522" t="s">
        <v>706</v>
      </c>
      <c r="K481" s="522" t="s">
        <v>2844</v>
      </c>
    </row>
    <row r="482" spans="1:19">
      <c r="I482" s="449">
        <f>SUM(I478:I481)</f>
        <v>134</v>
      </c>
      <c r="J482" s="738">
        <f>I482/3</f>
        <v>44.666666666666664</v>
      </c>
    </row>
    <row r="483" spans="1:19">
      <c r="I483" s="449" t="s">
        <v>3280</v>
      </c>
      <c r="J483" t="s">
        <v>3279</v>
      </c>
    </row>
    <row r="485" spans="1:19">
      <c r="A485" s="1032" t="s">
        <v>3288</v>
      </c>
      <c r="B485" s="449"/>
      <c r="C485" s="449"/>
      <c r="D485" s="449"/>
      <c r="E485" s="449"/>
      <c r="G485" s="449" t="s">
        <v>1510</v>
      </c>
      <c r="H485" s="449" t="s">
        <v>1514</v>
      </c>
      <c r="I485" s="449" t="s">
        <v>1515</v>
      </c>
      <c r="J485" s="449" t="s">
        <v>1516</v>
      </c>
      <c r="K485" s="449" t="s">
        <v>1517</v>
      </c>
      <c r="L485" s="449"/>
    </row>
    <row r="486" spans="1:19">
      <c r="A486" s="1381">
        <v>44643</v>
      </c>
      <c r="B486" s="1211" t="s">
        <v>3289</v>
      </c>
      <c r="C486" s="1033" t="s">
        <v>3046</v>
      </c>
      <c r="D486" s="1017" t="s">
        <v>3290</v>
      </c>
      <c r="E486" s="1018" t="s">
        <v>3048</v>
      </c>
      <c r="F486" s="58" t="s">
        <v>3291</v>
      </c>
      <c r="G486" s="58" t="s">
        <v>1675</v>
      </c>
      <c r="H486" s="58"/>
      <c r="I486" s="58">
        <v>36</v>
      </c>
      <c r="J486" s="58" t="s">
        <v>1702</v>
      </c>
      <c r="K486" s="58" t="s">
        <v>2831</v>
      </c>
      <c r="L486" s="58"/>
      <c r="M486" s="58"/>
    </row>
    <row r="487" spans="1:19">
      <c r="A487" s="1381">
        <v>44670</v>
      </c>
      <c r="B487" s="1211" t="s">
        <v>3292</v>
      </c>
      <c r="C487" s="1033" t="s">
        <v>3293</v>
      </c>
      <c r="D487" s="1017" t="s">
        <v>3294</v>
      </c>
      <c r="E487" s="1018" t="s">
        <v>3295</v>
      </c>
      <c r="F487" s="58" t="s">
        <v>3296</v>
      </c>
      <c r="G487" s="58" t="s">
        <v>1675</v>
      </c>
      <c r="H487" s="58"/>
      <c r="I487" s="58">
        <v>13</v>
      </c>
      <c r="J487" s="58" t="s">
        <v>1481</v>
      </c>
      <c r="K487" s="58" t="s">
        <v>2844</v>
      </c>
      <c r="L487" s="58"/>
      <c r="M487" s="58"/>
    </row>
    <row r="489" spans="1:19">
      <c r="I489" s="449" t="s">
        <v>2978</v>
      </c>
      <c r="J489" t="s">
        <v>2383</v>
      </c>
    </row>
    <row r="490" spans="1:19">
      <c r="A490" s="1032" t="s">
        <v>3317</v>
      </c>
      <c r="B490" s="449"/>
      <c r="C490" s="449"/>
      <c r="D490" s="449"/>
      <c r="E490" s="449"/>
      <c r="G490" s="449" t="s">
        <v>1510</v>
      </c>
      <c r="H490" s="449" t="s">
        <v>1514</v>
      </c>
      <c r="I490" s="449" t="s">
        <v>1515</v>
      </c>
      <c r="J490" s="449" t="s">
        <v>1516</v>
      </c>
      <c r="K490" s="449" t="s">
        <v>1517</v>
      </c>
      <c r="L490" s="449"/>
      <c r="M490" s="449"/>
      <c r="N490" s="449"/>
    </row>
    <row r="491" spans="1:19">
      <c r="A491" s="1381">
        <v>44676</v>
      </c>
      <c r="B491" s="1211" t="s">
        <v>3312</v>
      </c>
      <c r="C491" s="1033" t="s">
        <v>3313</v>
      </c>
      <c r="D491" s="1017" t="s">
        <v>3314</v>
      </c>
      <c r="E491" s="1018" t="s">
        <v>3315</v>
      </c>
      <c r="F491" s="58" t="s">
        <v>3316</v>
      </c>
      <c r="G491" s="58" t="s">
        <v>1512</v>
      </c>
      <c r="H491" s="58"/>
      <c r="I491" s="58">
        <v>0</v>
      </c>
      <c r="J491" s="58" t="s">
        <v>419</v>
      </c>
      <c r="K491" s="58" t="s">
        <v>2844</v>
      </c>
      <c r="L491" s="58"/>
    </row>
    <row r="492" spans="1:19">
      <c r="A492" s="1381">
        <v>44671</v>
      </c>
      <c r="B492" s="1211" t="s">
        <v>3318</v>
      </c>
      <c r="C492" s="1033" t="s">
        <v>3319</v>
      </c>
      <c r="D492" s="1017" t="s">
        <v>2916</v>
      </c>
      <c r="E492" s="1018" t="s">
        <v>2539</v>
      </c>
      <c r="F492" s="58" t="s">
        <v>3320</v>
      </c>
      <c r="G492" s="58" t="s">
        <v>1512</v>
      </c>
      <c r="H492" s="58"/>
      <c r="I492" s="58">
        <v>0</v>
      </c>
      <c r="J492" s="58" t="s">
        <v>706</v>
      </c>
      <c r="K492" s="58" t="s">
        <v>2844</v>
      </c>
      <c r="L492" s="58"/>
    </row>
    <row r="493" spans="1:19">
      <c r="A493" s="1381">
        <v>44671</v>
      </c>
      <c r="B493" s="1211" t="s">
        <v>3321</v>
      </c>
      <c r="C493" s="1033" t="s">
        <v>3322</v>
      </c>
      <c r="D493" s="1017" t="s">
        <v>3323</v>
      </c>
      <c r="E493" s="1018" t="s">
        <v>1908</v>
      </c>
      <c r="F493" s="58" t="s">
        <v>3324</v>
      </c>
      <c r="G493" s="58" t="s">
        <v>1639</v>
      </c>
      <c r="H493" s="365" t="s">
        <v>1513</v>
      </c>
      <c r="I493" s="58">
        <v>35</v>
      </c>
      <c r="J493" s="58" t="s">
        <v>1481</v>
      </c>
      <c r="K493" s="58" t="s">
        <v>2844</v>
      </c>
      <c r="L493" s="58"/>
    </row>
    <row r="495" spans="1:19">
      <c r="I495" s="449" t="s">
        <v>3325</v>
      </c>
      <c r="J495" t="s">
        <v>3326</v>
      </c>
    </row>
    <row r="496" spans="1:19">
      <c r="A496" s="1032" t="s">
        <v>3344</v>
      </c>
      <c r="B496" s="449"/>
      <c r="C496" s="449"/>
      <c r="D496" s="449"/>
      <c r="E496" s="449"/>
      <c r="G496" s="449" t="s">
        <v>1510</v>
      </c>
      <c r="H496" s="449" t="s">
        <v>1514</v>
      </c>
      <c r="I496" s="449" t="s">
        <v>1515</v>
      </c>
      <c r="J496" s="449" t="s">
        <v>1516</v>
      </c>
      <c r="K496" s="449" t="s">
        <v>1517</v>
      </c>
      <c r="L496" s="449"/>
      <c r="M496" s="449"/>
      <c r="N496" s="449"/>
      <c r="O496" s="449"/>
      <c r="P496" s="449"/>
      <c r="Q496" s="449"/>
      <c r="R496" s="449"/>
      <c r="S496" s="449"/>
    </row>
    <row r="497" spans="1:16">
      <c r="A497" s="1381">
        <v>44671</v>
      </c>
      <c r="B497" s="1211" t="s">
        <v>3345</v>
      </c>
      <c r="C497" s="1033" t="s">
        <v>3346</v>
      </c>
      <c r="D497" s="1017" t="s">
        <v>3347</v>
      </c>
      <c r="E497" s="1018" t="s">
        <v>2755</v>
      </c>
      <c r="F497" s="58" t="s">
        <v>3348</v>
      </c>
      <c r="G497" s="58" t="s">
        <v>1559</v>
      </c>
      <c r="H497" s="58"/>
      <c r="I497" s="58">
        <v>35</v>
      </c>
      <c r="J497" s="58" t="s">
        <v>1481</v>
      </c>
      <c r="K497" s="58" t="s">
        <v>2844</v>
      </c>
      <c r="L497" s="58"/>
    </row>
    <row r="498" spans="1:16">
      <c r="A498" s="1381">
        <v>44645</v>
      </c>
      <c r="B498" s="1211" t="s">
        <v>3349</v>
      </c>
      <c r="C498" s="1033" t="s">
        <v>3350</v>
      </c>
      <c r="D498" s="1017" t="s">
        <v>3351</v>
      </c>
      <c r="E498" s="1018" t="s">
        <v>3352</v>
      </c>
      <c r="F498" s="58" t="s">
        <v>3353</v>
      </c>
      <c r="G498" s="58" t="s">
        <v>2155</v>
      </c>
      <c r="H498" s="58"/>
      <c r="I498" s="58">
        <v>0</v>
      </c>
      <c r="J498" s="58" t="s">
        <v>1481</v>
      </c>
      <c r="K498" s="58" t="s">
        <v>2831</v>
      </c>
      <c r="L498" s="58"/>
    </row>
    <row r="499" spans="1:16">
      <c r="J499" s="449"/>
      <c r="K499" s="449"/>
    </row>
    <row r="500" spans="1:16">
      <c r="C500" s="449"/>
      <c r="D500" s="449"/>
      <c r="E500" s="449"/>
      <c r="H500" s="449" t="s">
        <v>3354</v>
      </c>
      <c r="I500" s="449" t="s">
        <v>2290</v>
      </c>
    </row>
    <row r="501" spans="1:16">
      <c r="C501" s="449"/>
      <c r="D501" s="449"/>
      <c r="E501" s="449"/>
    </row>
    <row r="502" spans="1:16">
      <c r="A502" s="1032" t="s">
        <v>3366</v>
      </c>
      <c r="B502" s="449"/>
      <c r="C502" s="449"/>
      <c r="D502" s="449"/>
      <c r="E502" s="449"/>
      <c r="G502" s="449" t="s">
        <v>1510</v>
      </c>
      <c r="H502" s="449" t="s">
        <v>1514</v>
      </c>
      <c r="I502" s="449" t="s">
        <v>1515</v>
      </c>
      <c r="J502" s="449" t="s">
        <v>1516</v>
      </c>
      <c r="K502" s="449" t="s">
        <v>1517</v>
      </c>
      <c r="L502" s="449"/>
      <c r="M502" s="449"/>
      <c r="N502" s="449"/>
      <c r="O502" s="449"/>
      <c r="P502" s="449"/>
    </row>
    <row r="503" spans="1:16">
      <c r="A503" s="1410">
        <v>44665</v>
      </c>
      <c r="B503" s="1411" t="s">
        <v>3185</v>
      </c>
      <c r="C503" s="1412" t="s">
        <v>3186</v>
      </c>
      <c r="D503" s="1413" t="s">
        <v>3187</v>
      </c>
      <c r="E503" s="1414" t="s">
        <v>1609</v>
      </c>
      <c r="F503" s="178" t="s">
        <v>3367</v>
      </c>
      <c r="G503" s="738">
        <f>(14.94+3.05)*1.12</f>
        <v>20.148800000000001</v>
      </c>
      <c r="I503" s="449">
        <f>85-20.15</f>
        <v>64.849999999999994</v>
      </c>
      <c r="J503" s="178" t="s">
        <v>1481</v>
      </c>
      <c r="K503" s="178" t="s">
        <v>2831</v>
      </c>
    </row>
    <row r="504" spans="1:16">
      <c r="A504" s="191">
        <v>44655</v>
      </c>
      <c r="B504" s="1411" t="s">
        <v>3368</v>
      </c>
      <c r="C504" s="1412" t="s">
        <v>3369</v>
      </c>
      <c r="D504" s="1413" t="s">
        <v>2856</v>
      </c>
      <c r="E504" s="1414" t="s">
        <v>3370</v>
      </c>
      <c r="F504" s="184" t="s">
        <v>3371</v>
      </c>
      <c r="G504" s="449" t="s">
        <v>1639</v>
      </c>
      <c r="H504" s="203" t="s">
        <v>1513</v>
      </c>
      <c r="I504" s="449">
        <v>109.63</v>
      </c>
      <c r="J504" s="184" t="s">
        <v>1481</v>
      </c>
      <c r="K504" s="184" t="s">
        <v>2831</v>
      </c>
    </row>
    <row r="505" spans="1:16">
      <c r="A505" s="1494">
        <v>44678</v>
      </c>
      <c r="B505" s="1498" t="s">
        <v>3372</v>
      </c>
      <c r="C505" s="1495" t="s">
        <v>3373</v>
      </c>
      <c r="D505" s="1496" t="s">
        <v>3374</v>
      </c>
      <c r="E505" s="1497" t="s">
        <v>2755</v>
      </c>
      <c r="F505" s="35" t="s">
        <v>3375</v>
      </c>
      <c r="G505" s="449" t="s">
        <v>3376</v>
      </c>
      <c r="H505" s="203" t="s">
        <v>1513</v>
      </c>
      <c r="I505" s="449">
        <v>12</v>
      </c>
      <c r="J505" s="35" t="s">
        <v>1481</v>
      </c>
      <c r="K505" s="35" t="s">
        <v>2831</v>
      </c>
    </row>
    <row r="506" spans="1:16">
      <c r="A506" s="1404">
        <v>44676</v>
      </c>
      <c r="B506" s="1405" t="s">
        <v>3377</v>
      </c>
      <c r="C506" s="1420" t="s">
        <v>3378</v>
      </c>
      <c r="D506" s="1407" t="s">
        <v>3379</v>
      </c>
      <c r="E506" s="1408" t="s">
        <v>3380</v>
      </c>
      <c r="F506" s="522" t="s">
        <v>3381</v>
      </c>
      <c r="G506" s="240" t="s">
        <v>1918</v>
      </c>
      <c r="I506" s="240">
        <v>12</v>
      </c>
      <c r="J506" s="522" t="s">
        <v>1481</v>
      </c>
      <c r="K506" s="522" t="s">
        <v>2831</v>
      </c>
    </row>
    <row r="507" spans="1:16">
      <c r="I507" s="449">
        <f>SUM(I503:I506)</f>
        <v>198.48</v>
      </c>
      <c r="J507">
        <f>I507/3</f>
        <v>66.16</v>
      </c>
    </row>
    <row r="508" spans="1:16">
      <c r="H508" s="10" t="s">
        <v>3382</v>
      </c>
      <c r="J508" s="10" t="s">
        <v>3383</v>
      </c>
    </row>
    <row r="510" spans="1:16">
      <c r="A510" s="1032" t="s">
        <v>3390</v>
      </c>
      <c r="B510" s="449"/>
      <c r="C510" s="449"/>
      <c r="D510" s="449"/>
      <c r="E510" s="449"/>
      <c r="G510" s="449" t="s">
        <v>1510</v>
      </c>
      <c r="H510" s="449" t="s">
        <v>1514</v>
      </c>
      <c r="I510" s="449" t="s">
        <v>1515</v>
      </c>
      <c r="J510" s="449" t="s">
        <v>1516</v>
      </c>
      <c r="K510" s="449" t="s">
        <v>1517</v>
      </c>
      <c r="L510" s="449"/>
      <c r="M510" s="449"/>
    </row>
    <row r="511" spans="1:16">
      <c r="A511" s="1410">
        <v>44671</v>
      </c>
      <c r="B511" s="1411" t="s">
        <v>3391</v>
      </c>
      <c r="C511" s="1412" t="s">
        <v>3392</v>
      </c>
      <c r="D511" s="1413" t="s">
        <v>3393</v>
      </c>
      <c r="E511" s="1414" t="s">
        <v>1695</v>
      </c>
      <c r="F511" s="178" t="s">
        <v>3394</v>
      </c>
      <c r="G511" s="449" t="s">
        <v>1638</v>
      </c>
      <c r="H511" s="203" t="s">
        <v>1513</v>
      </c>
      <c r="I511" s="449">
        <v>12</v>
      </c>
      <c r="J511" s="178" t="s">
        <v>1481</v>
      </c>
      <c r="K511" s="178" t="s">
        <v>2844</v>
      </c>
    </row>
    <row r="512" spans="1:16">
      <c r="A512" s="1410">
        <v>44676</v>
      </c>
      <c r="B512" s="1411" t="s">
        <v>3395</v>
      </c>
      <c r="C512" s="1412" t="s">
        <v>3396</v>
      </c>
      <c r="D512" s="1413" t="s">
        <v>3397</v>
      </c>
      <c r="E512" s="1414" t="s">
        <v>1936</v>
      </c>
      <c r="F512" s="178" t="s">
        <v>3398</v>
      </c>
      <c r="G512" s="449" t="s">
        <v>2100</v>
      </c>
      <c r="H512" s="203" t="s">
        <v>1513</v>
      </c>
      <c r="I512" s="449">
        <v>55</v>
      </c>
      <c r="J512" s="178" t="s">
        <v>1481</v>
      </c>
      <c r="K512" s="178" t="s">
        <v>2831</v>
      </c>
    </row>
    <row r="513" spans="1:13">
      <c r="A513" s="1410">
        <v>44678</v>
      </c>
      <c r="B513" s="1415" t="s">
        <v>3399</v>
      </c>
      <c r="C513" s="1412" t="s">
        <v>3400</v>
      </c>
      <c r="D513" s="1413" t="s">
        <v>3401</v>
      </c>
      <c r="E513" s="1414" t="s">
        <v>3380</v>
      </c>
      <c r="F513" s="1416" t="s">
        <v>3402</v>
      </c>
      <c r="G513" s="1416" t="s">
        <v>2100</v>
      </c>
      <c r="H513" s="203" t="s">
        <v>1513</v>
      </c>
      <c r="I513" s="449">
        <v>55</v>
      </c>
      <c r="J513" s="1417" t="s">
        <v>1002</v>
      </c>
      <c r="K513" s="1417" t="s">
        <v>2844</v>
      </c>
    </row>
    <row r="514" spans="1:13" ht="24">
      <c r="A514" s="1404">
        <v>44676</v>
      </c>
      <c r="B514" s="1426" t="s">
        <v>3403</v>
      </c>
      <c r="C514" s="1420" t="s">
        <v>3404</v>
      </c>
      <c r="D514" s="1407" t="s">
        <v>3405</v>
      </c>
      <c r="E514" s="1408" t="s">
        <v>3406</v>
      </c>
      <c r="F514" s="522" t="s">
        <v>3407</v>
      </c>
      <c r="G514" s="240" t="s">
        <v>1918</v>
      </c>
      <c r="I514" s="449">
        <v>12</v>
      </c>
      <c r="J514" s="522" t="s">
        <v>2425</v>
      </c>
      <c r="K514" s="522" t="s">
        <v>2831</v>
      </c>
    </row>
    <row r="515" spans="1:13">
      <c r="I515" s="449">
        <f>SUM(I511:I514)</f>
        <v>134</v>
      </c>
    </row>
    <row r="516" spans="1:13">
      <c r="H516" s="449" t="s">
        <v>3408</v>
      </c>
      <c r="I516" s="449" t="s">
        <v>3409</v>
      </c>
    </row>
    <row r="518" spans="1:13">
      <c r="A518" s="1032" t="s">
        <v>3410</v>
      </c>
      <c r="B518" s="449"/>
      <c r="C518" s="449"/>
      <c r="D518" s="449"/>
      <c r="E518" s="449"/>
      <c r="G518" s="449" t="s">
        <v>1510</v>
      </c>
      <c r="H518" s="449" t="s">
        <v>1514</v>
      </c>
      <c r="I518" s="449" t="s">
        <v>1515</v>
      </c>
      <c r="J518" s="449" t="s">
        <v>1516</v>
      </c>
      <c r="K518" s="449" t="s">
        <v>1517</v>
      </c>
      <c r="L518" s="449"/>
      <c r="M518" s="449"/>
    </row>
    <row r="519" spans="1:13">
      <c r="A519" s="1404">
        <v>44671</v>
      </c>
      <c r="B519" s="1445" t="s">
        <v>3411</v>
      </c>
      <c r="C519" s="1420" t="s">
        <v>3412</v>
      </c>
      <c r="D519" s="1407" t="s">
        <v>3413</v>
      </c>
      <c r="E519" s="1408" t="s">
        <v>3414</v>
      </c>
      <c r="F519" s="1446" t="s">
        <v>3415</v>
      </c>
      <c r="G519" s="1446" t="s">
        <v>1918</v>
      </c>
      <c r="I519" s="449">
        <v>12</v>
      </c>
      <c r="J519" s="1447" t="s">
        <v>706</v>
      </c>
      <c r="K519" s="1447" t="s">
        <v>2844</v>
      </c>
    </row>
    <row r="520" spans="1:13">
      <c r="A520" s="1410">
        <v>44678</v>
      </c>
      <c r="B520" s="1500" t="s">
        <v>3416</v>
      </c>
      <c r="C520" s="1501" t="s">
        <v>3417</v>
      </c>
      <c r="D520" s="1499" t="s">
        <v>3418</v>
      </c>
      <c r="E520" s="1414" t="s">
        <v>1609</v>
      </c>
      <c r="F520" s="178" t="s">
        <v>3419</v>
      </c>
      <c r="G520" s="449" t="s">
        <v>1918</v>
      </c>
      <c r="I520" s="449">
        <v>12</v>
      </c>
      <c r="J520" s="178" t="s">
        <v>750</v>
      </c>
      <c r="K520" s="178" t="s">
        <v>2844</v>
      </c>
    </row>
    <row r="521" spans="1:13">
      <c r="A521" s="1502">
        <v>44678</v>
      </c>
      <c r="B521" s="1507" t="s">
        <v>3420</v>
      </c>
      <c r="C521" s="1503" t="s">
        <v>3421</v>
      </c>
      <c r="D521" s="1504" t="s">
        <v>3422</v>
      </c>
      <c r="E521" s="1505" t="s">
        <v>3423</v>
      </c>
      <c r="F521" s="1506" t="s">
        <v>3424</v>
      </c>
      <c r="G521" s="240" t="s">
        <v>1918</v>
      </c>
      <c r="I521" s="449">
        <v>12</v>
      </c>
      <c r="J521" s="1506" t="s">
        <v>1481</v>
      </c>
      <c r="K521" s="1506" t="s">
        <v>2831</v>
      </c>
    </row>
    <row r="522" spans="1:13">
      <c r="A522" s="1410">
        <v>44678</v>
      </c>
      <c r="B522" s="1411" t="s">
        <v>3425</v>
      </c>
      <c r="C522" s="1412" t="s">
        <v>3426</v>
      </c>
      <c r="D522" s="1413" t="s">
        <v>3427</v>
      </c>
      <c r="E522" s="1414" t="s">
        <v>3428</v>
      </c>
      <c r="F522" s="178" t="s">
        <v>3429</v>
      </c>
      <c r="G522" s="240" t="s">
        <v>3430</v>
      </c>
      <c r="I522" s="449">
        <v>12</v>
      </c>
      <c r="J522" s="178" t="s">
        <v>1481</v>
      </c>
      <c r="K522" s="178" t="s">
        <v>2831</v>
      </c>
    </row>
    <row r="523" spans="1:13">
      <c r="A523" s="1410">
        <v>44677</v>
      </c>
      <c r="B523" s="1411" t="s">
        <v>3431</v>
      </c>
      <c r="C523" s="1412" t="s">
        <v>3432</v>
      </c>
      <c r="D523" s="1413" t="s">
        <v>3062</v>
      </c>
      <c r="E523" s="1414" t="s">
        <v>1549</v>
      </c>
      <c r="F523" s="178" t="s">
        <v>3433</v>
      </c>
      <c r="G523" s="240" t="s">
        <v>3430</v>
      </c>
      <c r="I523" s="449">
        <v>12</v>
      </c>
      <c r="J523" s="178" t="s">
        <v>2156</v>
      </c>
      <c r="K523" s="178" t="s">
        <v>2844</v>
      </c>
    </row>
    <row r="524" spans="1:13">
      <c r="A524" s="1410">
        <v>44678</v>
      </c>
      <c r="B524" s="1500" t="s">
        <v>3416</v>
      </c>
      <c r="C524" s="1501" t="s">
        <v>3417</v>
      </c>
      <c r="D524" s="1499" t="s">
        <v>3418</v>
      </c>
      <c r="E524" s="1414" t="s">
        <v>1609</v>
      </c>
      <c r="F524" s="178" t="s">
        <v>3419</v>
      </c>
      <c r="G524" s="240" t="s">
        <v>3430</v>
      </c>
      <c r="I524" s="449">
        <v>12</v>
      </c>
      <c r="J524" s="178" t="s">
        <v>750</v>
      </c>
      <c r="K524" s="178" t="s">
        <v>2844</v>
      </c>
    </row>
    <row r="525" spans="1:13">
      <c r="A525" s="1404">
        <v>44678</v>
      </c>
      <c r="B525" s="1405" t="s">
        <v>3434</v>
      </c>
      <c r="C525" s="1420" t="s">
        <v>3435</v>
      </c>
      <c r="D525" s="1407" t="s">
        <v>3436</v>
      </c>
      <c r="E525" s="1408" t="s">
        <v>1495</v>
      </c>
      <c r="F525" s="522" t="s">
        <v>3437</v>
      </c>
      <c r="G525" s="240" t="s">
        <v>1918</v>
      </c>
      <c r="I525" s="449">
        <v>12</v>
      </c>
      <c r="J525" s="522" t="s">
        <v>1481</v>
      </c>
      <c r="K525" s="522" t="s">
        <v>2844</v>
      </c>
    </row>
    <row r="527" spans="1:13">
      <c r="I527" s="449" t="s">
        <v>3438</v>
      </c>
      <c r="J527" s="178" t="s">
        <v>1706</v>
      </c>
    </row>
    <row r="529" spans="1:17">
      <c r="A529" s="1032" t="s">
        <v>3448</v>
      </c>
      <c r="B529" s="449"/>
      <c r="C529" s="449"/>
      <c r="D529" s="449"/>
      <c r="E529" s="449"/>
      <c r="G529" s="449" t="s">
        <v>1510</v>
      </c>
      <c r="H529" s="449" t="s">
        <v>1514</v>
      </c>
      <c r="I529" s="449" t="s">
        <v>1515</v>
      </c>
      <c r="J529" s="449" t="s">
        <v>1516</v>
      </c>
      <c r="K529" s="449" t="s">
        <v>1517</v>
      </c>
      <c r="L529" s="449"/>
      <c r="M529" s="449"/>
      <c r="N529" s="449"/>
      <c r="O529" s="449"/>
      <c r="P529" s="449"/>
    </row>
    <row r="530" spans="1:17">
      <c r="A530" s="1381">
        <v>44676</v>
      </c>
      <c r="B530" s="1211" t="s">
        <v>3449</v>
      </c>
      <c r="C530" s="1033" t="s">
        <v>3450</v>
      </c>
      <c r="D530" s="1017" t="s">
        <v>3451</v>
      </c>
      <c r="E530" s="1018" t="s">
        <v>1936</v>
      </c>
      <c r="G530" s="449" t="s">
        <v>1918</v>
      </c>
      <c r="I530" s="449">
        <v>12</v>
      </c>
      <c r="J530" t="s">
        <v>1481</v>
      </c>
      <c r="K530" t="s">
        <v>2831</v>
      </c>
    </row>
    <row r="532" spans="1:17">
      <c r="H532" s="449" t="s">
        <v>2978</v>
      </c>
      <c r="J532" t="s">
        <v>1706</v>
      </c>
    </row>
    <row r="534" spans="1:17">
      <c r="A534" s="1032" t="s">
        <v>3453</v>
      </c>
      <c r="B534" s="449"/>
      <c r="C534" s="449"/>
      <c r="D534" s="449"/>
      <c r="E534" s="449"/>
      <c r="G534" s="449" t="s">
        <v>1510</v>
      </c>
      <c r="H534" s="449" t="s">
        <v>1514</v>
      </c>
      <c r="I534" s="449" t="s">
        <v>1515</v>
      </c>
      <c r="J534" s="449" t="s">
        <v>1516</v>
      </c>
      <c r="K534" s="449" t="s">
        <v>1517</v>
      </c>
      <c r="L534" s="449"/>
    </row>
    <row r="535" spans="1:17">
      <c r="A535" s="1381">
        <v>44678</v>
      </c>
      <c r="B535" s="1211" t="s">
        <v>3454</v>
      </c>
      <c r="C535" s="1033" t="s">
        <v>3455</v>
      </c>
      <c r="D535" s="1017" t="s">
        <v>3456</v>
      </c>
      <c r="E535" s="1018" t="s">
        <v>2504</v>
      </c>
      <c r="F535" s="58" t="s">
        <v>3457</v>
      </c>
      <c r="G535" s="58" t="s">
        <v>1512</v>
      </c>
      <c r="H535" s="58"/>
      <c r="I535" s="58">
        <v>0</v>
      </c>
      <c r="J535" s="58" t="s">
        <v>3458</v>
      </c>
      <c r="K535" s="58" t="s">
        <v>2844</v>
      </c>
      <c r="L535" s="58"/>
    </row>
    <row r="536" spans="1:17">
      <c r="A536" s="1035">
        <v>44652</v>
      </c>
      <c r="B536" s="1211" t="s">
        <v>2974</v>
      </c>
      <c r="C536" s="1033" t="s">
        <v>2975</v>
      </c>
      <c r="D536" s="1017" t="s">
        <v>2976</v>
      </c>
      <c r="E536" s="1018" t="s">
        <v>2008</v>
      </c>
      <c r="F536" s="1024" t="s">
        <v>3459</v>
      </c>
      <c r="G536" s="58" t="s">
        <v>3174</v>
      </c>
      <c r="H536" s="58"/>
      <c r="I536" s="58">
        <v>0</v>
      </c>
      <c r="J536" s="1036" t="s">
        <v>419</v>
      </c>
      <c r="K536" s="70" t="s">
        <v>2844</v>
      </c>
      <c r="L536" s="58"/>
    </row>
    <row r="537" spans="1:17">
      <c r="A537" s="1381">
        <v>44654</v>
      </c>
      <c r="B537" s="1211" t="s">
        <v>3460</v>
      </c>
      <c r="C537" s="1033" t="s">
        <v>3461</v>
      </c>
      <c r="D537" s="1017" t="s">
        <v>3462</v>
      </c>
      <c r="E537" s="1018" t="s">
        <v>3370</v>
      </c>
      <c r="F537" s="58" t="s">
        <v>3463</v>
      </c>
      <c r="G537" s="165" t="s">
        <v>3464</v>
      </c>
      <c r="H537" s="58"/>
      <c r="I537" s="58">
        <v>12</v>
      </c>
      <c r="J537" s="58" t="s">
        <v>1481</v>
      </c>
      <c r="K537" s="58" t="s">
        <v>2831</v>
      </c>
      <c r="L537" s="58"/>
    </row>
    <row r="538" spans="1:17">
      <c r="A538" s="1381">
        <v>44678</v>
      </c>
      <c r="B538" s="1211" t="s">
        <v>3465</v>
      </c>
      <c r="C538" s="1033" t="s">
        <v>3466</v>
      </c>
      <c r="D538" s="1017" t="s">
        <v>3467</v>
      </c>
      <c r="E538" s="1018" t="s">
        <v>1609</v>
      </c>
      <c r="F538" s="58" t="s">
        <v>3468</v>
      </c>
      <c r="G538" s="165" t="s">
        <v>3464</v>
      </c>
      <c r="H538" s="58"/>
      <c r="I538" s="58">
        <v>12</v>
      </c>
      <c r="J538" s="58" t="s">
        <v>1481</v>
      </c>
      <c r="K538" s="58" t="s">
        <v>2831</v>
      </c>
      <c r="L538" s="58"/>
    </row>
    <row r="539" spans="1:17">
      <c r="A539" s="1381">
        <v>44678</v>
      </c>
      <c r="B539" s="1211" t="s">
        <v>3469</v>
      </c>
      <c r="C539" s="1033" t="s">
        <v>3470</v>
      </c>
      <c r="D539" s="1017" t="s">
        <v>3471</v>
      </c>
      <c r="E539" s="1018" t="s">
        <v>3472</v>
      </c>
      <c r="F539" s="58" t="s">
        <v>3473</v>
      </c>
      <c r="G539" s="165" t="s">
        <v>1512</v>
      </c>
      <c r="H539" s="58"/>
      <c r="I539" s="58">
        <v>0</v>
      </c>
      <c r="J539" s="58" t="s">
        <v>83</v>
      </c>
      <c r="K539" s="58" t="s">
        <v>2844</v>
      </c>
      <c r="L539" s="58"/>
    </row>
    <row r="540" spans="1:17">
      <c r="A540" s="1381">
        <v>44677</v>
      </c>
      <c r="B540" s="1211" t="s">
        <v>3474</v>
      </c>
      <c r="C540" s="1033" t="s">
        <v>3475</v>
      </c>
      <c r="D540" s="1017" t="s">
        <v>3476</v>
      </c>
      <c r="E540" s="1018" t="s">
        <v>3477</v>
      </c>
      <c r="F540" s="58" t="s">
        <v>3478</v>
      </c>
      <c r="G540" s="165" t="s">
        <v>1559</v>
      </c>
      <c r="H540" s="58"/>
      <c r="I540" s="58">
        <v>25</v>
      </c>
      <c r="J540" s="58" t="s">
        <v>1481</v>
      </c>
      <c r="K540" s="58" t="s">
        <v>2831</v>
      </c>
      <c r="L540" s="58"/>
    </row>
    <row r="541" spans="1:17">
      <c r="H541" s="449" t="s">
        <v>3479</v>
      </c>
      <c r="I541" s="449" t="s">
        <v>1706</v>
      </c>
    </row>
    <row r="543" spans="1:17">
      <c r="A543" s="1032" t="s">
        <v>3508</v>
      </c>
      <c r="B543" s="449"/>
      <c r="C543" s="449"/>
      <c r="D543" s="449"/>
      <c r="E543" s="449"/>
      <c r="G543" s="449" t="s">
        <v>1510</v>
      </c>
      <c r="H543" s="449" t="s">
        <v>1514</v>
      </c>
      <c r="I543" s="449" t="s">
        <v>1515</v>
      </c>
      <c r="J543" s="449" t="s">
        <v>1516</v>
      </c>
      <c r="K543" s="449" t="s">
        <v>1517</v>
      </c>
      <c r="L543" s="449"/>
      <c r="M543" s="449"/>
      <c r="N543" s="449"/>
      <c r="O543" s="449"/>
      <c r="P543" s="449"/>
      <c r="Q543" s="449"/>
    </row>
    <row r="544" spans="1:17" ht="24">
      <c r="A544" s="1404">
        <v>44654</v>
      </c>
      <c r="B544" s="1426" t="s">
        <v>3509</v>
      </c>
      <c r="C544" s="1420" t="s">
        <v>3510</v>
      </c>
      <c r="D544" s="1407" t="s">
        <v>3511</v>
      </c>
      <c r="E544" s="1408" t="s">
        <v>1936</v>
      </c>
      <c r="F544" s="522" t="s">
        <v>3512</v>
      </c>
      <c r="G544" s="449" t="s">
        <v>1918</v>
      </c>
      <c r="I544" s="449">
        <v>12</v>
      </c>
      <c r="J544" s="522" t="s">
        <v>706</v>
      </c>
      <c r="K544" s="522" t="s">
        <v>2844</v>
      </c>
    </row>
    <row r="545" spans="1:15">
      <c r="A545" s="705">
        <v>44685</v>
      </c>
      <c r="B545" s="1512" t="s">
        <v>1914</v>
      </c>
      <c r="C545" s="1513" t="s">
        <v>1915</v>
      </c>
      <c r="D545" s="1514" t="s">
        <v>1916</v>
      </c>
      <c r="E545" s="1515" t="s">
        <v>1549</v>
      </c>
      <c r="F545" s="1516" t="s">
        <v>3513</v>
      </c>
      <c r="G545" s="346">
        <v>0</v>
      </c>
      <c r="H545" s="346"/>
      <c r="I545" s="346">
        <v>12</v>
      </c>
      <c r="J545" s="1517" t="s">
        <v>1002</v>
      </c>
      <c r="K545" s="1517" t="s">
        <v>2831</v>
      </c>
    </row>
    <row r="546" spans="1:15">
      <c r="A546" s="1410">
        <v>44622</v>
      </c>
      <c r="B546" s="1415" t="s">
        <v>2133</v>
      </c>
      <c r="C546" s="1412" t="s">
        <v>2134</v>
      </c>
      <c r="D546" s="1413" t="s">
        <v>2135</v>
      </c>
      <c r="E546" s="1414" t="s">
        <v>1549</v>
      </c>
      <c r="F546" s="1416" t="s">
        <v>3514</v>
      </c>
      <c r="G546" s="1416" t="s">
        <v>1512</v>
      </c>
      <c r="I546" s="449">
        <v>0</v>
      </c>
      <c r="J546" s="1417" t="s">
        <v>93</v>
      </c>
      <c r="K546" s="1417" t="s">
        <v>2844</v>
      </c>
    </row>
    <row r="547" spans="1:15" ht="36">
      <c r="A547" s="1410">
        <v>44678</v>
      </c>
      <c r="B547" s="1418" t="s">
        <v>3515</v>
      </c>
      <c r="C547" s="1412" t="s">
        <v>3516</v>
      </c>
      <c r="D547" s="1413" t="s">
        <v>3517</v>
      </c>
      <c r="E547" s="1414" t="s">
        <v>3518</v>
      </c>
      <c r="F547" s="178" t="s">
        <v>3519</v>
      </c>
      <c r="G547" s="240" t="s">
        <v>3520</v>
      </c>
      <c r="I547" s="449">
        <v>12</v>
      </c>
      <c r="J547" s="178" t="s">
        <v>1702</v>
      </c>
      <c r="K547" s="178" t="s">
        <v>2831</v>
      </c>
    </row>
    <row r="548" spans="1:15" ht="24">
      <c r="A548" s="1410">
        <v>44676</v>
      </c>
      <c r="B548" s="1418" t="s">
        <v>3377</v>
      </c>
      <c r="C548" s="1412" t="s">
        <v>3378</v>
      </c>
      <c r="D548" s="1413" t="s">
        <v>3379</v>
      </c>
      <c r="E548" s="1414" t="s">
        <v>3380</v>
      </c>
      <c r="F548" s="178" t="s">
        <v>3521</v>
      </c>
      <c r="G548" s="240" t="s">
        <v>1559</v>
      </c>
      <c r="H548" s="449">
        <f>-I548+40</f>
        <v>-140.88999999999999</v>
      </c>
      <c r="I548" s="449">
        <v>180.89</v>
      </c>
      <c r="J548" s="178" t="s">
        <v>1481</v>
      </c>
      <c r="K548" s="178" t="s">
        <v>2831</v>
      </c>
      <c r="L548" t="s">
        <v>3522</v>
      </c>
    </row>
    <row r="550" spans="1:15">
      <c r="A550" s="1032" t="s">
        <v>3535</v>
      </c>
      <c r="B550" s="449"/>
      <c r="C550" s="449"/>
      <c r="D550" s="449"/>
      <c r="E550" s="449"/>
      <c r="G550" s="449" t="s">
        <v>1510</v>
      </c>
      <c r="H550" s="449" t="s">
        <v>1514</v>
      </c>
      <c r="I550" s="449" t="s">
        <v>1515</v>
      </c>
      <c r="J550" s="449" t="s">
        <v>1516</v>
      </c>
      <c r="K550" s="449" t="s">
        <v>1517</v>
      </c>
      <c r="L550" s="449"/>
      <c r="M550" s="449"/>
      <c r="N550" s="449"/>
      <c r="O550" s="449"/>
    </row>
    <row r="551" spans="1:15">
      <c r="A551" s="1404">
        <v>44654</v>
      </c>
      <c r="B551" s="1405" t="s">
        <v>3536</v>
      </c>
      <c r="C551" s="1420" t="s">
        <v>3537</v>
      </c>
      <c r="D551" s="1407" t="s">
        <v>3538</v>
      </c>
      <c r="E551" s="1408" t="s">
        <v>1936</v>
      </c>
      <c r="F551" s="522" t="s">
        <v>3539</v>
      </c>
      <c r="G551" s="240" t="s">
        <v>1918</v>
      </c>
      <c r="I551" s="449">
        <v>12</v>
      </c>
      <c r="J551" s="522" t="s">
        <v>1481</v>
      </c>
      <c r="K551" s="522" t="s">
        <v>2831</v>
      </c>
    </row>
    <row r="552" spans="1:15">
      <c r="A552" s="1410">
        <v>44662</v>
      </c>
      <c r="B552" s="1411" t="s">
        <v>3111</v>
      </c>
      <c r="C552" s="1412" t="s">
        <v>3112</v>
      </c>
      <c r="D552" s="1413" t="s">
        <v>3113</v>
      </c>
      <c r="E552" s="1414" t="s">
        <v>1936</v>
      </c>
      <c r="F552" s="1419" t="s">
        <v>3542</v>
      </c>
      <c r="G552" s="240" t="s">
        <v>249</v>
      </c>
      <c r="H552" s="449">
        <f>75.28*1.12</f>
        <v>84.313600000000008</v>
      </c>
      <c r="I552" s="449">
        <v>97.55</v>
      </c>
      <c r="J552" s="178" t="s">
        <v>1002</v>
      </c>
      <c r="K552" s="178" t="s">
        <v>2844</v>
      </c>
    </row>
    <row r="553" spans="1:15">
      <c r="A553" s="1410">
        <v>44654</v>
      </c>
      <c r="B553" s="1411" t="s">
        <v>3111</v>
      </c>
      <c r="C553" s="1412" t="s">
        <v>3112</v>
      </c>
      <c r="D553" s="1413" t="s">
        <v>3113</v>
      </c>
      <c r="E553" s="1414" t="s">
        <v>1864</v>
      </c>
      <c r="F553" s="178" t="s">
        <v>3540</v>
      </c>
      <c r="G553" s="240" t="s">
        <v>1675</v>
      </c>
      <c r="I553" s="449">
        <v>36</v>
      </c>
      <c r="J553" s="240" t="s">
        <v>1002</v>
      </c>
      <c r="K553" s="240" t="s">
        <v>2844</v>
      </c>
    </row>
    <row r="554" spans="1:15">
      <c r="A554" s="1410">
        <v>44654</v>
      </c>
      <c r="B554" s="1411" t="s">
        <v>3543</v>
      </c>
      <c r="C554" s="1412" t="s">
        <v>3544</v>
      </c>
      <c r="D554" s="1413" t="s">
        <v>3545</v>
      </c>
      <c r="E554" s="1414" t="s">
        <v>1549</v>
      </c>
      <c r="F554" s="178" t="s">
        <v>3546</v>
      </c>
      <c r="G554" s="240" t="s">
        <v>1638</v>
      </c>
      <c r="H554" s="203" t="s">
        <v>1513</v>
      </c>
      <c r="I554" s="449">
        <v>12</v>
      </c>
      <c r="J554" s="178" t="s">
        <v>706</v>
      </c>
      <c r="K554" s="178" t="s">
        <v>2844</v>
      </c>
    </row>
    <row r="555" spans="1:15">
      <c r="A555" s="1410">
        <v>44662</v>
      </c>
      <c r="B555" s="1411" t="s">
        <v>3117</v>
      </c>
      <c r="C555" s="1412" t="s">
        <v>3118</v>
      </c>
      <c r="D555" s="1413" t="s">
        <v>3119</v>
      </c>
      <c r="E555" s="1414" t="s">
        <v>1936</v>
      </c>
      <c r="F555" s="379" t="s">
        <v>3547</v>
      </c>
      <c r="G555" s="240" t="s">
        <v>1639</v>
      </c>
      <c r="H555" s="203" t="s">
        <v>1513</v>
      </c>
      <c r="I555" s="449">
        <v>49.96</v>
      </c>
      <c r="J555" s="178" t="s">
        <v>1481</v>
      </c>
      <c r="K555" s="178" t="s">
        <v>2831</v>
      </c>
    </row>
    <row r="556" spans="1:15">
      <c r="I556" s="449">
        <f>I551+H552+I553+I554+I555</f>
        <v>194.27360000000002</v>
      </c>
    </row>
    <row r="558" spans="1:15">
      <c r="F558" s="172" t="s">
        <v>3326</v>
      </c>
      <c r="H558" s="449" t="s">
        <v>3541</v>
      </c>
    </row>
    <row r="560" spans="1:15">
      <c r="A560" s="1032" t="s">
        <v>3548</v>
      </c>
      <c r="B560" s="449"/>
      <c r="C560" s="449"/>
      <c r="D560" s="449"/>
      <c r="E560" s="449"/>
      <c r="G560" s="449" t="s">
        <v>1510</v>
      </c>
      <c r="H560" s="449" t="s">
        <v>1514</v>
      </c>
      <c r="I560" s="449" t="s">
        <v>1515</v>
      </c>
      <c r="J560" s="449" t="s">
        <v>1516</v>
      </c>
      <c r="K560" s="449" t="s">
        <v>1517</v>
      </c>
    </row>
    <row r="561" spans="1:12">
      <c r="A561" s="1494">
        <v>44676</v>
      </c>
      <c r="B561" s="1498" t="s">
        <v>3377</v>
      </c>
      <c r="C561" s="1495" t="s">
        <v>3378</v>
      </c>
      <c r="D561" s="1496" t="s">
        <v>3379</v>
      </c>
      <c r="E561" s="1497" t="s">
        <v>3380</v>
      </c>
      <c r="F561" s="35" t="s">
        <v>3549</v>
      </c>
      <c r="G561" s="449" t="s">
        <v>3550</v>
      </c>
      <c r="I561" s="449">
        <v>0</v>
      </c>
      <c r="J561" s="35" t="s">
        <v>1481</v>
      </c>
      <c r="K561" s="35" t="s">
        <v>2831</v>
      </c>
    </row>
    <row r="562" spans="1:12">
      <c r="A562" s="1410">
        <v>44654</v>
      </c>
      <c r="B562" s="1500" t="s">
        <v>3551</v>
      </c>
      <c r="C562" s="1520" t="s">
        <v>3552</v>
      </c>
      <c r="D562" s="1499" t="s">
        <v>936</v>
      </c>
      <c r="E562" s="1414" t="s">
        <v>3553</v>
      </c>
      <c r="F562" s="178" t="s">
        <v>3554</v>
      </c>
      <c r="G562" s="449" t="s">
        <v>3180</v>
      </c>
      <c r="H562" s="203" t="s">
        <v>1513</v>
      </c>
      <c r="I562" s="449">
        <v>12</v>
      </c>
      <c r="J562" s="178" t="s">
        <v>750</v>
      </c>
      <c r="K562" s="178" t="s">
        <v>2844</v>
      </c>
    </row>
    <row r="563" spans="1:12" ht="24">
      <c r="A563" s="1410">
        <v>44654</v>
      </c>
      <c r="B563" s="1418" t="s">
        <v>3555</v>
      </c>
      <c r="C563" s="1412" t="s">
        <v>3556</v>
      </c>
      <c r="D563" s="1413" t="s">
        <v>3557</v>
      </c>
      <c r="E563" s="1414" t="s">
        <v>3558</v>
      </c>
      <c r="F563" s="178" t="s">
        <v>3559</v>
      </c>
      <c r="G563" s="449" t="s">
        <v>1512</v>
      </c>
      <c r="I563" s="449">
        <v>0</v>
      </c>
      <c r="J563" s="178" t="s">
        <v>1481</v>
      </c>
      <c r="K563" s="178" t="s">
        <v>2831</v>
      </c>
    </row>
    <row r="564" spans="1:12">
      <c r="A564" s="1438">
        <v>44654</v>
      </c>
      <c r="B564" s="1442" t="s">
        <v>3555</v>
      </c>
      <c r="C564" s="1439" t="s">
        <v>3556</v>
      </c>
      <c r="D564" s="1440" t="s">
        <v>3557</v>
      </c>
      <c r="E564" s="1441" t="s">
        <v>3558</v>
      </c>
      <c r="F564" s="265" t="s">
        <v>3560</v>
      </c>
      <c r="G564" s="449" t="s">
        <v>1512</v>
      </c>
      <c r="I564" s="449">
        <v>0</v>
      </c>
      <c r="J564" s="265" t="s">
        <v>1481</v>
      </c>
      <c r="K564" s="265" t="s">
        <v>2831</v>
      </c>
    </row>
    <row r="565" spans="1:12">
      <c r="A565" s="1410">
        <v>44687</v>
      </c>
      <c r="B565" s="1411" t="s">
        <v>3561</v>
      </c>
      <c r="C565" s="1412" t="s">
        <v>3562</v>
      </c>
      <c r="D565" s="1413" t="s">
        <v>3563</v>
      </c>
      <c r="E565" s="1414" t="s">
        <v>1777</v>
      </c>
      <c r="F565" s="178" t="s">
        <v>3564</v>
      </c>
      <c r="G565" s="449" t="s">
        <v>1675</v>
      </c>
      <c r="I565" s="449">
        <v>29</v>
      </c>
      <c r="J565" s="178" t="s">
        <v>1002</v>
      </c>
      <c r="K565" s="178" t="s">
        <v>2844</v>
      </c>
    </row>
    <row r="566" spans="1:12">
      <c r="A566" s="1521">
        <v>44651</v>
      </c>
      <c r="B566" s="1411" t="s">
        <v>3013</v>
      </c>
      <c r="C566" s="1412" t="s">
        <v>3014</v>
      </c>
      <c r="D566" s="1413" t="s">
        <v>3015</v>
      </c>
      <c r="E566" s="1414" t="s">
        <v>3016</v>
      </c>
      <c r="F566" s="1522" t="s">
        <v>3565</v>
      </c>
      <c r="G566" s="449" t="s">
        <v>1512</v>
      </c>
      <c r="I566" s="449">
        <v>0</v>
      </c>
      <c r="J566" s="1523" t="s">
        <v>1481</v>
      </c>
      <c r="K566" s="184" t="s">
        <v>2831</v>
      </c>
    </row>
    <row r="568" spans="1:12">
      <c r="I568" s="1492" t="s">
        <v>3566</v>
      </c>
      <c r="J568" t="s">
        <v>3044</v>
      </c>
    </row>
    <row r="569" spans="1:12">
      <c r="A569" s="1032" t="s">
        <v>3587</v>
      </c>
      <c r="B569" s="449"/>
      <c r="C569" s="449"/>
      <c r="D569" s="449"/>
      <c r="E569" s="449"/>
      <c r="G569" s="449" t="s">
        <v>1510</v>
      </c>
      <c r="H569" s="449" t="s">
        <v>1514</v>
      </c>
      <c r="I569" s="449" t="s">
        <v>1515</v>
      </c>
      <c r="J569" s="449" t="s">
        <v>1516</v>
      </c>
      <c r="K569" s="449" t="s">
        <v>1517</v>
      </c>
      <c r="L569" s="449"/>
    </row>
    <row r="570" spans="1:12">
      <c r="A570" s="1410">
        <v>44678</v>
      </c>
      <c r="B570" s="1411" t="s">
        <v>3434</v>
      </c>
      <c r="C570" s="1412" t="s">
        <v>3435</v>
      </c>
      <c r="D570" s="1413" t="s">
        <v>3436</v>
      </c>
      <c r="E570" s="1414" t="s">
        <v>1495</v>
      </c>
      <c r="F570" s="178" t="s">
        <v>3588</v>
      </c>
      <c r="G570" s="240" t="s">
        <v>1572</v>
      </c>
      <c r="I570" s="449">
        <v>53.1</v>
      </c>
      <c r="J570" s="178" t="s">
        <v>1481</v>
      </c>
      <c r="K570" s="178" t="s">
        <v>2844</v>
      </c>
      <c r="L570">
        <f>12.41*1.12</f>
        <v>13.899200000000002</v>
      </c>
    </row>
    <row r="571" spans="1:12">
      <c r="A571" s="1410">
        <v>44654</v>
      </c>
      <c r="B571" s="1500" t="s">
        <v>3551</v>
      </c>
      <c r="C571" s="1520" t="s">
        <v>3552</v>
      </c>
      <c r="D571" s="1499" t="s">
        <v>936</v>
      </c>
      <c r="E571" s="1414" t="s">
        <v>3553</v>
      </c>
      <c r="F571" s="178" t="s">
        <v>3554</v>
      </c>
      <c r="G571" s="240" t="s">
        <v>1638</v>
      </c>
      <c r="H571" s="203" t="s">
        <v>1513</v>
      </c>
      <c r="I571" s="449">
        <v>0</v>
      </c>
      <c r="J571" s="178" t="s">
        <v>750</v>
      </c>
      <c r="K571" s="178" t="s">
        <v>2844</v>
      </c>
    </row>
    <row r="572" spans="1:12">
      <c r="A572" s="1410">
        <v>44654</v>
      </c>
      <c r="B572" s="1411" t="s">
        <v>3589</v>
      </c>
      <c r="C572" s="1412" t="s">
        <v>3590</v>
      </c>
      <c r="D572" s="1413" t="s">
        <v>3591</v>
      </c>
      <c r="E572" s="1414" t="s">
        <v>3592</v>
      </c>
      <c r="F572" s="178" t="s">
        <v>3593</v>
      </c>
      <c r="G572" s="240" t="s">
        <v>1675</v>
      </c>
      <c r="I572" s="449">
        <v>13</v>
      </c>
      <c r="J572" s="178" t="s">
        <v>1481</v>
      </c>
      <c r="K572" s="178" t="s">
        <v>2831</v>
      </c>
    </row>
    <row r="573" spans="1:12">
      <c r="I573" s="449">
        <f>SUM(I570:I572)</f>
        <v>66.099999999999994</v>
      </c>
      <c r="J573">
        <f>I573/3</f>
        <v>22.033333333333331</v>
      </c>
    </row>
    <row r="575" spans="1:12">
      <c r="G575" s="1492" t="s">
        <v>3596</v>
      </c>
      <c r="H575" s="10" t="s">
        <v>3594</v>
      </c>
      <c r="J575" s="178" t="s">
        <v>2234</v>
      </c>
    </row>
    <row r="576" spans="1:12" s="1524" customFormat="1">
      <c r="H576" s="1525"/>
    </row>
    <row r="577" spans="1:17">
      <c r="A577" s="1032" t="s">
        <v>3621</v>
      </c>
      <c r="B577" s="449"/>
      <c r="C577" s="449"/>
      <c r="D577" s="449"/>
      <c r="E577" s="449"/>
      <c r="G577" s="449" t="s">
        <v>1510</v>
      </c>
      <c r="H577" s="449" t="s">
        <v>1514</v>
      </c>
      <c r="I577" s="449" t="s">
        <v>1515</v>
      </c>
      <c r="J577" s="449" t="s">
        <v>1516</v>
      </c>
      <c r="K577" s="449" t="s">
        <v>1517</v>
      </c>
      <c r="L577" s="449"/>
      <c r="M577" s="449"/>
      <c r="N577" s="449"/>
      <c r="O577" s="449"/>
      <c r="P577" s="449"/>
      <c r="Q577" s="449"/>
    </row>
    <row r="578" spans="1:17">
      <c r="A578" s="1410">
        <v>44654</v>
      </c>
      <c r="B578" s="1411" t="s">
        <v>3624</v>
      </c>
      <c r="C578" s="1412" t="s">
        <v>3625</v>
      </c>
      <c r="D578" s="1413" t="s">
        <v>3626</v>
      </c>
      <c r="E578" s="1414" t="s">
        <v>1549</v>
      </c>
      <c r="F578" s="178" t="s">
        <v>3627</v>
      </c>
      <c r="G578" s="449" t="s">
        <v>1638</v>
      </c>
      <c r="H578" s="203" t="s">
        <v>1513</v>
      </c>
      <c r="I578" s="449">
        <v>12</v>
      </c>
      <c r="J578" s="178" t="s">
        <v>1481</v>
      </c>
      <c r="K578" s="178" t="s">
        <v>2831</v>
      </c>
    </row>
    <row r="579" spans="1:17">
      <c r="A579" s="1404">
        <v>44690</v>
      </c>
      <c r="B579" s="1405" t="s">
        <v>3628</v>
      </c>
      <c r="C579" s="1420" t="s">
        <v>3629</v>
      </c>
      <c r="D579" s="1407" t="s">
        <v>3630</v>
      </c>
      <c r="E579" s="1408" t="s">
        <v>3631</v>
      </c>
      <c r="F579" s="522" t="s">
        <v>3632</v>
      </c>
      <c r="G579" s="449" t="s">
        <v>1918</v>
      </c>
      <c r="I579" s="449">
        <v>0</v>
      </c>
      <c r="J579" s="522" t="s">
        <v>1481</v>
      </c>
      <c r="K579" s="522" t="s">
        <v>2831</v>
      </c>
    </row>
    <row r="580" spans="1:17">
      <c r="A580" s="1404">
        <v>44654</v>
      </c>
      <c r="B580" s="1405" t="s">
        <v>3633</v>
      </c>
      <c r="C580" s="1420" t="s">
        <v>3634</v>
      </c>
      <c r="D580" s="1407" t="s">
        <v>3635</v>
      </c>
      <c r="E580" s="1408" t="s">
        <v>1936</v>
      </c>
      <c r="F580" s="522" t="s">
        <v>3636</v>
      </c>
      <c r="G580" s="449" t="s">
        <v>1918</v>
      </c>
      <c r="I580" s="449">
        <v>12</v>
      </c>
      <c r="J580" s="522" t="s">
        <v>1481</v>
      </c>
      <c r="K580" s="522" t="s">
        <v>2844</v>
      </c>
    </row>
    <row r="581" spans="1:17">
      <c r="A581" s="1410">
        <v>44654</v>
      </c>
      <c r="B581" s="1411" t="s">
        <v>3637</v>
      </c>
      <c r="C581" s="1412" t="s">
        <v>3638</v>
      </c>
      <c r="D581" s="1413" t="s">
        <v>3639</v>
      </c>
      <c r="E581" s="1414" t="s">
        <v>1733</v>
      </c>
      <c r="F581" s="178" t="s">
        <v>3640</v>
      </c>
      <c r="G581" s="449" t="s">
        <v>3641</v>
      </c>
      <c r="I581" s="449">
        <v>0</v>
      </c>
      <c r="J581" s="178" t="s">
        <v>1481</v>
      </c>
      <c r="K581" s="178" t="s">
        <v>2831</v>
      </c>
    </row>
    <row r="582" spans="1:17">
      <c r="A582" s="1438">
        <v>44681</v>
      </c>
      <c r="B582" s="1442" t="s">
        <v>3642</v>
      </c>
      <c r="C582" s="1439" t="s">
        <v>3643</v>
      </c>
      <c r="D582" s="1440" t="s">
        <v>3644</v>
      </c>
      <c r="E582" s="1441" t="s">
        <v>1549</v>
      </c>
      <c r="F582" s="265" t="s">
        <v>3645</v>
      </c>
      <c r="H582" s="449" t="s">
        <v>1512</v>
      </c>
      <c r="I582" s="449">
        <v>0</v>
      </c>
      <c r="J582" s="265" t="s">
        <v>1481</v>
      </c>
      <c r="K582" s="265" t="s">
        <v>2831</v>
      </c>
    </row>
    <row r="584" spans="1:17">
      <c r="I584" s="449" t="s">
        <v>3623</v>
      </c>
      <c r="J584" t="s">
        <v>3622</v>
      </c>
    </row>
    <row r="585" spans="1:17">
      <c r="A585" s="1032" t="s">
        <v>3653</v>
      </c>
      <c r="B585" s="449"/>
      <c r="C585" s="449"/>
      <c r="D585" s="449"/>
      <c r="E585" s="449"/>
      <c r="G585" s="449" t="s">
        <v>1510</v>
      </c>
      <c r="H585" s="449" t="s">
        <v>1514</v>
      </c>
      <c r="I585" s="449" t="s">
        <v>1515</v>
      </c>
      <c r="J585" s="449" t="s">
        <v>1516</v>
      </c>
      <c r="K585" s="449" t="s">
        <v>1517</v>
      </c>
      <c r="L585" s="449"/>
      <c r="M585" s="449"/>
      <c r="N585" s="449"/>
    </row>
    <row r="586" spans="1:17" ht="24">
      <c r="A586" s="1410">
        <v>44688</v>
      </c>
      <c r="B586" s="1418" t="s">
        <v>3654</v>
      </c>
      <c r="C586" s="1412" t="s">
        <v>3655</v>
      </c>
      <c r="D586" s="1413" t="s">
        <v>3656</v>
      </c>
      <c r="E586" s="1414" t="s">
        <v>1609</v>
      </c>
      <c r="F586" s="178" t="s">
        <v>3657</v>
      </c>
      <c r="G586" s="449" t="s">
        <v>3658</v>
      </c>
      <c r="H586" s="203" t="s">
        <v>1513</v>
      </c>
      <c r="I586" s="449">
        <v>0</v>
      </c>
      <c r="J586" s="178" t="s">
        <v>750</v>
      </c>
      <c r="K586" s="178" t="s">
        <v>2844</v>
      </c>
    </row>
    <row r="587" spans="1:17">
      <c r="A587" s="310">
        <v>44691</v>
      </c>
      <c r="B587" s="1411" t="s">
        <v>2271</v>
      </c>
      <c r="C587" s="1412" t="s">
        <v>2272</v>
      </c>
      <c r="D587" s="1413" t="s">
        <v>2273</v>
      </c>
      <c r="E587" s="1414" t="s">
        <v>2274</v>
      </c>
      <c r="F587" s="178" t="s">
        <v>3659</v>
      </c>
      <c r="G587" s="449" t="s">
        <v>3665</v>
      </c>
      <c r="H587" s="449">
        <f>14.26*1.12</f>
        <v>15.971200000000001</v>
      </c>
      <c r="I587" s="449">
        <v>55.17</v>
      </c>
      <c r="J587" s="178" t="s">
        <v>1481</v>
      </c>
      <c r="K587" s="178" t="s">
        <v>2831</v>
      </c>
    </row>
    <row r="588" spans="1:17">
      <c r="A588" s="1404">
        <v>44690</v>
      </c>
      <c r="B588" s="1445" t="s">
        <v>3661</v>
      </c>
      <c r="C588" s="1420" t="s">
        <v>3662</v>
      </c>
      <c r="D588" s="1407" t="s">
        <v>3663</v>
      </c>
      <c r="E588" s="1408" t="s">
        <v>1495</v>
      </c>
      <c r="F588" s="1446" t="s">
        <v>3664</v>
      </c>
      <c r="G588" s="1446" t="s">
        <v>3666</v>
      </c>
      <c r="I588" s="449">
        <v>25</v>
      </c>
      <c r="J588" s="1447" t="s">
        <v>750</v>
      </c>
      <c r="K588" s="1447" t="s">
        <v>2844</v>
      </c>
    </row>
    <row r="589" spans="1:17">
      <c r="I589" s="449" t="s">
        <v>3660</v>
      </c>
      <c r="J589" t="s">
        <v>1706</v>
      </c>
    </row>
    <row r="590" spans="1:17">
      <c r="A590" s="1032" t="s">
        <v>3686</v>
      </c>
      <c r="B590" s="449"/>
      <c r="C590" s="449"/>
      <c r="D590" s="449"/>
      <c r="E590" s="449"/>
      <c r="G590" s="449" t="s">
        <v>1510</v>
      </c>
      <c r="H590" s="449" t="s">
        <v>1514</v>
      </c>
      <c r="I590" s="449" t="s">
        <v>1515</v>
      </c>
      <c r="J590" s="449" t="s">
        <v>1516</v>
      </c>
      <c r="K590" s="449" t="s">
        <v>1517</v>
      </c>
      <c r="L590" s="449"/>
      <c r="M590" s="449"/>
      <c r="N590" s="449"/>
    </row>
    <row r="591" spans="1:17">
      <c r="A591" s="1410">
        <v>44690</v>
      </c>
      <c r="B591" s="1411" t="s">
        <v>3687</v>
      </c>
      <c r="C591" s="1412" t="s">
        <v>3688</v>
      </c>
      <c r="D591" s="1413" t="s">
        <v>3689</v>
      </c>
      <c r="E591" s="1414" t="s">
        <v>3264</v>
      </c>
      <c r="F591" s="178" t="s">
        <v>3690</v>
      </c>
      <c r="G591" s="240" t="s">
        <v>3658</v>
      </c>
      <c r="H591" s="203" t="s">
        <v>1513</v>
      </c>
      <c r="I591" s="449">
        <v>12</v>
      </c>
      <c r="J591" s="178" t="s">
        <v>750</v>
      </c>
      <c r="K591" s="178" t="s">
        <v>2844</v>
      </c>
    </row>
    <row r="592" spans="1:17">
      <c r="A592" s="1410">
        <v>44678</v>
      </c>
      <c r="B592" s="1411" t="s">
        <v>3465</v>
      </c>
      <c r="C592" s="1412" t="s">
        <v>3466</v>
      </c>
      <c r="D592" s="1413" t="s">
        <v>3467</v>
      </c>
      <c r="E592" s="1414" t="s">
        <v>1609</v>
      </c>
      <c r="F592" s="178" t="s">
        <v>3691</v>
      </c>
      <c r="H592" s="738">
        <f>4.98*1.12</f>
        <v>5.5776000000000012</v>
      </c>
      <c r="I592" s="449">
        <v>50.36</v>
      </c>
      <c r="J592" s="178" t="s">
        <v>1481</v>
      </c>
      <c r="K592" s="178" t="s">
        <v>2831</v>
      </c>
    </row>
    <row r="593" spans="1:13">
      <c r="A593" s="1438">
        <v>44690</v>
      </c>
      <c r="B593" s="1529" t="s">
        <v>3692</v>
      </c>
      <c r="C593" s="1439" t="s">
        <v>3693</v>
      </c>
      <c r="D593" s="1440" t="s">
        <v>172</v>
      </c>
      <c r="E593" s="1441" t="s">
        <v>3694</v>
      </c>
      <c r="F593" s="1530" t="s">
        <v>3695</v>
      </c>
      <c r="G593" s="1532" t="s">
        <v>1512</v>
      </c>
      <c r="I593" s="449">
        <v>0</v>
      </c>
      <c r="J593" s="1531" t="s">
        <v>750</v>
      </c>
      <c r="K593" s="1531" t="s">
        <v>2844</v>
      </c>
    </row>
    <row r="594" spans="1:13">
      <c r="A594" s="1438">
        <v>44691</v>
      </c>
      <c r="B594" s="1529" t="s">
        <v>3696</v>
      </c>
      <c r="C594" s="1439" t="s">
        <v>3697</v>
      </c>
      <c r="D594" s="1440" t="s">
        <v>3698</v>
      </c>
      <c r="E594" s="1441" t="s">
        <v>1623</v>
      </c>
      <c r="F594" s="1533" t="s">
        <v>3699</v>
      </c>
      <c r="G594" s="1533" t="s">
        <v>1512</v>
      </c>
      <c r="I594" s="449">
        <v>0</v>
      </c>
      <c r="J594" s="1531" t="s">
        <v>3458</v>
      </c>
      <c r="K594" s="1531" t="s">
        <v>2831</v>
      </c>
    </row>
    <row r="596" spans="1:13">
      <c r="F596" s="449" t="s">
        <v>1706</v>
      </c>
      <c r="H596" s="449" t="s">
        <v>3700</v>
      </c>
    </row>
    <row r="597" spans="1:13">
      <c r="A597" s="1032" t="s">
        <v>3709</v>
      </c>
      <c r="B597" s="449"/>
      <c r="C597" s="449"/>
      <c r="D597" s="449"/>
      <c r="E597" s="449"/>
      <c r="G597" s="449" t="s">
        <v>1510</v>
      </c>
      <c r="H597" s="449" t="s">
        <v>1514</v>
      </c>
      <c r="I597" s="449" t="s">
        <v>1515</v>
      </c>
      <c r="J597" s="449" t="s">
        <v>1516</v>
      </c>
      <c r="K597" s="449" t="s">
        <v>1517</v>
      </c>
      <c r="L597" s="449"/>
      <c r="M597" s="449"/>
    </row>
    <row r="598" spans="1:13">
      <c r="A598" s="1404">
        <v>44692</v>
      </c>
      <c r="B598" s="1405" t="s">
        <v>3710</v>
      </c>
      <c r="C598" s="1420" t="s">
        <v>3711</v>
      </c>
      <c r="D598" s="1407" t="s">
        <v>3712</v>
      </c>
      <c r="E598" s="1408" t="s">
        <v>1495</v>
      </c>
      <c r="F598" s="522" t="s">
        <v>3713</v>
      </c>
      <c r="G598" s="240" t="s">
        <v>1918</v>
      </c>
      <c r="I598" s="449">
        <v>12</v>
      </c>
      <c r="J598" s="522" t="s">
        <v>1481</v>
      </c>
      <c r="K598" s="522" t="s">
        <v>2831</v>
      </c>
    </row>
    <row r="599" spans="1:13">
      <c r="A599" s="1410">
        <v>44690</v>
      </c>
      <c r="B599" s="1411" t="s">
        <v>3714</v>
      </c>
      <c r="C599" s="1412" t="s">
        <v>3715</v>
      </c>
      <c r="D599" s="1413" t="s">
        <v>3716</v>
      </c>
      <c r="E599" s="1414" t="s">
        <v>3717</v>
      </c>
      <c r="F599" s="178" t="s">
        <v>3718</v>
      </c>
      <c r="G599" s="449" t="s">
        <v>1639</v>
      </c>
      <c r="H599" s="203" t="s">
        <v>1513</v>
      </c>
      <c r="I599" s="449">
        <v>35</v>
      </c>
      <c r="J599" s="178" t="s">
        <v>1481</v>
      </c>
      <c r="K599" s="178" t="s">
        <v>2831</v>
      </c>
    </row>
    <row r="600" spans="1:13">
      <c r="A600" s="1381">
        <v>44692</v>
      </c>
      <c r="B600" s="1211" t="s">
        <v>3719</v>
      </c>
      <c r="C600" s="1033" t="s">
        <v>3720</v>
      </c>
      <c r="D600" s="1017" t="s">
        <v>3721</v>
      </c>
      <c r="E600" s="1018" t="s">
        <v>1618</v>
      </c>
      <c r="F600" s="449" t="s">
        <v>3722</v>
      </c>
      <c r="G600" s="449" t="s">
        <v>1512</v>
      </c>
      <c r="I600" s="449">
        <v>0</v>
      </c>
      <c r="J600" s="449" t="s">
        <v>706</v>
      </c>
      <c r="K600" s="449" t="s">
        <v>2844</v>
      </c>
    </row>
    <row r="601" spans="1:13">
      <c r="A601" s="1410">
        <v>44690</v>
      </c>
      <c r="B601" s="1411" t="s">
        <v>3714</v>
      </c>
      <c r="C601" s="1412" t="s">
        <v>3715</v>
      </c>
      <c r="D601" s="1413" t="s">
        <v>3716</v>
      </c>
      <c r="E601" s="1414" t="s">
        <v>3717</v>
      </c>
      <c r="F601" s="178" t="s">
        <v>3718</v>
      </c>
      <c r="G601" s="449" t="s">
        <v>1918</v>
      </c>
      <c r="I601" s="449">
        <v>12</v>
      </c>
      <c r="J601" s="178" t="s">
        <v>1481</v>
      </c>
      <c r="K601" s="178" t="s">
        <v>2831</v>
      </c>
    </row>
    <row r="603" spans="1:13">
      <c r="G603" s="449" t="s">
        <v>3723</v>
      </c>
    </row>
  </sheetData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7F908-EF71-4F78-A8A4-C6BF62CF413B}">
  <dimension ref="C1:X16"/>
  <sheetViews>
    <sheetView topLeftCell="B1" zoomScale="80" zoomScaleNormal="80" workbookViewId="0">
      <selection activeCell="O29" sqref="O29"/>
    </sheetView>
  </sheetViews>
  <sheetFormatPr baseColWidth="10" defaultRowHeight="15"/>
  <sheetData>
    <row r="1" spans="3:24">
      <c r="E1" s="1204">
        <v>44562</v>
      </c>
    </row>
    <row r="2" spans="3:24">
      <c r="E2" s="10" t="s">
        <v>1995</v>
      </c>
    </row>
    <row r="3" spans="3:24">
      <c r="D3" s="449"/>
      <c r="E3" s="801">
        <v>1</v>
      </c>
      <c r="F3" s="194">
        <v>81484170</v>
      </c>
      <c r="G3" s="178"/>
      <c r="H3" s="193" t="s">
        <v>1640</v>
      </c>
      <c r="I3" s="1152" t="s">
        <v>1641</v>
      </c>
      <c r="J3" s="178"/>
      <c r="K3" s="178"/>
      <c r="L3" s="178"/>
      <c r="M3" s="178"/>
      <c r="N3" s="178"/>
      <c r="O3" s="311" t="s">
        <v>1788</v>
      </c>
      <c r="P3" s="178"/>
      <c r="Q3" s="178"/>
      <c r="R3" s="178"/>
      <c r="S3" s="178"/>
      <c r="T3" s="449"/>
      <c r="U3" s="1153">
        <v>44595</v>
      </c>
      <c r="V3" s="449"/>
      <c r="W3" s="449"/>
      <c r="X3" s="449"/>
    </row>
    <row r="5" spans="3:24">
      <c r="E5" s="34" t="s">
        <v>1855</v>
      </c>
      <c r="F5" s="35"/>
      <c r="G5" s="35"/>
      <c r="H5" s="35"/>
      <c r="I5" s="35"/>
      <c r="J5" s="35"/>
      <c r="K5" s="35"/>
      <c r="L5" s="35"/>
      <c r="M5" s="35"/>
      <c r="N5" s="449"/>
      <c r="O5" s="449"/>
      <c r="P5" s="449"/>
      <c r="Q5" s="449"/>
    </row>
    <row r="16" spans="3:24">
      <c r="C16" s="449"/>
      <c r="D16" s="449"/>
      <c r="E16" s="449"/>
      <c r="F16" s="449"/>
      <c r="G16" s="449"/>
      <c r="H16" s="449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85</vt:i4>
      </vt:variant>
    </vt:vector>
  </HeadingPairs>
  <TitlesOfParts>
    <vt:vector size="85" baseType="lpstr">
      <vt:lpstr>21-9-21</vt:lpstr>
      <vt:lpstr>30-9-21</vt:lpstr>
      <vt:lpstr>05-10-21</vt:lpstr>
      <vt:lpstr>7-10-21</vt:lpstr>
      <vt:lpstr>12-10-21</vt:lpstr>
      <vt:lpstr>14-10-21</vt:lpstr>
      <vt:lpstr>NOVIEMBRE</vt:lpstr>
      <vt:lpstr>21-10-21</vt:lpstr>
      <vt:lpstr>26-10-21</vt:lpstr>
      <vt:lpstr>28-10-21</vt:lpstr>
      <vt:lpstr>4-11-21</vt:lpstr>
      <vt:lpstr>9-11-21</vt:lpstr>
      <vt:lpstr>11-11-21</vt:lpstr>
      <vt:lpstr>16-11-21</vt:lpstr>
      <vt:lpstr>18-11-21</vt:lpstr>
      <vt:lpstr>DICIEMBRE</vt:lpstr>
      <vt:lpstr>19-11-21 SI GAR NO VTA</vt:lpstr>
      <vt:lpstr>02-12-21 SI GAR NO VTA</vt:lpstr>
      <vt:lpstr>23-11-21 pagado a tkdc1</vt:lpstr>
      <vt:lpstr>30-11-21 pagado a tkdc1</vt:lpstr>
      <vt:lpstr>07-12-21 pagado a tkdc1</vt:lpstr>
      <vt:lpstr>DIC 2</vt:lpstr>
      <vt:lpstr>25-11-21 F PAGARVTA</vt:lpstr>
      <vt:lpstr>09-12-21 F PAGARVTA</vt:lpstr>
      <vt:lpstr>14-12-21 F PAGARVTA</vt:lpstr>
      <vt:lpstr>16-12-21</vt:lpstr>
      <vt:lpstr>21-12-21</vt:lpstr>
      <vt:lpstr>23-12-21</vt:lpstr>
      <vt:lpstr>28-12-21</vt:lpstr>
      <vt:lpstr>ENERO 2022</vt:lpstr>
      <vt:lpstr>03-01-21</vt:lpstr>
      <vt:lpstr>06-1-22 FACT ENE22</vt:lpstr>
      <vt:lpstr>febrero 2022</vt:lpstr>
      <vt:lpstr>13-1-22 FACT ENE22</vt:lpstr>
      <vt:lpstr>18-1-22</vt:lpstr>
      <vt:lpstr>20-1-22</vt:lpstr>
      <vt:lpstr>25-1-22</vt:lpstr>
      <vt:lpstr>27-1-22</vt:lpstr>
      <vt:lpstr>01-2-22</vt:lpstr>
      <vt:lpstr>03-2-22</vt:lpstr>
      <vt:lpstr>08-2-22</vt:lpstr>
      <vt:lpstr>COBRAR FEB</vt:lpstr>
      <vt:lpstr>10-2-22</vt:lpstr>
      <vt:lpstr>15-2-22</vt:lpstr>
      <vt:lpstr>16-2-22</vt:lpstr>
      <vt:lpstr>MARZO</vt:lpstr>
      <vt:lpstr>22-2-22</vt:lpstr>
      <vt:lpstr>23-2-22</vt:lpstr>
      <vt:lpstr>03-3-22</vt:lpstr>
      <vt:lpstr>8Y10-3-22</vt:lpstr>
      <vt:lpstr>15-3-22</vt:lpstr>
      <vt:lpstr>PENDIENTES 14-3-22</vt:lpstr>
      <vt:lpstr>Pendiente al 21-3-22</vt:lpstr>
      <vt:lpstr>COBRAR MARZO</vt:lpstr>
      <vt:lpstr>ABRIL2022</vt:lpstr>
      <vt:lpstr>17-3-22</vt:lpstr>
      <vt:lpstr>22-3-22</vt:lpstr>
      <vt:lpstr>24-3-22</vt:lpstr>
      <vt:lpstr>Pendiente al 25-3-22</vt:lpstr>
      <vt:lpstr>31-3-22</vt:lpstr>
      <vt:lpstr>7-4-22</vt:lpstr>
      <vt:lpstr>12-4-22</vt:lpstr>
      <vt:lpstr>Pendiente al 18-4-22</vt:lpstr>
      <vt:lpstr>COBRAR ABRIL 2022</vt:lpstr>
      <vt:lpstr>AQUI EMPIEZAN PEDIDOS PARA MAYO</vt:lpstr>
      <vt:lpstr>14-4-22</vt:lpstr>
      <vt:lpstr>19NADA 21-4-22</vt:lpstr>
      <vt:lpstr>MAYO 2022</vt:lpstr>
      <vt:lpstr>21-4-22</vt:lpstr>
      <vt:lpstr>26-4-22</vt:lpstr>
      <vt:lpstr>28-4-22</vt:lpstr>
      <vt:lpstr>03-05-22</vt:lpstr>
      <vt:lpstr>05-5-22</vt:lpstr>
      <vt:lpstr>10-5-22</vt:lpstr>
      <vt:lpstr>12-5-22</vt:lpstr>
      <vt:lpstr>Hoja2</vt:lpstr>
      <vt:lpstr>JUNIO</vt:lpstr>
      <vt:lpstr>17-5-22 FALTAN COBRAR VENTAS</vt:lpstr>
      <vt:lpstr>19-5-22 NO FUE A BODEGA</vt:lpstr>
      <vt:lpstr>24-5-22</vt:lpstr>
      <vt:lpstr>31-5-22</vt:lpstr>
      <vt:lpstr>7-6-22</vt:lpstr>
      <vt:lpstr>8-6-22</vt:lpstr>
      <vt:lpstr>Ronald 2022</vt:lpstr>
      <vt:lpstr>OJO VTA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2022-06-07T04:51:43Z</cp:lastPrinted>
  <dcterms:created xsi:type="dcterms:W3CDTF">2021-10-20T17:16:11Z</dcterms:created>
  <dcterms:modified xsi:type="dcterms:W3CDTF">2022-06-14T02:50:27Z</dcterms:modified>
</cp:coreProperties>
</file>