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_\OneDrive\Documenten\GitHub\slotmachine-practice\Conceptual\"/>
    </mc:Choice>
  </mc:AlternateContent>
  <xr:revisionPtr revIDLastSave="0" documentId="13_ncr:1_{833F8310-94FE-48D8-9BCA-D768A4C4792D}" xr6:coauthVersionLast="47" xr6:coauthVersionMax="47" xr10:uidLastSave="{00000000-0000-0000-0000-000000000000}"/>
  <bookViews>
    <workbookView xWindow="31260" yWindow="-375" windowWidth="21600" windowHeight="11385" activeTab="9" xr2:uid="{00000000-000D-0000-FFFF-FFFF00000000}"/>
  </bookViews>
  <sheets>
    <sheet name="Blad1" sheetId="1" r:id="rId1"/>
    <sheet name="Blad2" sheetId="6" r:id="rId2"/>
    <sheet name="Blad4" sheetId="8" r:id="rId3"/>
    <sheet name="Blad3" sheetId="7" r:id="rId4"/>
    <sheet name="Dead or alive pay" sheetId="5" r:id="rId5"/>
    <sheet name="Bounty Gold pay" sheetId="2" r:id="rId6"/>
    <sheet name="Bounty gold lines" sheetId="3" r:id="rId7"/>
    <sheet name="Game rules" sheetId="4" r:id="rId8"/>
    <sheet name="Blad5" sheetId="9" r:id="rId9"/>
    <sheet name="Blad6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9" i="1"/>
  <c r="D21" i="1"/>
  <c r="D22" i="1" s="1"/>
  <c r="F26" i="1"/>
  <c r="F25" i="1"/>
  <c r="F24" i="1"/>
  <c r="F23" i="1"/>
  <c r="F22" i="1"/>
  <c r="F21" i="1"/>
  <c r="F20" i="1"/>
  <c r="F19" i="1"/>
  <c r="AF61" i="8"/>
  <c r="AG61" i="8"/>
  <c r="AH61" i="8"/>
  <c r="AI61" i="8"/>
  <c r="AJ61" i="8"/>
  <c r="AK61" i="8"/>
  <c r="AL61" i="8"/>
  <c r="AM61" i="8"/>
  <c r="AN61" i="8"/>
  <c r="AO61" i="8"/>
  <c r="AF62" i="8"/>
  <c r="AG62" i="8"/>
  <c r="AH62" i="8"/>
  <c r="AI62" i="8"/>
  <c r="AJ62" i="8"/>
  <c r="AK62" i="8"/>
  <c r="AL62" i="8"/>
  <c r="AM62" i="8"/>
  <c r="AN62" i="8"/>
  <c r="AO62" i="8"/>
  <c r="AF63" i="8"/>
  <c r="AG63" i="8"/>
  <c r="AH63" i="8"/>
  <c r="AI63" i="8"/>
  <c r="AJ63" i="8"/>
  <c r="AK63" i="8"/>
  <c r="AL63" i="8"/>
  <c r="AM63" i="8"/>
  <c r="AN63" i="8"/>
  <c r="AO63" i="8"/>
  <c r="AF64" i="8"/>
  <c r="AG64" i="8"/>
  <c r="AH64" i="8"/>
  <c r="AI64" i="8"/>
  <c r="AJ64" i="8"/>
  <c r="AK64" i="8"/>
  <c r="AL64" i="8"/>
  <c r="AM64" i="8"/>
  <c r="AN64" i="8"/>
  <c r="AO64" i="8"/>
  <c r="AF65" i="8"/>
  <c r="AG65" i="8"/>
  <c r="AH65" i="8"/>
  <c r="AI65" i="8"/>
  <c r="AJ65" i="8"/>
  <c r="AK65" i="8"/>
  <c r="AL65" i="8"/>
  <c r="AM65" i="8"/>
  <c r="AN65" i="8"/>
  <c r="AO65" i="8"/>
  <c r="AF66" i="8"/>
  <c r="AG66" i="8"/>
  <c r="AH66" i="8"/>
  <c r="AI66" i="8"/>
  <c r="AJ66" i="8"/>
  <c r="AK66" i="8"/>
  <c r="AL66" i="8"/>
  <c r="AM66" i="8"/>
  <c r="AN66" i="8"/>
  <c r="AO66" i="8"/>
  <c r="AF67" i="8"/>
  <c r="AG67" i="8"/>
  <c r="AH67" i="8"/>
  <c r="AI67" i="8"/>
  <c r="AJ67" i="8"/>
  <c r="AK67" i="8"/>
  <c r="AL67" i="8"/>
  <c r="AM67" i="8"/>
  <c r="AN67" i="8"/>
  <c r="AO67" i="8"/>
  <c r="AF68" i="8"/>
  <c r="AG68" i="8"/>
  <c r="AH68" i="8"/>
  <c r="AI68" i="8"/>
  <c r="AJ68" i="8"/>
  <c r="AK68" i="8"/>
  <c r="AL68" i="8"/>
  <c r="AM68" i="8"/>
  <c r="AN68" i="8"/>
  <c r="AO68" i="8"/>
  <c r="AG60" i="8"/>
  <c r="AH60" i="8"/>
  <c r="AI60" i="8"/>
  <c r="AJ60" i="8"/>
  <c r="AK60" i="8"/>
  <c r="AL60" i="8"/>
  <c r="AM60" i="8"/>
  <c r="AN60" i="8"/>
  <c r="AO60" i="8"/>
  <c r="AF51" i="8"/>
  <c r="AG51" i="8"/>
  <c r="AH51" i="8"/>
  <c r="AI51" i="8"/>
  <c r="AJ51" i="8"/>
  <c r="AK51" i="8"/>
  <c r="AL51" i="8"/>
  <c r="AM51" i="8"/>
  <c r="AN51" i="8"/>
  <c r="AO51" i="8"/>
  <c r="AF52" i="8"/>
  <c r="AG52" i="8"/>
  <c r="AH52" i="8"/>
  <c r="AI52" i="8"/>
  <c r="AJ52" i="8"/>
  <c r="AK52" i="8"/>
  <c r="AL52" i="8"/>
  <c r="AM52" i="8"/>
  <c r="AN52" i="8"/>
  <c r="AO52" i="8"/>
  <c r="AF53" i="8"/>
  <c r="AG53" i="8"/>
  <c r="AH53" i="8"/>
  <c r="AI53" i="8"/>
  <c r="AJ53" i="8"/>
  <c r="AK53" i="8"/>
  <c r="AL53" i="8"/>
  <c r="AM53" i="8"/>
  <c r="AN53" i="8"/>
  <c r="AO53" i="8"/>
  <c r="AF54" i="8"/>
  <c r="AG54" i="8"/>
  <c r="AH54" i="8"/>
  <c r="AI54" i="8"/>
  <c r="AJ54" i="8"/>
  <c r="AK54" i="8"/>
  <c r="AL54" i="8"/>
  <c r="AM54" i="8"/>
  <c r="AN54" i="8"/>
  <c r="AO54" i="8"/>
  <c r="AF55" i="8"/>
  <c r="AG55" i="8"/>
  <c r="AH55" i="8"/>
  <c r="AI55" i="8"/>
  <c r="AJ55" i="8"/>
  <c r="AK55" i="8"/>
  <c r="AL55" i="8"/>
  <c r="AM55" i="8"/>
  <c r="AN55" i="8"/>
  <c r="AO55" i="8"/>
  <c r="AF56" i="8"/>
  <c r="AG56" i="8"/>
  <c r="AH56" i="8"/>
  <c r="AI56" i="8"/>
  <c r="AJ56" i="8"/>
  <c r="AK56" i="8"/>
  <c r="AL56" i="8"/>
  <c r="AM56" i="8"/>
  <c r="AN56" i="8"/>
  <c r="AO56" i="8"/>
  <c r="AF57" i="8"/>
  <c r="AG57" i="8"/>
  <c r="AH57" i="8"/>
  <c r="AI57" i="8"/>
  <c r="AJ57" i="8"/>
  <c r="AK57" i="8"/>
  <c r="AL57" i="8"/>
  <c r="AM57" i="8"/>
  <c r="AN57" i="8"/>
  <c r="AO57" i="8"/>
  <c r="AF58" i="8"/>
  <c r="AG58" i="8"/>
  <c r="AH58" i="8"/>
  <c r="AI58" i="8"/>
  <c r="AJ58" i="8"/>
  <c r="AK58" i="8"/>
  <c r="AL58" i="8"/>
  <c r="AM58" i="8"/>
  <c r="AN58" i="8"/>
  <c r="AO58" i="8"/>
  <c r="AG50" i="8"/>
  <c r="AH50" i="8"/>
  <c r="AI50" i="8"/>
  <c r="AJ50" i="8"/>
  <c r="AK50" i="8"/>
  <c r="AL50" i="8"/>
  <c r="AM50" i="8"/>
  <c r="AN50" i="8"/>
  <c r="AO50" i="8"/>
  <c r="AF41" i="8"/>
  <c r="AG41" i="8"/>
  <c r="AH41" i="8"/>
  <c r="AI41" i="8"/>
  <c r="AJ41" i="8"/>
  <c r="AK41" i="8"/>
  <c r="AL41" i="8"/>
  <c r="AM41" i="8"/>
  <c r="AN41" i="8"/>
  <c r="AO41" i="8"/>
  <c r="AF42" i="8"/>
  <c r="AG42" i="8"/>
  <c r="AH42" i="8"/>
  <c r="AI42" i="8"/>
  <c r="AJ42" i="8"/>
  <c r="AK42" i="8"/>
  <c r="AL42" i="8"/>
  <c r="AM42" i="8"/>
  <c r="AN42" i="8"/>
  <c r="AO42" i="8"/>
  <c r="AF43" i="8"/>
  <c r="AG43" i="8"/>
  <c r="AH43" i="8"/>
  <c r="AI43" i="8"/>
  <c r="AJ43" i="8"/>
  <c r="AK43" i="8"/>
  <c r="AL43" i="8"/>
  <c r="AM43" i="8"/>
  <c r="AN43" i="8"/>
  <c r="AO43" i="8"/>
  <c r="AF44" i="8"/>
  <c r="AG44" i="8"/>
  <c r="AH44" i="8"/>
  <c r="AI44" i="8"/>
  <c r="AJ44" i="8"/>
  <c r="AK44" i="8"/>
  <c r="AL44" i="8"/>
  <c r="AM44" i="8"/>
  <c r="AN44" i="8"/>
  <c r="AO44" i="8"/>
  <c r="AF45" i="8"/>
  <c r="AG45" i="8"/>
  <c r="AH45" i="8"/>
  <c r="AI45" i="8"/>
  <c r="AJ45" i="8"/>
  <c r="AK45" i="8"/>
  <c r="AL45" i="8"/>
  <c r="AM45" i="8"/>
  <c r="AN45" i="8"/>
  <c r="AO45" i="8"/>
  <c r="AF46" i="8"/>
  <c r="AG46" i="8"/>
  <c r="AH46" i="8"/>
  <c r="AI46" i="8"/>
  <c r="AJ46" i="8"/>
  <c r="AK46" i="8"/>
  <c r="AL46" i="8"/>
  <c r="AM46" i="8"/>
  <c r="AN46" i="8"/>
  <c r="AO46" i="8"/>
  <c r="AF47" i="8"/>
  <c r="AG47" i="8"/>
  <c r="AH47" i="8"/>
  <c r="AI47" i="8"/>
  <c r="AJ47" i="8"/>
  <c r="AK47" i="8"/>
  <c r="AL47" i="8"/>
  <c r="AM47" i="8"/>
  <c r="AN47" i="8"/>
  <c r="AO47" i="8"/>
  <c r="AF48" i="8"/>
  <c r="AG48" i="8"/>
  <c r="AH48" i="8"/>
  <c r="AI48" i="8"/>
  <c r="AJ48" i="8"/>
  <c r="AK48" i="8"/>
  <c r="AL48" i="8"/>
  <c r="AM48" i="8"/>
  <c r="AN48" i="8"/>
  <c r="AO48" i="8"/>
  <c r="AG40" i="8"/>
  <c r="AH40" i="8"/>
  <c r="AI40" i="8"/>
  <c r="AJ40" i="8"/>
  <c r="AK40" i="8"/>
  <c r="AL40" i="8"/>
  <c r="AM40" i="8"/>
  <c r="AN40" i="8"/>
  <c r="AO40" i="8"/>
  <c r="AF31" i="8"/>
  <c r="AG31" i="8"/>
  <c r="AH31" i="8"/>
  <c r="AI31" i="8"/>
  <c r="AJ31" i="8"/>
  <c r="AK31" i="8"/>
  <c r="AL31" i="8"/>
  <c r="AM31" i="8"/>
  <c r="AN31" i="8"/>
  <c r="AO31" i="8"/>
  <c r="AF32" i="8"/>
  <c r="AG32" i="8"/>
  <c r="AH32" i="8"/>
  <c r="AI32" i="8"/>
  <c r="AJ32" i="8"/>
  <c r="AK32" i="8"/>
  <c r="AL32" i="8"/>
  <c r="AM32" i="8"/>
  <c r="AN32" i="8"/>
  <c r="AO32" i="8"/>
  <c r="AF33" i="8"/>
  <c r="AG33" i="8"/>
  <c r="AH33" i="8"/>
  <c r="AI33" i="8"/>
  <c r="AJ33" i="8"/>
  <c r="AK33" i="8"/>
  <c r="AL33" i="8"/>
  <c r="AM33" i="8"/>
  <c r="AN33" i="8"/>
  <c r="AO33" i="8"/>
  <c r="AF34" i="8"/>
  <c r="AG34" i="8"/>
  <c r="AH34" i="8"/>
  <c r="AI34" i="8"/>
  <c r="AJ34" i="8"/>
  <c r="AK34" i="8"/>
  <c r="AL34" i="8"/>
  <c r="AM34" i="8"/>
  <c r="AN34" i="8"/>
  <c r="AO34" i="8"/>
  <c r="AF35" i="8"/>
  <c r="AG35" i="8"/>
  <c r="AH35" i="8"/>
  <c r="AI35" i="8"/>
  <c r="AJ35" i="8"/>
  <c r="AK35" i="8"/>
  <c r="AL35" i="8"/>
  <c r="AM35" i="8"/>
  <c r="AN35" i="8"/>
  <c r="AO35" i="8"/>
  <c r="AF36" i="8"/>
  <c r="AG36" i="8"/>
  <c r="AH36" i="8"/>
  <c r="AI36" i="8"/>
  <c r="AJ36" i="8"/>
  <c r="AK36" i="8"/>
  <c r="AL36" i="8"/>
  <c r="AM36" i="8"/>
  <c r="AN36" i="8"/>
  <c r="AO36" i="8"/>
  <c r="AF37" i="8"/>
  <c r="AG37" i="8"/>
  <c r="AH37" i="8"/>
  <c r="AI37" i="8"/>
  <c r="AJ37" i="8"/>
  <c r="AK37" i="8"/>
  <c r="AL37" i="8"/>
  <c r="AM37" i="8"/>
  <c r="AN37" i="8"/>
  <c r="AO37" i="8"/>
  <c r="AF38" i="8"/>
  <c r="AG38" i="8"/>
  <c r="AH38" i="8"/>
  <c r="AI38" i="8"/>
  <c r="AJ38" i="8"/>
  <c r="AK38" i="8"/>
  <c r="AL38" i="8"/>
  <c r="AM38" i="8"/>
  <c r="AN38" i="8"/>
  <c r="AO38" i="8"/>
  <c r="AG30" i="8"/>
  <c r="AH30" i="8"/>
  <c r="AI30" i="8"/>
  <c r="AJ30" i="8"/>
  <c r="AK30" i="8"/>
  <c r="AL30" i="8"/>
  <c r="AM30" i="8"/>
  <c r="AN30" i="8"/>
  <c r="AO30" i="8"/>
  <c r="AF21" i="8"/>
  <c r="AG21" i="8"/>
  <c r="AH21" i="8"/>
  <c r="AI21" i="8"/>
  <c r="AJ21" i="8"/>
  <c r="AK21" i="8"/>
  <c r="AL21" i="8"/>
  <c r="AM21" i="8"/>
  <c r="AN21" i="8"/>
  <c r="AO21" i="8"/>
  <c r="AF22" i="8"/>
  <c r="AG22" i="8"/>
  <c r="AH22" i="8"/>
  <c r="AI22" i="8"/>
  <c r="AJ22" i="8"/>
  <c r="AK22" i="8"/>
  <c r="AL22" i="8"/>
  <c r="AM22" i="8"/>
  <c r="AN22" i="8"/>
  <c r="AO22" i="8"/>
  <c r="AF23" i="8"/>
  <c r="AG23" i="8"/>
  <c r="AH23" i="8"/>
  <c r="AI23" i="8"/>
  <c r="AJ23" i="8"/>
  <c r="AK23" i="8"/>
  <c r="AL23" i="8"/>
  <c r="AM23" i="8"/>
  <c r="AN23" i="8"/>
  <c r="AO23" i="8"/>
  <c r="AF24" i="8"/>
  <c r="AG24" i="8"/>
  <c r="AH24" i="8"/>
  <c r="AI24" i="8"/>
  <c r="AJ24" i="8"/>
  <c r="AK24" i="8"/>
  <c r="AL24" i="8"/>
  <c r="AM24" i="8"/>
  <c r="AN24" i="8"/>
  <c r="AO24" i="8"/>
  <c r="AF25" i="8"/>
  <c r="AG25" i="8"/>
  <c r="AH25" i="8"/>
  <c r="AI25" i="8"/>
  <c r="AJ25" i="8"/>
  <c r="AK25" i="8"/>
  <c r="AL25" i="8"/>
  <c r="AM25" i="8"/>
  <c r="AN25" i="8"/>
  <c r="AO25" i="8"/>
  <c r="AF26" i="8"/>
  <c r="AG26" i="8"/>
  <c r="AH26" i="8"/>
  <c r="AI26" i="8"/>
  <c r="AJ26" i="8"/>
  <c r="AK26" i="8"/>
  <c r="AL26" i="8"/>
  <c r="AM26" i="8"/>
  <c r="AN26" i="8"/>
  <c r="AO26" i="8"/>
  <c r="AF27" i="8"/>
  <c r="AG27" i="8"/>
  <c r="AH27" i="8"/>
  <c r="AI27" i="8"/>
  <c r="AJ27" i="8"/>
  <c r="AK27" i="8"/>
  <c r="AL27" i="8"/>
  <c r="AM27" i="8"/>
  <c r="AN27" i="8"/>
  <c r="AO27" i="8"/>
  <c r="AF28" i="8"/>
  <c r="AG28" i="8"/>
  <c r="AH28" i="8"/>
  <c r="AI28" i="8"/>
  <c r="AJ28" i="8"/>
  <c r="AK28" i="8"/>
  <c r="AL28" i="8"/>
  <c r="AM28" i="8"/>
  <c r="AN28" i="8"/>
  <c r="AO28" i="8"/>
  <c r="AG20" i="8"/>
  <c r="AH20" i="8"/>
  <c r="AI20" i="8"/>
  <c r="AJ20" i="8"/>
  <c r="AK20" i="8"/>
  <c r="AL20" i="8"/>
  <c r="AM20" i="8"/>
  <c r="AN20" i="8"/>
  <c r="AO20" i="8"/>
  <c r="AF60" i="8"/>
  <c r="AF50" i="8"/>
  <c r="AF40" i="8"/>
  <c r="AF30" i="8"/>
  <c r="AF20" i="8"/>
  <c r="AF11" i="8"/>
  <c r="AG11" i="8"/>
  <c r="AH11" i="8"/>
  <c r="AI11" i="8"/>
  <c r="AJ11" i="8"/>
  <c r="AK11" i="8"/>
  <c r="AL11" i="8"/>
  <c r="AM11" i="8"/>
  <c r="AN11" i="8"/>
  <c r="AO11" i="8"/>
  <c r="AF12" i="8"/>
  <c r="AG12" i="8"/>
  <c r="AH12" i="8"/>
  <c r="AI12" i="8"/>
  <c r="AJ12" i="8"/>
  <c r="AK12" i="8"/>
  <c r="AL12" i="8"/>
  <c r="AM12" i="8"/>
  <c r="AN12" i="8"/>
  <c r="AO12" i="8"/>
  <c r="AF13" i="8"/>
  <c r="AG13" i="8"/>
  <c r="AH13" i="8"/>
  <c r="AI13" i="8"/>
  <c r="AJ13" i="8"/>
  <c r="AK13" i="8"/>
  <c r="AL13" i="8"/>
  <c r="AM13" i="8"/>
  <c r="AN13" i="8"/>
  <c r="AO13" i="8"/>
  <c r="AF14" i="8"/>
  <c r="AG14" i="8"/>
  <c r="AH14" i="8"/>
  <c r="AI14" i="8"/>
  <c r="AJ14" i="8"/>
  <c r="AK14" i="8"/>
  <c r="AL14" i="8"/>
  <c r="AM14" i="8"/>
  <c r="AN14" i="8"/>
  <c r="AO14" i="8"/>
  <c r="AF15" i="8"/>
  <c r="AG15" i="8"/>
  <c r="AH15" i="8"/>
  <c r="AI15" i="8"/>
  <c r="AJ15" i="8"/>
  <c r="AK15" i="8"/>
  <c r="AL15" i="8"/>
  <c r="AM15" i="8"/>
  <c r="AN15" i="8"/>
  <c r="AO15" i="8"/>
  <c r="AF16" i="8"/>
  <c r="AG16" i="8"/>
  <c r="AH16" i="8"/>
  <c r="AI16" i="8"/>
  <c r="AJ16" i="8"/>
  <c r="AK16" i="8"/>
  <c r="AL16" i="8"/>
  <c r="AM16" i="8"/>
  <c r="AN16" i="8"/>
  <c r="AO16" i="8"/>
  <c r="AF17" i="8"/>
  <c r="AG17" i="8"/>
  <c r="AH17" i="8"/>
  <c r="AI17" i="8"/>
  <c r="AJ17" i="8"/>
  <c r="AK17" i="8"/>
  <c r="AL17" i="8"/>
  <c r="AM17" i="8"/>
  <c r="AN17" i="8"/>
  <c r="AO17" i="8"/>
  <c r="AF18" i="8"/>
  <c r="AG18" i="8"/>
  <c r="AH18" i="8"/>
  <c r="AI18" i="8"/>
  <c r="AJ18" i="8"/>
  <c r="AK18" i="8"/>
  <c r="AL18" i="8"/>
  <c r="AM18" i="8"/>
  <c r="AN18" i="8"/>
  <c r="AO18" i="8"/>
  <c r="AG10" i="8"/>
  <c r="AH10" i="8"/>
  <c r="AI10" i="8"/>
  <c r="AJ10" i="8"/>
  <c r="AK10" i="8"/>
  <c r="AL10" i="8"/>
  <c r="AM10" i="8"/>
  <c r="AN10" i="8"/>
  <c r="AO10" i="8"/>
  <c r="AF10" i="8"/>
  <c r="T61" i="8"/>
  <c r="U61" i="8"/>
  <c r="V61" i="8"/>
  <c r="W61" i="8"/>
  <c r="X61" i="8"/>
  <c r="Y61" i="8"/>
  <c r="Z61" i="8"/>
  <c r="AA61" i="8"/>
  <c r="AB61" i="8"/>
  <c r="AC61" i="8"/>
  <c r="T62" i="8"/>
  <c r="U62" i="8"/>
  <c r="V62" i="8"/>
  <c r="W62" i="8"/>
  <c r="X62" i="8"/>
  <c r="Y62" i="8"/>
  <c r="Z62" i="8"/>
  <c r="AA62" i="8"/>
  <c r="AB62" i="8"/>
  <c r="AC62" i="8"/>
  <c r="T63" i="8"/>
  <c r="U63" i="8"/>
  <c r="V63" i="8"/>
  <c r="W63" i="8"/>
  <c r="X63" i="8"/>
  <c r="Y63" i="8"/>
  <c r="Z63" i="8"/>
  <c r="AA63" i="8"/>
  <c r="AB63" i="8"/>
  <c r="AC63" i="8"/>
  <c r="T64" i="8"/>
  <c r="U64" i="8"/>
  <c r="V64" i="8"/>
  <c r="W64" i="8"/>
  <c r="X64" i="8"/>
  <c r="Y64" i="8"/>
  <c r="Z64" i="8"/>
  <c r="AA64" i="8"/>
  <c r="AB64" i="8"/>
  <c r="AC64" i="8"/>
  <c r="T65" i="8"/>
  <c r="U65" i="8"/>
  <c r="V65" i="8"/>
  <c r="W65" i="8"/>
  <c r="X65" i="8"/>
  <c r="Y65" i="8"/>
  <c r="Z65" i="8"/>
  <c r="AA65" i="8"/>
  <c r="AB65" i="8"/>
  <c r="AC65" i="8"/>
  <c r="T66" i="8"/>
  <c r="U66" i="8"/>
  <c r="V66" i="8"/>
  <c r="W66" i="8"/>
  <c r="X66" i="8"/>
  <c r="Y66" i="8"/>
  <c r="Z66" i="8"/>
  <c r="AA66" i="8"/>
  <c r="AB66" i="8"/>
  <c r="AC66" i="8"/>
  <c r="T67" i="8"/>
  <c r="U67" i="8"/>
  <c r="V67" i="8"/>
  <c r="W67" i="8"/>
  <c r="X67" i="8"/>
  <c r="Y67" i="8"/>
  <c r="Z67" i="8"/>
  <c r="AA67" i="8"/>
  <c r="AB67" i="8"/>
  <c r="AC67" i="8"/>
  <c r="T68" i="8"/>
  <c r="U68" i="8"/>
  <c r="V68" i="8"/>
  <c r="W68" i="8"/>
  <c r="X68" i="8"/>
  <c r="Y68" i="8"/>
  <c r="Z68" i="8"/>
  <c r="AA68" i="8"/>
  <c r="AB68" i="8"/>
  <c r="AC68" i="8"/>
  <c r="U60" i="8"/>
  <c r="V60" i="8"/>
  <c r="W60" i="8"/>
  <c r="X60" i="8"/>
  <c r="Y60" i="8"/>
  <c r="Z60" i="8"/>
  <c r="AA60" i="8"/>
  <c r="AB60" i="8"/>
  <c r="AC60" i="8"/>
  <c r="T60" i="8"/>
  <c r="T51" i="8"/>
  <c r="U51" i="8"/>
  <c r="V51" i="8"/>
  <c r="W51" i="8"/>
  <c r="X51" i="8"/>
  <c r="Y51" i="8"/>
  <c r="Z51" i="8"/>
  <c r="AA51" i="8"/>
  <c r="AB51" i="8"/>
  <c r="AC51" i="8"/>
  <c r="T52" i="8"/>
  <c r="U52" i="8"/>
  <c r="V52" i="8"/>
  <c r="W52" i="8"/>
  <c r="X52" i="8"/>
  <c r="Y52" i="8"/>
  <c r="Z52" i="8"/>
  <c r="AA52" i="8"/>
  <c r="AB52" i="8"/>
  <c r="AC52" i="8"/>
  <c r="T53" i="8"/>
  <c r="U53" i="8"/>
  <c r="V53" i="8"/>
  <c r="W53" i="8"/>
  <c r="X53" i="8"/>
  <c r="Y53" i="8"/>
  <c r="Z53" i="8"/>
  <c r="AA53" i="8"/>
  <c r="AB53" i="8"/>
  <c r="AC53" i="8"/>
  <c r="T54" i="8"/>
  <c r="U54" i="8"/>
  <c r="V54" i="8"/>
  <c r="W54" i="8"/>
  <c r="X54" i="8"/>
  <c r="Y54" i="8"/>
  <c r="Z54" i="8"/>
  <c r="AA54" i="8"/>
  <c r="AB54" i="8"/>
  <c r="AC54" i="8"/>
  <c r="T55" i="8"/>
  <c r="U55" i="8"/>
  <c r="V55" i="8"/>
  <c r="W55" i="8"/>
  <c r="X55" i="8"/>
  <c r="Y55" i="8"/>
  <c r="Z55" i="8"/>
  <c r="AA55" i="8"/>
  <c r="AB55" i="8"/>
  <c r="AC55" i="8"/>
  <c r="T56" i="8"/>
  <c r="U56" i="8"/>
  <c r="V56" i="8"/>
  <c r="W56" i="8"/>
  <c r="X56" i="8"/>
  <c r="Y56" i="8"/>
  <c r="Z56" i="8"/>
  <c r="AA56" i="8"/>
  <c r="AB56" i="8"/>
  <c r="AC56" i="8"/>
  <c r="T57" i="8"/>
  <c r="U57" i="8"/>
  <c r="V57" i="8"/>
  <c r="W57" i="8"/>
  <c r="X57" i="8"/>
  <c r="Y57" i="8"/>
  <c r="Z57" i="8"/>
  <c r="AA57" i="8"/>
  <c r="AB57" i="8"/>
  <c r="AC57" i="8"/>
  <c r="T58" i="8"/>
  <c r="U58" i="8"/>
  <c r="V58" i="8"/>
  <c r="W58" i="8"/>
  <c r="X58" i="8"/>
  <c r="Y58" i="8"/>
  <c r="Z58" i="8"/>
  <c r="AA58" i="8"/>
  <c r="AB58" i="8"/>
  <c r="AC58" i="8"/>
  <c r="U50" i="8"/>
  <c r="V50" i="8"/>
  <c r="W50" i="8"/>
  <c r="X50" i="8"/>
  <c r="Y50" i="8"/>
  <c r="Z50" i="8"/>
  <c r="AA50" i="8"/>
  <c r="AB50" i="8"/>
  <c r="AC50" i="8"/>
  <c r="T50" i="8"/>
  <c r="U40" i="8"/>
  <c r="V40" i="8"/>
  <c r="W40" i="8"/>
  <c r="X40" i="8"/>
  <c r="Y40" i="8"/>
  <c r="Z40" i="8"/>
  <c r="AA40" i="8"/>
  <c r="AB40" i="8"/>
  <c r="AC40" i="8"/>
  <c r="U41" i="8"/>
  <c r="V41" i="8"/>
  <c r="W41" i="8"/>
  <c r="X41" i="8"/>
  <c r="Y41" i="8"/>
  <c r="Z41" i="8"/>
  <c r="AA41" i="8"/>
  <c r="AB41" i="8"/>
  <c r="AC41" i="8"/>
  <c r="U42" i="8"/>
  <c r="V42" i="8"/>
  <c r="W42" i="8"/>
  <c r="X42" i="8"/>
  <c r="Y42" i="8"/>
  <c r="Z42" i="8"/>
  <c r="AA42" i="8"/>
  <c r="AB42" i="8"/>
  <c r="AC42" i="8"/>
  <c r="U43" i="8"/>
  <c r="V43" i="8"/>
  <c r="W43" i="8"/>
  <c r="X43" i="8"/>
  <c r="Y43" i="8"/>
  <c r="Z43" i="8"/>
  <c r="AA43" i="8"/>
  <c r="AB43" i="8"/>
  <c r="AC43" i="8"/>
  <c r="U44" i="8"/>
  <c r="V44" i="8"/>
  <c r="W44" i="8"/>
  <c r="X44" i="8"/>
  <c r="Y44" i="8"/>
  <c r="Z44" i="8"/>
  <c r="AA44" i="8"/>
  <c r="AB44" i="8"/>
  <c r="AC44" i="8"/>
  <c r="U45" i="8"/>
  <c r="V45" i="8"/>
  <c r="W45" i="8"/>
  <c r="X45" i="8"/>
  <c r="Y45" i="8"/>
  <c r="Z45" i="8"/>
  <c r="AA45" i="8"/>
  <c r="AB45" i="8"/>
  <c r="AC45" i="8"/>
  <c r="U46" i="8"/>
  <c r="V46" i="8"/>
  <c r="W46" i="8"/>
  <c r="X46" i="8"/>
  <c r="Y46" i="8"/>
  <c r="Z46" i="8"/>
  <c r="AA46" i="8"/>
  <c r="AB46" i="8"/>
  <c r="AC46" i="8"/>
  <c r="U47" i="8"/>
  <c r="V47" i="8"/>
  <c r="W47" i="8"/>
  <c r="X47" i="8"/>
  <c r="Y47" i="8"/>
  <c r="Z47" i="8"/>
  <c r="AA47" i="8"/>
  <c r="AB47" i="8"/>
  <c r="AC47" i="8"/>
  <c r="U48" i="8"/>
  <c r="V48" i="8"/>
  <c r="W48" i="8"/>
  <c r="X48" i="8"/>
  <c r="Y48" i="8"/>
  <c r="Z48" i="8"/>
  <c r="AA48" i="8"/>
  <c r="AB48" i="8"/>
  <c r="AC48" i="8"/>
  <c r="T41" i="8"/>
  <c r="T42" i="8"/>
  <c r="T43" i="8"/>
  <c r="T44" i="8"/>
  <c r="T45" i="8"/>
  <c r="T46" i="8"/>
  <c r="T47" i="8"/>
  <c r="T48" i="8"/>
  <c r="T40" i="8"/>
  <c r="T31" i="8"/>
  <c r="U31" i="8"/>
  <c r="V31" i="8"/>
  <c r="W31" i="8"/>
  <c r="X31" i="8"/>
  <c r="Y31" i="8"/>
  <c r="Z31" i="8"/>
  <c r="AA31" i="8"/>
  <c r="AB31" i="8"/>
  <c r="AC31" i="8"/>
  <c r="T32" i="8"/>
  <c r="U32" i="8"/>
  <c r="V32" i="8"/>
  <c r="W32" i="8"/>
  <c r="X32" i="8"/>
  <c r="Y32" i="8"/>
  <c r="Z32" i="8"/>
  <c r="AA32" i="8"/>
  <c r="AB32" i="8"/>
  <c r="AC32" i="8"/>
  <c r="T33" i="8"/>
  <c r="U33" i="8"/>
  <c r="V33" i="8"/>
  <c r="W33" i="8"/>
  <c r="X33" i="8"/>
  <c r="Y33" i="8"/>
  <c r="Z33" i="8"/>
  <c r="AA33" i="8"/>
  <c r="AB33" i="8"/>
  <c r="AC33" i="8"/>
  <c r="T34" i="8"/>
  <c r="U34" i="8"/>
  <c r="V34" i="8"/>
  <c r="W34" i="8"/>
  <c r="X34" i="8"/>
  <c r="Y34" i="8"/>
  <c r="Z34" i="8"/>
  <c r="AA34" i="8"/>
  <c r="AB34" i="8"/>
  <c r="AC34" i="8"/>
  <c r="T35" i="8"/>
  <c r="U35" i="8"/>
  <c r="V35" i="8"/>
  <c r="W35" i="8"/>
  <c r="X35" i="8"/>
  <c r="Y35" i="8"/>
  <c r="Z35" i="8"/>
  <c r="AA35" i="8"/>
  <c r="AB35" i="8"/>
  <c r="AC35" i="8"/>
  <c r="T36" i="8"/>
  <c r="U36" i="8"/>
  <c r="V36" i="8"/>
  <c r="W36" i="8"/>
  <c r="X36" i="8"/>
  <c r="Y36" i="8"/>
  <c r="Z36" i="8"/>
  <c r="AA36" i="8"/>
  <c r="AB36" i="8"/>
  <c r="AC36" i="8"/>
  <c r="T37" i="8"/>
  <c r="U37" i="8"/>
  <c r="V37" i="8"/>
  <c r="W37" i="8"/>
  <c r="X37" i="8"/>
  <c r="Y37" i="8"/>
  <c r="Z37" i="8"/>
  <c r="AA37" i="8"/>
  <c r="AB37" i="8"/>
  <c r="AC37" i="8"/>
  <c r="T38" i="8"/>
  <c r="U38" i="8"/>
  <c r="V38" i="8"/>
  <c r="W38" i="8"/>
  <c r="X38" i="8"/>
  <c r="Y38" i="8"/>
  <c r="Z38" i="8"/>
  <c r="AA38" i="8"/>
  <c r="AB38" i="8"/>
  <c r="AC38" i="8"/>
  <c r="U30" i="8"/>
  <c r="V30" i="8"/>
  <c r="W30" i="8"/>
  <c r="X30" i="8"/>
  <c r="Y30" i="8"/>
  <c r="Z30" i="8"/>
  <c r="AA30" i="8"/>
  <c r="AB30" i="8"/>
  <c r="AC30" i="8"/>
  <c r="T30" i="8"/>
  <c r="T21" i="8"/>
  <c r="U21" i="8"/>
  <c r="V21" i="8"/>
  <c r="W21" i="8"/>
  <c r="X21" i="8"/>
  <c r="Y21" i="8"/>
  <c r="Z21" i="8"/>
  <c r="AA21" i="8"/>
  <c r="AB21" i="8"/>
  <c r="AC21" i="8"/>
  <c r="T22" i="8"/>
  <c r="U22" i="8"/>
  <c r="V22" i="8"/>
  <c r="W22" i="8"/>
  <c r="X22" i="8"/>
  <c r="Y22" i="8"/>
  <c r="Z22" i="8"/>
  <c r="AA22" i="8"/>
  <c r="AB22" i="8"/>
  <c r="AC22" i="8"/>
  <c r="T23" i="8"/>
  <c r="U23" i="8"/>
  <c r="V23" i="8"/>
  <c r="W23" i="8"/>
  <c r="X23" i="8"/>
  <c r="Y23" i="8"/>
  <c r="Z23" i="8"/>
  <c r="AA23" i="8"/>
  <c r="AB23" i="8"/>
  <c r="AC23" i="8"/>
  <c r="T24" i="8"/>
  <c r="U24" i="8"/>
  <c r="V24" i="8"/>
  <c r="W24" i="8"/>
  <c r="X24" i="8"/>
  <c r="Y24" i="8"/>
  <c r="Z24" i="8"/>
  <c r="AA24" i="8"/>
  <c r="AB24" i="8"/>
  <c r="AC24" i="8"/>
  <c r="T25" i="8"/>
  <c r="U25" i="8"/>
  <c r="V25" i="8"/>
  <c r="W25" i="8"/>
  <c r="X25" i="8"/>
  <c r="Y25" i="8"/>
  <c r="Z25" i="8"/>
  <c r="AA25" i="8"/>
  <c r="AB25" i="8"/>
  <c r="AC25" i="8"/>
  <c r="T26" i="8"/>
  <c r="U26" i="8"/>
  <c r="V26" i="8"/>
  <c r="W26" i="8"/>
  <c r="X26" i="8"/>
  <c r="Y26" i="8"/>
  <c r="Z26" i="8"/>
  <c r="AA26" i="8"/>
  <c r="AB26" i="8"/>
  <c r="AC26" i="8"/>
  <c r="T27" i="8"/>
  <c r="U27" i="8"/>
  <c r="V27" i="8"/>
  <c r="W27" i="8"/>
  <c r="X27" i="8"/>
  <c r="Y27" i="8"/>
  <c r="Z27" i="8"/>
  <c r="AA27" i="8"/>
  <c r="AB27" i="8"/>
  <c r="AC27" i="8"/>
  <c r="T28" i="8"/>
  <c r="U28" i="8"/>
  <c r="V28" i="8"/>
  <c r="W28" i="8"/>
  <c r="X28" i="8"/>
  <c r="Y28" i="8"/>
  <c r="Z28" i="8"/>
  <c r="AA28" i="8"/>
  <c r="AB28" i="8"/>
  <c r="AC28" i="8"/>
  <c r="U20" i="8"/>
  <c r="V20" i="8"/>
  <c r="W20" i="8"/>
  <c r="X20" i="8"/>
  <c r="Y20" i="8"/>
  <c r="Z20" i="8"/>
  <c r="AA20" i="8"/>
  <c r="AB20" i="8"/>
  <c r="AC20" i="8"/>
  <c r="T20" i="8"/>
  <c r="U18" i="8"/>
  <c r="T17" i="8"/>
  <c r="T11" i="8"/>
  <c r="U11" i="8"/>
  <c r="V11" i="8"/>
  <c r="W11" i="8"/>
  <c r="X11" i="8"/>
  <c r="Y11" i="8"/>
  <c r="Z11" i="8"/>
  <c r="AA11" i="8"/>
  <c r="AB11" i="8"/>
  <c r="AC11" i="8"/>
  <c r="T12" i="8"/>
  <c r="U12" i="8"/>
  <c r="V12" i="8"/>
  <c r="W12" i="8"/>
  <c r="X12" i="8"/>
  <c r="Y12" i="8"/>
  <c r="Z12" i="8"/>
  <c r="AA12" i="8"/>
  <c r="AB12" i="8"/>
  <c r="AC12" i="8"/>
  <c r="T13" i="8"/>
  <c r="U13" i="8"/>
  <c r="V13" i="8"/>
  <c r="W13" i="8"/>
  <c r="X13" i="8"/>
  <c r="Y13" i="8"/>
  <c r="Z13" i="8"/>
  <c r="AA13" i="8"/>
  <c r="AB13" i="8"/>
  <c r="AC13" i="8"/>
  <c r="T14" i="8"/>
  <c r="U14" i="8"/>
  <c r="V14" i="8"/>
  <c r="W14" i="8"/>
  <c r="X14" i="8"/>
  <c r="Y14" i="8"/>
  <c r="Z14" i="8"/>
  <c r="AA14" i="8"/>
  <c r="AB14" i="8"/>
  <c r="AC14" i="8"/>
  <c r="T15" i="8"/>
  <c r="U15" i="8"/>
  <c r="V15" i="8"/>
  <c r="W15" i="8"/>
  <c r="X15" i="8"/>
  <c r="Y15" i="8"/>
  <c r="Z15" i="8"/>
  <c r="AA15" i="8"/>
  <c r="AB15" i="8"/>
  <c r="AC15" i="8"/>
  <c r="T16" i="8"/>
  <c r="U16" i="8"/>
  <c r="V16" i="8"/>
  <c r="W16" i="8"/>
  <c r="X16" i="8"/>
  <c r="Y16" i="8"/>
  <c r="Z16" i="8"/>
  <c r="AA16" i="8"/>
  <c r="AB16" i="8"/>
  <c r="AC16" i="8"/>
  <c r="U17" i="8"/>
  <c r="V17" i="8"/>
  <c r="W17" i="8"/>
  <c r="X17" i="8"/>
  <c r="Y17" i="8"/>
  <c r="Z17" i="8"/>
  <c r="AA17" i="8"/>
  <c r="AB17" i="8"/>
  <c r="AC17" i="8"/>
  <c r="T18" i="8"/>
  <c r="V18" i="8"/>
  <c r="W18" i="8"/>
  <c r="X18" i="8"/>
  <c r="Y18" i="8"/>
  <c r="Z18" i="8"/>
  <c r="AA18" i="8"/>
  <c r="AB18" i="8"/>
  <c r="AC18" i="8"/>
  <c r="U10" i="8"/>
  <c r="V10" i="8"/>
  <c r="W10" i="8"/>
  <c r="X10" i="8"/>
  <c r="Y10" i="8"/>
  <c r="Z10" i="8"/>
  <c r="AA10" i="8"/>
  <c r="AB10" i="8"/>
  <c r="AC10" i="8"/>
  <c r="T10" i="8"/>
  <c r="H30" i="8"/>
  <c r="H61" i="8"/>
  <c r="I61" i="8"/>
  <c r="J61" i="8"/>
  <c r="K61" i="8"/>
  <c r="L61" i="8"/>
  <c r="M61" i="8"/>
  <c r="N61" i="8"/>
  <c r="O61" i="8"/>
  <c r="P61" i="8"/>
  <c r="Q61" i="8"/>
  <c r="H62" i="8"/>
  <c r="I62" i="8"/>
  <c r="J62" i="8"/>
  <c r="K62" i="8"/>
  <c r="L62" i="8"/>
  <c r="M62" i="8"/>
  <c r="N62" i="8"/>
  <c r="O62" i="8"/>
  <c r="P62" i="8"/>
  <c r="Q62" i="8"/>
  <c r="H63" i="8"/>
  <c r="I63" i="8"/>
  <c r="J63" i="8"/>
  <c r="K63" i="8"/>
  <c r="L63" i="8"/>
  <c r="M63" i="8"/>
  <c r="N63" i="8"/>
  <c r="O63" i="8"/>
  <c r="P63" i="8"/>
  <c r="Q63" i="8"/>
  <c r="H64" i="8"/>
  <c r="I64" i="8"/>
  <c r="J64" i="8"/>
  <c r="K64" i="8"/>
  <c r="L64" i="8"/>
  <c r="M64" i="8"/>
  <c r="N64" i="8"/>
  <c r="O64" i="8"/>
  <c r="P64" i="8"/>
  <c r="Q64" i="8"/>
  <c r="H65" i="8"/>
  <c r="I65" i="8"/>
  <c r="J65" i="8"/>
  <c r="K65" i="8"/>
  <c r="L65" i="8"/>
  <c r="M65" i="8"/>
  <c r="N65" i="8"/>
  <c r="O65" i="8"/>
  <c r="P65" i="8"/>
  <c r="Q65" i="8"/>
  <c r="H66" i="8"/>
  <c r="I66" i="8"/>
  <c r="J66" i="8"/>
  <c r="K66" i="8"/>
  <c r="L66" i="8"/>
  <c r="M66" i="8"/>
  <c r="N66" i="8"/>
  <c r="O66" i="8"/>
  <c r="P66" i="8"/>
  <c r="Q66" i="8"/>
  <c r="H67" i="8"/>
  <c r="I67" i="8"/>
  <c r="J67" i="8"/>
  <c r="K67" i="8"/>
  <c r="L67" i="8"/>
  <c r="M67" i="8"/>
  <c r="N67" i="8"/>
  <c r="O67" i="8"/>
  <c r="P67" i="8"/>
  <c r="Q67" i="8"/>
  <c r="H68" i="8"/>
  <c r="I68" i="8"/>
  <c r="J68" i="8"/>
  <c r="K68" i="8"/>
  <c r="L68" i="8"/>
  <c r="M68" i="8"/>
  <c r="N68" i="8"/>
  <c r="O68" i="8"/>
  <c r="P68" i="8"/>
  <c r="Q68" i="8"/>
  <c r="I60" i="8"/>
  <c r="J60" i="8"/>
  <c r="K60" i="8"/>
  <c r="L60" i="8"/>
  <c r="M60" i="8"/>
  <c r="N60" i="8"/>
  <c r="O60" i="8"/>
  <c r="P60" i="8"/>
  <c r="Q60" i="8"/>
  <c r="H60" i="8"/>
  <c r="H51" i="8"/>
  <c r="I51" i="8"/>
  <c r="J51" i="8"/>
  <c r="K51" i="8"/>
  <c r="L51" i="8"/>
  <c r="M51" i="8"/>
  <c r="N51" i="8"/>
  <c r="O51" i="8"/>
  <c r="P51" i="8"/>
  <c r="Q51" i="8"/>
  <c r="H52" i="8"/>
  <c r="I52" i="8"/>
  <c r="J52" i="8"/>
  <c r="K52" i="8"/>
  <c r="L52" i="8"/>
  <c r="M52" i="8"/>
  <c r="N52" i="8"/>
  <c r="O52" i="8"/>
  <c r="P52" i="8"/>
  <c r="Q52" i="8"/>
  <c r="H53" i="8"/>
  <c r="I53" i="8"/>
  <c r="J53" i="8"/>
  <c r="K53" i="8"/>
  <c r="L53" i="8"/>
  <c r="M53" i="8"/>
  <c r="N53" i="8"/>
  <c r="O53" i="8"/>
  <c r="P53" i="8"/>
  <c r="Q53" i="8"/>
  <c r="H54" i="8"/>
  <c r="I54" i="8"/>
  <c r="J54" i="8"/>
  <c r="K54" i="8"/>
  <c r="L54" i="8"/>
  <c r="M54" i="8"/>
  <c r="N54" i="8"/>
  <c r="O54" i="8"/>
  <c r="P54" i="8"/>
  <c r="Q54" i="8"/>
  <c r="H55" i="8"/>
  <c r="I55" i="8"/>
  <c r="J55" i="8"/>
  <c r="K55" i="8"/>
  <c r="L55" i="8"/>
  <c r="M55" i="8"/>
  <c r="N55" i="8"/>
  <c r="O55" i="8"/>
  <c r="P55" i="8"/>
  <c r="Q55" i="8"/>
  <c r="H56" i="8"/>
  <c r="I56" i="8"/>
  <c r="J56" i="8"/>
  <c r="K56" i="8"/>
  <c r="L56" i="8"/>
  <c r="M56" i="8"/>
  <c r="N56" i="8"/>
  <c r="O56" i="8"/>
  <c r="P56" i="8"/>
  <c r="Q56" i="8"/>
  <c r="H57" i="8"/>
  <c r="I57" i="8"/>
  <c r="J57" i="8"/>
  <c r="K57" i="8"/>
  <c r="L57" i="8"/>
  <c r="M57" i="8"/>
  <c r="N57" i="8"/>
  <c r="O57" i="8"/>
  <c r="P57" i="8"/>
  <c r="Q57" i="8"/>
  <c r="H58" i="8"/>
  <c r="I58" i="8"/>
  <c r="J58" i="8"/>
  <c r="K58" i="8"/>
  <c r="L58" i="8"/>
  <c r="M58" i="8"/>
  <c r="N58" i="8"/>
  <c r="O58" i="8"/>
  <c r="P58" i="8"/>
  <c r="Q58" i="8"/>
  <c r="I50" i="8"/>
  <c r="J50" i="8"/>
  <c r="K50" i="8"/>
  <c r="L50" i="8"/>
  <c r="M50" i="8"/>
  <c r="N50" i="8"/>
  <c r="O50" i="8"/>
  <c r="P50" i="8"/>
  <c r="Q50" i="8"/>
  <c r="H50" i="8"/>
  <c r="H41" i="8"/>
  <c r="I41" i="8"/>
  <c r="J41" i="8"/>
  <c r="K41" i="8"/>
  <c r="L41" i="8"/>
  <c r="M41" i="8"/>
  <c r="N41" i="8"/>
  <c r="O41" i="8"/>
  <c r="P41" i="8"/>
  <c r="Q41" i="8"/>
  <c r="H42" i="8"/>
  <c r="I42" i="8"/>
  <c r="J42" i="8"/>
  <c r="K42" i="8"/>
  <c r="L42" i="8"/>
  <c r="M42" i="8"/>
  <c r="N42" i="8"/>
  <c r="O42" i="8"/>
  <c r="P42" i="8"/>
  <c r="Q42" i="8"/>
  <c r="H43" i="8"/>
  <c r="I43" i="8"/>
  <c r="J43" i="8"/>
  <c r="K43" i="8"/>
  <c r="L43" i="8"/>
  <c r="M43" i="8"/>
  <c r="N43" i="8"/>
  <c r="O43" i="8"/>
  <c r="P43" i="8"/>
  <c r="Q43" i="8"/>
  <c r="H44" i="8"/>
  <c r="I44" i="8"/>
  <c r="J44" i="8"/>
  <c r="K44" i="8"/>
  <c r="L44" i="8"/>
  <c r="M44" i="8"/>
  <c r="N44" i="8"/>
  <c r="O44" i="8"/>
  <c r="P44" i="8"/>
  <c r="Q44" i="8"/>
  <c r="H45" i="8"/>
  <c r="I45" i="8"/>
  <c r="J45" i="8"/>
  <c r="K45" i="8"/>
  <c r="L45" i="8"/>
  <c r="M45" i="8"/>
  <c r="N45" i="8"/>
  <c r="O45" i="8"/>
  <c r="P45" i="8"/>
  <c r="Q45" i="8"/>
  <c r="H46" i="8"/>
  <c r="I46" i="8"/>
  <c r="J46" i="8"/>
  <c r="K46" i="8"/>
  <c r="L46" i="8"/>
  <c r="M46" i="8"/>
  <c r="N46" i="8"/>
  <c r="O46" i="8"/>
  <c r="P46" i="8"/>
  <c r="Q46" i="8"/>
  <c r="H47" i="8"/>
  <c r="I47" i="8"/>
  <c r="J47" i="8"/>
  <c r="K47" i="8"/>
  <c r="L47" i="8"/>
  <c r="M47" i="8"/>
  <c r="N47" i="8"/>
  <c r="O47" i="8"/>
  <c r="P47" i="8"/>
  <c r="Q47" i="8"/>
  <c r="H48" i="8"/>
  <c r="I48" i="8"/>
  <c r="J48" i="8"/>
  <c r="K48" i="8"/>
  <c r="L48" i="8"/>
  <c r="M48" i="8"/>
  <c r="N48" i="8"/>
  <c r="O48" i="8"/>
  <c r="P48" i="8"/>
  <c r="Q48" i="8"/>
  <c r="I40" i="8"/>
  <c r="J40" i="8"/>
  <c r="K40" i="8"/>
  <c r="L40" i="8"/>
  <c r="M40" i="8"/>
  <c r="N40" i="8"/>
  <c r="O40" i="8"/>
  <c r="P40" i="8"/>
  <c r="Q40" i="8"/>
  <c r="H40" i="8"/>
  <c r="H20" i="8"/>
  <c r="H31" i="8"/>
  <c r="I31" i="8"/>
  <c r="J31" i="8"/>
  <c r="K31" i="8"/>
  <c r="L31" i="8"/>
  <c r="M31" i="8"/>
  <c r="N31" i="8"/>
  <c r="O31" i="8"/>
  <c r="P31" i="8"/>
  <c r="Q31" i="8"/>
  <c r="H32" i="8"/>
  <c r="I32" i="8"/>
  <c r="J32" i="8"/>
  <c r="K32" i="8"/>
  <c r="L32" i="8"/>
  <c r="M32" i="8"/>
  <c r="N32" i="8"/>
  <c r="O32" i="8"/>
  <c r="P32" i="8"/>
  <c r="Q32" i="8"/>
  <c r="H33" i="8"/>
  <c r="I33" i="8"/>
  <c r="J33" i="8"/>
  <c r="K33" i="8"/>
  <c r="L33" i="8"/>
  <c r="M33" i="8"/>
  <c r="N33" i="8"/>
  <c r="O33" i="8"/>
  <c r="P33" i="8"/>
  <c r="Q33" i="8"/>
  <c r="H34" i="8"/>
  <c r="I34" i="8"/>
  <c r="J34" i="8"/>
  <c r="K34" i="8"/>
  <c r="L34" i="8"/>
  <c r="M34" i="8"/>
  <c r="N34" i="8"/>
  <c r="O34" i="8"/>
  <c r="P34" i="8"/>
  <c r="Q34" i="8"/>
  <c r="H35" i="8"/>
  <c r="I35" i="8"/>
  <c r="J35" i="8"/>
  <c r="K35" i="8"/>
  <c r="L35" i="8"/>
  <c r="M35" i="8"/>
  <c r="N35" i="8"/>
  <c r="O35" i="8"/>
  <c r="P35" i="8"/>
  <c r="Q35" i="8"/>
  <c r="H36" i="8"/>
  <c r="I36" i="8"/>
  <c r="J36" i="8"/>
  <c r="K36" i="8"/>
  <c r="L36" i="8"/>
  <c r="M36" i="8"/>
  <c r="N36" i="8"/>
  <c r="O36" i="8"/>
  <c r="P36" i="8"/>
  <c r="Q36" i="8"/>
  <c r="H37" i="8"/>
  <c r="I37" i="8"/>
  <c r="J37" i="8"/>
  <c r="K37" i="8"/>
  <c r="L37" i="8"/>
  <c r="M37" i="8"/>
  <c r="N37" i="8"/>
  <c r="O37" i="8"/>
  <c r="P37" i="8"/>
  <c r="Q37" i="8"/>
  <c r="H38" i="8"/>
  <c r="I38" i="8"/>
  <c r="J38" i="8"/>
  <c r="K38" i="8"/>
  <c r="L38" i="8"/>
  <c r="M38" i="8"/>
  <c r="N38" i="8"/>
  <c r="O38" i="8"/>
  <c r="P38" i="8"/>
  <c r="Q38" i="8"/>
  <c r="I30" i="8"/>
  <c r="J30" i="8"/>
  <c r="K30" i="8"/>
  <c r="L30" i="8"/>
  <c r="M30" i="8"/>
  <c r="N30" i="8"/>
  <c r="O30" i="8"/>
  <c r="P30" i="8"/>
  <c r="Q30" i="8"/>
  <c r="H21" i="8"/>
  <c r="I21" i="8"/>
  <c r="J21" i="8"/>
  <c r="K21" i="8"/>
  <c r="L21" i="8"/>
  <c r="M21" i="8"/>
  <c r="N21" i="8"/>
  <c r="O21" i="8"/>
  <c r="P21" i="8"/>
  <c r="Q21" i="8"/>
  <c r="H22" i="8"/>
  <c r="I22" i="8"/>
  <c r="J22" i="8"/>
  <c r="K22" i="8"/>
  <c r="L22" i="8"/>
  <c r="M22" i="8"/>
  <c r="N22" i="8"/>
  <c r="O22" i="8"/>
  <c r="P22" i="8"/>
  <c r="Q22" i="8"/>
  <c r="H23" i="8"/>
  <c r="I23" i="8"/>
  <c r="J23" i="8"/>
  <c r="K23" i="8"/>
  <c r="L23" i="8"/>
  <c r="M23" i="8"/>
  <c r="N23" i="8"/>
  <c r="O23" i="8"/>
  <c r="P23" i="8"/>
  <c r="Q23" i="8"/>
  <c r="H24" i="8"/>
  <c r="I24" i="8"/>
  <c r="J24" i="8"/>
  <c r="K24" i="8"/>
  <c r="L24" i="8"/>
  <c r="M24" i="8"/>
  <c r="N24" i="8"/>
  <c r="O24" i="8"/>
  <c r="P24" i="8"/>
  <c r="Q24" i="8"/>
  <c r="H25" i="8"/>
  <c r="I25" i="8"/>
  <c r="J25" i="8"/>
  <c r="K25" i="8"/>
  <c r="L25" i="8"/>
  <c r="M25" i="8"/>
  <c r="N25" i="8"/>
  <c r="O25" i="8"/>
  <c r="P25" i="8"/>
  <c r="Q25" i="8"/>
  <c r="H26" i="8"/>
  <c r="I26" i="8"/>
  <c r="J26" i="8"/>
  <c r="K26" i="8"/>
  <c r="L26" i="8"/>
  <c r="M26" i="8"/>
  <c r="N26" i="8"/>
  <c r="O26" i="8"/>
  <c r="P26" i="8"/>
  <c r="Q26" i="8"/>
  <c r="H27" i="8"/>
  <c r="I27" i="8"/>
  <c r="J27" i="8"/>
  <c r="K27" i="8"/>
  <c r="L27" i="8"/>
  <c r="M27" i="8"/>
  <c r="N27" i="8"/>
  <c r="O27" i="8"/>
  <c r="P27" i="8"/>
  <c r="Q27" i="8"/>
  <c r="H28" i="8"/>
  <c r="I28" i="8"/>
  <c r="J28" i="8"/>
  <c r="K28" i="8"/>
  <c r="L28" i="8"/>
  <c r="M28" i="8"/>
  <c r="N28" i="8"/>
  <c r="O28" i="8"/>
  <c r="P28" i="8"/>
  <c r="Q28" i="8"/>
  <c r="I20" i="8"/>
  <c r="J20" i="8"/>
  <c r="K20" i="8"/>
  <c r="L20" i="8"/>
  <c r="M20" i="8"/>
  <c r="N20" i="8"/>
  <c r="O20" i="8"/>
  <c r="P20" i="8"/>
  <c r="Q20" i="8"/>
  <c r="I14" i="8"/>
  <c r="J14" i="8"/>
  <c r="K14" i="8"/>
  <c r="L14" i="8"/>
  <c r="M14" i="8"/>
  <c r="N14" i="8"/>
  <c r="O14" i="8"/>
  <c r="P14" i="8"/>
  <c r="Q14" i="8"/>
  <c r="I15" i="8"/>
  <c r="J15" i="8"/>
  <c r="K15" i="8"/>
  <c r="L15" i="8"/>
  <c r="M15" i="8"/>
  <c r="N15" i="8"/>
  <c r="O15" i="8"/>
  <c r="P15" i="8"/>
  <c r="Q15" i="8"/>
  <c r="I16" i="8"/>
  <c r="J16" i="8"/>
  <c r="K16" i="8"/>
  <c r="L16" i="8"/>
  <c r="M16" i="8"/>
  <c r="N16" i="8"/>
  <c r="O16" i="8"/>
  <c r="P16" i="8"/>
  <c r="Q16" i="8"/>
  <c r="I17" i="8"/>
  <c r="J17" i="8"/>
  <c r="K17" i="8"/>
  <c r="L17" i="8"/>
  <c r="M17" i="8"/>
  <c r="N17" i="8"/>
  <c r="O17" i="8"/>
  <c r="P17" i="8"/>
  <c r="Q17" i="8"/>
  <c r="I18" i="8"/>
  <c r="J18" i="8"/>
  <c r="K18" i="8"/>
  <c r="L18" i="8"/>
  <c r="M18" i="8"/>
  <c r="N18" i="8"/>
  <c r="O18" i="8"/>
  <c r="P18" i="8"/>
  <c r="Q18" i="8"/>
  <c r="H15" i="8"/>
  <c r="H16" i="8"/>
  <c r="H17" i="8"/>
  <c r="H18" i="8"/>
  <c r="H14" i="8"/>
  <c r="I13" i="8"/>
  <c r="J13" i="8"/>
  <c r="K13" i="8"/>
  <c r="L13" i="8"/>
  <c r="M13" i="8"/>
  <c r="N13" i="8"/>
  <c r="O13" i="8"/>
  <c r="P13" i="8"/>
  <c r="Q13" i="8"/>
  <c r="H13" i="8"/>
  <c r="I12" i="8"/>
  <c r="J12" i="8"/>
  <c r="K12" i="8"/>
  <c r="L12" i="8"/>
  <c r="M12" i="8"/>
  <c r="N12" i="8"/>
  <c r="O12" i="8"/>
  <c r="P12" i="8"/>
  <c r="Q12" i="8"/>
  <c r="H12" i="8"/>
  <c r="I11" i="8"/>
  <c r="J11" i="8"/>
  <c r="K11" i="8"/>
  <c r="L11" i="8"/>
  <c r="M11" i="8"/>
  <c r="N11" i="8"/>
  <c r="O11" i="8"/>
  <c r="P11" i="8"/>
  <c r="Q11" i="8"/>
  <c r="H11" i="8"/>
  <c r="L10" i="8"/>
  <c r="K10" i="8"/>
  <c r="J10" i="8"/>
  <c r="I10" i="8"/>
  <c r="H10" i="8"/>
  <c r="M10" i="8"/>
  <c r="N10" i="8"/>
  <c r="O10" i="8"/>
  <c r="P10" i="8"/>
  <c r="Q10" i="8"/>
  <c r="I3" i="8"/>
  <c r="J3" i="8"/>
  <c r="K3" i="8"/>
  <c r="L3" i="8"/>
  <c r="M3" i="8"/>
  <c r="N3" i="8"/>
  <c r="O3" i="8"/>
  <c r="P3" i="8"/>
  <c r="Q3" i="8"/>
  <c r="I4" i="8"/>
  <c r="J4" i="8"/>
  <c r="K4" i="8"/>
  <c r="L4" i="8"/>
  <c r="M4" i="8"/>
  <c r="N4" i="8"/>
  <c r="O4" i="8"/>
  <c r="P4" i="8"/>
  <c r="Q4" i="8"/>
  <c r="I5" i="8"/>
  <c r="J5" i="8"/>
  <c r="K5" i="8"/>
  <c r="L5" i="8"/>
  <c r="M5" i="8"/>
  <c r="N5" i="8"/>
  <c r="O5" i="8"/>
  <c r="P5" i="8"/>
  <c r="Q5" i="8"/>
  <c r="I6" i="8"/>
  <c r="J6" i="8"/>
  <c r="K6" i="8"/>
  <c r="L6" i="8"/>
  <c r="M6" i="8"/>
  <c r="N6" i="8"/>
  <c r="O6" i="8"/>
  <c r="P6" i="8"/>
  <c r="Q6" i="8"/>
  <c r="I7" i="8"/>
  <c r="J7" i="8"/>
  <c r="K7" i="8"/>
  <c r="L7" i="8"/>
  <c r="M7" i="8"/>
  <c r="N7" i="8"/>
  <c r="O7" i="8"/>
  <c r="P7" i="8"/>
  <c r="Q7" i="8"/>
  <c r="H7" i="8"/>
  <c r="H6" i="8"/>
  <c r="H5" i="8"/>
  <c r="H4" i="8"/>
  <c r="H3" i="8"/>
  <c r="I2" i="8"/>
  <c r="J2" i="8"/>
  <c r="K2" i="8"/>
  <c r="L2" i="8"/>
  <c r="M2" i="8"/>
  <c r="N2" i="8"/>
  <c r="O2" i="8"/>
  <c r="P2" i="8"/>
  <c r="Q2" i="8"/>
  <c r="H2" i="8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J32" i="1"/>
  <c r="I32" i="1"/>
  <c r="H32" i="1"/>
  <c r="G32" i="1"/>
  <c r="F32" i="1"/>
  <c r="E32" i="1"/>
  <c r="D32" i="1"/>
  <c r="C32" i="1"/>
  <c r="B33" i="1"/>
  <c r="B34" i="1"/>
  <c r="B35" i="1"/>
  <c r="B36" i="1"/>
  <c r="B37" i="1"/>
  <c r="B32" i="1"/>
  <c r="A33" i="1"/>
  <c r="A34" i="1"/>
  <c r="A35" i="1"/>
  <c r="A36" i="1"/>
  <c r="A37" i="1"/>
  <c r="A32" i="1"/>
  <c r="H19" i="1"/>
  <c r="F3" i="1" s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G2" i="1"/>
  <c r="H2" i="1"/>
  <c r="F2" i="1"/>
  <c r="G19" i="1"/>
  <c r="B16" i="5"/>
  <c r="B17" i="5"/>
  <c r="C17" i="5"/>
  <c r="D17" i="5"/>
  <c r="E17" i="5"/>
  <c r="F17" i="5"/>
  <c r="G17" i="5"/>
  <c r="H17" i="5"/>
  <c r="I17" i="5"/>
  <c r="J17" i="5"/>
  <c r="K17" i="5"/>
  <c r="B18" i="5"/>
  <c r="C18" i="5"/>
  <c r="D18" i="5"/>
  <c r="E18" i="5"/>
  <c r="F18" i="5"/>
  <c r="G18" i="5"/>
  <c r="H18" i="5"/>
  <c r="I18" i="5"/>
  <c r="J18" i="5"/>
  <c r="K18" i="5"/>
  <c r="C16" i="5"/>
  <c r="D16" i="5"/>
  <c r="E16" i="5"/>
  <c r="F16" i="5"/>
  <c r="G16" i="5"/>
  <c r="H16" i="5"/>
  <c r="I16" i="5"/>
  <c r="J16" i="5"/>
  <c r="K16" i="5"/>
  <c r="C11" i="5"/>
  <c r="D11" i="5"/>
  <c r="E11" i="5"/>
  <c r="F11" i="5"/>
  <c r="G11" i="5"/>
  <c r="H11" i="5"/>
  <c r="I11" i="5"/>
  <c r="J11" i="5"/>
  <c r="K11" i="5"/>
  <c r="L11" i="5"/>
  <c r="C12" i="5"/>
  <c r="D12" i="5"/>
  <c r="E12" i="5"/>
  <c r="F12" i="5"/>
  <c r="G12" i="5"/>
  <c r="H12" i="5"/>
  <c r="I12" i="5"/>
  <c r="J12" i="5"/>
  <c r="K12" i="5"/>
  <c r="L12" i="5"/>
  <c r="D10" i="5"/>
  <c r="E10" i="5"/>
  <c r="F10" i="5"/>
  <c r="G10" i="5"/>
  <c r="H10" i="5"/>
  <c r="I10" i="5"/>
  <c r="J10" i="5"/>
  <c r="K10" i="5"/>
  <c r="L10" i="5"/>
  <c r="C10" i="5"/>
  <c r="A10" i="5"/>
  <c r="C73" i="2"/>
  <c r="D73" i="2"/>
  <c r="E73" i="2"/>
  <c r="F73" i="2"/>
  <c r="G73" i="2"/>
  <c r="H73" i="2"/>
  <c r="I73" i="2"/>
  <c r="J73" i="2"/>
  <c r="C74" i="2"/>
  <c r="D74" i="2"/>
  <c r="E74" i="2"/>
  <c r="F74" i="2"/>
  <c r="G74" i="2"/>
  <c r="H74" i="2"/>
  <c r="I74" i="2"/>
  <c r="J74" i="2"/>
  <c r="D72" i="2"/>
  <c r="E72" i="2"/>
  <c r="F72" i="2"/>
  <c r="G72" i="2"/>
  <c r="H72" i="2"/>
  <c r="I72" i="2"/>
  <c r="J72" i="2"/>
  <c r="C72" i="2"/>
  <c r="C68" i="2"/>
  <c r="D68" i="2"/>
  <c r="E68" i="2"/>
  <c r="F68" i="2"/>
  <c r="G68" i="2"/>
  <c r="H68" i="2"/>
  <c r="I68" i="2"/>
  <c r="J68" i="2"/>
  <c r="C69" i="2"/>
  <c r="D69" i="2"/>
  <c r="E69" i="2"/>
  <c r="F69" i="2"/>
  <c r="G69" i="2"/>
  <c r="H69" i="2"/>
  <c r="I69" i="2"/>
  <c r="J69" i="2"/>
  <c r="D67" i="2"/>
  <c r="E67" i="2"/>
  <c r="F67" i="2"/>
  <c r="G67" i="2"/>
  <c r="H67" i="2"/>
  <c r="I67" i="2"/>
  <c r="J67" i="2"/>
  <c r="C67" i="2"/>
  <c r="C63" i="2"/>
  <c r="D63" i="2"/>
  <c r="E63" i="2"/>
  <c r="F63" i="2"/>
  <c r="G63" i="2"/>
  <c r="H63" i="2"/>
  <c r="I63" i="2"/>
  <c r="J63" i="2"/>
  <c r="C64" i="2"/>
  <c r="D64" i="2"/>
  <c r="E64" i="2"/>
  <c r="F64" i="2"/>
  <c r="G64" i="2"/>
  <c r="H64" i="2"/>
  <c r="I64" i="2"/>
  <c r="J64" i="2"/>
  <c r="D62" i="2"/>
  <c r="E62" i="2"/>
  <c r="F62" i="2"/>
  <c r="G62" i="2"/>
  <c r="H62" i="2"/>
  <c r="I62" i="2"/>
  <c r="J62" i="2"/>
  <c r="C62" i="2"/>
  <c r="C42" i="2"/>
  <c r="D42" i="2"/>
  <c r="E42" i="2"/>
  <c r="F42" i="2"/>
  <c r="G42" i="2"/>
  <c r="H42" i="2"/>
  <c r="I42" i="2"/>
  <c r="J42" i="2"/>
  <c r="C43" i="2"/>
  <c r="D43" i="2"/>
  <c r="E43" i="2"/>
  <c r="F43" i="2"/>
  <c r="G43" i="2"/>
  <c r="H43" i="2"/>
  <c r="I43" i="2"/>
  <c r="J43" i="2"/>
  <c r="D41" i="2"/>
  <c r="E41" i="2"/>
  <c r="F41" i="2"/>
  <c r="G41" i="2"/>
  <c r="H41" i="2"/>
  <c r="I41" i="2"/>
  <c r="J41" i="2"/>
  <c r="C41" i="2"/>
  <c r="C37" i="2"/>
  <c r="D37" i="2"/>
  <c r="E37" i="2"/>
  <c r="F37" i="2"/>
  <c r="G37" i="2"/>
  <c r="H37" i="2"/>
  <c r="I37" i="2"/>
  <c r="J37" i="2"/>
  <c r="C38" i="2"/>
  <c r="D38" i="2"/>
  <c r="E38" i="2"/>
  <c r="F38" i="2"/>
  <c r="G38" i="2"/>
  <c r="H38" i="2"/>
  <c r="I38" i="2"/>
  <c r="J38" i="2"/>
  <c r="D36" i="2"/>
  <c r="E36" i="2"/>
  <c r="F36" i="2"/>
  <c r="G36" i="2"/>
  <c r="H36" i="2"/>
  <c r="I36" i="2"/>
  <c r="J36" i="2"/>
  <c r="C36" i="2"/>
  <c r="C32" i="2"/>
  <c r="D32" i="2"/>
  <c r="E32" i="2"/>
  <c r="F32" i="2"/>
  <c r="G32" i="2"/>
  <c r="H32" i="2"/>
  <c r="I32" i="2"/>
  <c r="J32" i="2"/>
  <c r="C33" i="2"/>
  <c r="D33" i="2"/>
  <c r="E33" i="2"/>
  <c r="F33" i="2"/>
  <c r="G33" i="2"/>
  <c r="H33" i="2"/>
  <c r="I33" i="2"/>
  <c r="J33" i="2"/>
  <c r="D31" i="2"/>
  <c r="E31" i="2"/>
  <c r="F31" i="2"/>
  <c r="G31" i="2"/>
  <c r="H31" i="2"/>
  <c r="I31" i="2"/>
  <c r="J31" i="2"/>
  <c r="C31" i="2"/>
  <c r="F27" i="1" l="1"/>
  <c r="H3" i="1"/>
  <c r="G3" i="1"/>
</calcChain>
</file>

<file path=xl/sharedStrings.xml><?xml version="1.0" encoding="utf-8"?>
<sst xmlns="http://schemas.openxmlformats.org/spreadsheetml/2006/main" count="1806" uniqueCount="244">
  <si>
    <t>Symbols</t>
  </si>
  <si>
    <t>Bag of Gold</t>
  </si>
  <si>
    <t>Barrels</t>
  </si>
  <si>
    <t>Boots</t>
  </si>
  <si>
    <t>Dynamite crate</t>
  </si>
  <si>
    <t>Female</t>
  </si>
  <si>
    <t>Gas lamp</t>
  </si>
  <si>
    <t>Male</t>
  </si>
  <si>
    <t>Pile of gold</t>
  </si>
  <si>
    <t>Snake</t>
  </si>
  <si>
    <t>Trolley</t>
  </si>
  <si>
    <t>Wild</t>
  </si>
  <si>
    <t>couns per line</t>
  </si>
  <si>
    <t>coin value</t>
  </si>
  <si>
    <t>total bet</t>
  </si>
  <si>
    <t>amount of lines</t>
  </si>
  <si>
    <t>formule</t>
  </si>
  <si>
    <t>coins per line</t>
  </si>
  <si>
    <t>X</t>
  </si>
  <si>
    <t>Coin valule</t>
  </si>
  <si>
    <t>Amount of lines</t>
  </si>
  <si>
    <t>=</t>
  </si>
  <si>
    <t>Total bet</t>
  </si>
  <si>
    <t>Payout table</t>
  </si>
  <si>
    <t>Bet size</t>
  </si>
  <si>
    <t>amount</t>
  </si>
  <si>
    <t>woman</t>
  </si>
  <si>
    <t>man</t>
  </si>
  <si>
    <t>hat</t>
  </si>
  <si>
    <t>horseshoe</t>
  </si>
  <si>
    <t>A</t>
  </si>
  <si>
    <t>K</t>
  </si>
  <si>
    <t>Q</t>
  </si>
  <si>
    <t>J</t>
  </si>
  <si>
    <t>fixed multiplier</t>
  </si>
  <si>
    <t>money symbol</t>
  </si>
  <si>
    <t>6 or more trigger Money Respin feature</t>
  </si>
  <si>
    <t>Matrices</t>
  </si>
  <si>
    <t>symbols</t>
  </si>
  <si>
    <t>matrices unlocked</t>
  </si>
  <si>
    <t>3 respins</t>
  </si>
  <si>
    <t>each symbol landed resets spins to 3</t>
  </si>
  <si>
    <t>multiply wins on that line</t>
  </si>
  <si>
    <t>X1</t>
  </si>
  <si>
    <t>X2</t>
  </si>
  <si>
    <t>X3</t>
  </si>
  <si>
    <t>X4</t>
  </si>
  <si>
    <t>full line</t>
  </si>
  <si>
    <t>25X total bet</t>
  </si>
  <si>
    <t>50X total bet</t>
  </si>
  <si>
    <t>500X total bet</t>
  </si>
  <si>
    <t>5000X total bet</t>
  </si>
  <si>
    <t>Max win</t>
  </si>
  <si>
    <t>X5000 total bet</t>
  </si>
  <si>
    <t>44 symbols</t>
  </si>
  <si>
    <t>X5 all symbols</t>
  </si>
  <si>
    <t>Other line multipliers do not apply anymore</t>
  </si>
  <si>
    <t>Bounty Gold</t>
  </si>
  <si>
    <t>Wild west gold</t>
  </si>
  <si>
    <t>scatter symbols on line 1, 3 and 5</t>
  </si>
  <si>
    <t>8 free spins to start</t>
  </si>
  <si>
    <t>wild symbols on reel 2, 3 and 4 stay</t>
  </si>
  <si>
    <t>random multiplier</t>
  </si>
  <si>
    <t>Extra scatters (in symbol on top of normal symbols)</t>
  </si>
  <si>
    <t>2X</t>
  </si>
  <si>
    <t>3X</t>
  </si>
  <si>
    <t>4X</t>
  </si>
  <si>
    <t>5X</t>
  </si>
  <si>
    <t>win below 10X</t>
  </si>
  <si>
    <t>10X is awarded</t>
  </si>
  <si>
    <t>max win</t>
  </si>
  <si>
    <t>X10.000</t>
  </si>
  <si>
    <t>X5</t>
  </si>
  <si>
    <t>Pay order</t>
  </si>
  <si>
    <t>Pay 3X</t>
  </si>
  <si>
    <t>Pay 4X</t>
  </si>
  <si>
    <t>Pay 5X</t>
  </si>
  <si>
    <t>Bottle</t>
  </si>
  <si>
    <t>Hat</t>
  </si>
  <si>
    <t>Gun</t>
  </si>
  <si>
    <t>Badge</t>
  </si>
  <si>
    <t>Bet size coins</t>
  </si>
  <si>
    <t>Bet size Euro</t>
  </si>
  <si>
    <t>level 2</t>
  </si>
  <si>
    <t>Coïficient</t>
  </si>
  <si>
    <t>Game rules</t>
  </si>
  <si>
    <t>Scatter</t>
  </si>
  <si>
    <t>Scatter symbols</t>
  </si>
  <si>
    <t>Free games</t>
  </si>
  <si>
    <t>During free games</t>
  </si>
  <si>
    <t>Multipliers</t>
  </si>
  <si>
    <t>Wilds only on reels</t>
  </si>
  <si>
    <t>Wilds stick + random multiplier</t>
  </si>
  <si>
    <t>Normal game</t>
  </si>
  <si>
    <t>Male and Female Expand to full reels</t>
  </si>
  <si>
    <t>Bag of Gold Bonus</t>
  </si>
  <si>
    <t>6 bags of gold to trigger bonus</t>
  </si>
  <si>
    <t>40 symbols</t>
  </si>
  <si>
    <t>Pay lines</t>
  </si>
  <si>
    <t>Level</t>
  </si>
  <si>
    <t>Coin value</t>
  </si>
  <si>
    <t>max bet</t>
  </si>
  <si>
    <t>Bet amount: Test for wins</t>
  </si>
  <si>
    <t>Pay 3X2</t>
  </si>
  <si>
    <t>Pay 4X3</t>
  </si>
  <si>
    <t>Pay 5X4</t>
  </si>
  <si>
    <t>X8.000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</si>
  <si>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</si>
  <si>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</si>
  <si>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</si>
  <si>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</si>
  <si>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</si>
  <si>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</si>
  <si>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</si>
  <si>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</si>
  <si>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</si>
  <si>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</si>
  <si>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</si>
  <si>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</si>
  <si>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</si>
  <si>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</si>
  <si>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</si>
  <si>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VisibleArray1</t>
  </si>
  <si>
    <t>VisibleArray2</t>
  </si>
  <si>
    <t>VisibleArray3</t>
  </si>
  <si>
    <t>VisibleArray4</t>
  </si>
  <si>
    <t>VisibleArray5</t>
  </si>
  <si>
    <t>BatchArray1</t>
  </si>
  <si>
    <t>BatchArray2</t>
  </si>
  <si>
    <t>BatchArray3</t>
  </si>
  <si>
    <t>BatchArray4</t>
  </si>
  <si>
    <t>BatchArray5</t>
  </si>
  <si>
    <t>0 = B0</t>
  </si>
  <si>
    <t>Start</t>
  </si>
  <si>
    <t>1 = B1</t>
  </si>
  <si>
    <t>2 = B2</t>
  </si>
  <si>
    <t>Click 1</t>
  </si>
  <si>
    <t>0 = B1</t>
  </si>
  <si>
    <t>1 = B2</t>
  </si>
  <si>
    <t>2 = B3</t>
  </si>
  <si>
    <t>Click 2</t>
  </si>
  <si>
    <t>Click 3</t>
  </si>
  <si>
    <t>0 = B2</t>
  </si>
  <si>
    <t>1 = B3</t>
  </si>
  <si>
    <t>2 = B4</t>
  </si>
  <si>
    <t>0 = B3</t>
  </si>
  <si>
    <t>1 = B4</t>
  </si>
  <si>
    <t>2 = B1</t>
  </si>
  <si>
    <t>VisibilityArray1Url</t>
  </si>
  <si>
    <t>VisibilityArray2Url</t>
  </si>
  <si>
    <t>VisibilityArray3Url</t>
  </si>
  <si>
    <t>VisibilityArray4Url</t>
  </si>
  <si>
    <t>VisibilityArray5Url</t>
  </si>
  <si>
    <t>Payline 1</t>
  </si>
  <si>
    <t>Payline 2</t>
  </si>
  <si>
    <t>Payline 3</t>
  </si>
  <si>
    <t>Payline 4</t>
  </si>
  <si>
    <t>Payline 5</t>
  </si>
  <si>
    <t>Payline 6</t>
  </si>
  <si>
    <t>Payline 7</t>
  </si>
  <si>
    <t>Payline 8</t>
  </si>
  <si>
    <t>Payline 9</t>
  </si>
  <si>
    <t>Payline 10</t>
  </si>
  <si>
    <t>Payline 11</t>
  </si>
  <si>
    <t>Payline 12</t>
  </si>
  <si>
    <t>Payline 13</t>
  </si>
  <si>
    <t>Payline 14</t>
  </si>
  <si>
    <t>Payline 15</t>
  </si>
  <si>
    <t>Payline 16</t>
  </si>
  <si>
    <t>Payline 17</t>
  </si>
  <si>
    <t>Payline 18</t>
  </si>
  <si>
    <t>Payline 19</t>
  </si>
  <si>
    <t>Payline 20</t>
  </si>
  <si>
    <t>Payline 21</t>
  </si>
  <si>
    <t>Payline 22</t>
  </si>
  <si>
    <t>Payline 23</t>
  </si>
  <si>
    <t>Payline 24</t>
  </si>
  <si>
    <t>Payline 25</t>
  </si>
  <si>
    <t>columns</t>
  </si>
  <si>
    <t>minValueStorage</t>
  </si>
  <si>
    <t>winValue</t>
  </si>
  <si>
    <t>First Green Value</t>
  </si>
  <si>
    <t>VisibleArray1Url[This value]</t>
  </si>
  <si>
    <t>position in winValue array</t>
  </si>
  <si>
    <t>Payline - 1 (because array starts at 0)</t>
  </si>
  <si>
    <t>Always 0 (because the minimal of 3 pics aligning is not achieved)</t>
  </si>
  <si>
    <t>winValue[?]</t>
  </si>
  <si>
    <t>same as minValueStorage</t>
  </si>
  <si>
    <t>a</t>
  </si>
  <si>
    <t>b</t>
  </si>
  <si>
    <t>c</t>
  </si>
  <si>
    <t>d</t>
  </si>
  <si>
    <t>e</t>
  </si>
  <si>
    <t>g</t>
  </si>
  <si>
    <t>VisibleArray1Url[a]</t>
  </si>
  <si>
    <t>VisibleArray2Url[b]</t>
  </si>
  <si>
    <t>VisibleArray3Url[c]</t>
  </si>
  <si>
    <t>VisibleArray4Url[d]</t>
  </si>
  <si>
    <t>VisibleArray5Url[e]</t>
  </si>
  <si>
    <t>winValueStorage</t>
  </si>
  <si>
    <t>winValueStorage = (Payline -1)</t>
  </si>
  <si>
    <t>5x</t>
  </si>
  <si>
    <t>4x</t>
  </si>
  <si>
    <t>3x</t>
  </si>
  <si>
    <t>OK</t>
  </si>
  <si>
    <t>0, 25</t>
  </si>
  <si>
    <t>0, 75</t>
  </si>
  <si>
    <t>0, 125</t>
  </si>
  <si>
    <t>30, 75</t>
  </si>
  <si>
    <t>30, 25</t>
  </si>
  <si>
    <t>30, 125</t>
  </si>
  <si>
    <t>Y</t>
  </si>
  <si>
    <t>300, 25</t>
  </si>
  <si>
    <t>300, 75</t>
  </si>
  <si>
    <t>300, 125</t>
  </si>
  <si>
    <t>start</t>
  </si>
  <si>
    <t>end</t>
  </si>
  <si>
    <t>90, 25</t>
  </si>
  <si>
    <t>150 , 25</t>
  </si>
  <si>
    <t>210 , 25</t>
  </si>
  <si>
    <t>270, 25</t>
  </si>
  <si>
    <t>90, 75</t>
  </si>
  <si>
    <t>150, 75</t>
  </si>
  <si>
    <t>210, 75</t>
  </si>
  <si>
    <t>270, 75</t>
  </si>
  <si>
    <t>90, 125</t>
  </si>
  <si>
    <t>150, 125</t>
  </si>
  <si>
    <t>210, 125</t>
  </si>
  <si>
    <t>270, 125</t>
  </si>
  <si>
    <t>start top</t>
  </si>
  <si>
    <t>start middle</t>
  </si>
  <si>
    <t>start bottom</t>
  </si>
  <si>
    <t>end top</t>
  </si>
  <si>
    <t>end middle</t>
  </si>
  <si>
    <t>end bottom</t>
  </si>
  <si>
    <t>st</t>
  </si>
  <si>
    <t>sm</t>
  </si>
  <si>
    <t>sb</t>
  </si>
  <si>
    <t>et</t>
  </si>
  <si>
    <t>em</t>
  </si>
  <si>
    <t>eb</t>
  </si>
  <si>
    <t>row1</t>
  </si>
  <si>
    <t>row2</t>
  </si>
  <si>
    <t>row3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</si>
</sst>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€&quot;\ #,##0.00"/>
    <numFmt numFmtId="165" formatCode="#,##0.0000"/>
    <numFmt numFmtId="166" formatCode="0.000"/>
    <numFmt numFmtId="167" formatCode="&quot;€&quot;\ 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1">
    <xf numFmtId="0" fontId="0" fillId="0" borderId="0"/>
  </cellStyleXfs>
  <cellXfs count="202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164" fontId="0" fillId="0" borderId="8" xfId="0" applyNumberFormat="1" applyBorder="1"/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5" fontId="0" fillId="0" borderId="9" xfId="0" applyNumberForma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5" fontId="0" fillId="0" borderId="13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16" xfId="0" applyNumberFormat="1" applyBorder="1"/>
    <xf numFmtId="165" fontId="0" fillId="0" borderId="17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/>
    <xf numFmtId="0" fontId="0" fillId="2" borderId="13" xfId="0" applyFill="1" applyBorder="1"/>
    <xf numFmtId="0" fontId="0" fillId="2" borderId="9" xfId="0" applyFill="1" applyBorder="1"/>
    <xf numFmtId="0" fontId="0" fillId="2" borderId="14" xfId="0" applyFill="1" applyBorder="1"/>
    <xf numFmtId="0" fontId="0" fillId="0" borderId="13" xfId="0" applyFill="1" applyBorder="1"/>
    <xf numFmtId="0" fontId="0" fillId="0" borderId="9" xfId="0" applyFill="1" applyBorder="1"/>
    <xf numFmtId="0" fontId="0" fillId="0" borderId="14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5" xfId="0" applyFill="1" applyBorder="1"/>
    <xf numFmtId="0" fontId="0" fillId="0" borderId="17" xfId="0" applyFill="1" applyBorder="1"/>
    <xf numFmtId="0" fontId="2" fillId="0" borderId="9" xfId="0" applyFont="1" applyFill="1" applyBorder="1"/>
    <xf numFmtId="0" fontId="0" fillId="0" borderId="5" xfId="0" applyBorder="1"/>
    <xf numFmtId="0" fontId="0" fillId="0" borderId="0" xfId="0" applyNumberFormat="1" applyBorder="1" applyAlignment="1">
      <alignment horizontal="right"/>
    </xf>
    <xf numFmtId="0" fontId="1" fillId="0" borderId="4" xfId="0" applyFont="1" applyBorder="1"/>
    <xf numFmtId="0" fontId="0" fillId="0" borderId="8" xfId="0" applyBorder="1"/>
    <xf numFmtId="3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4" xfId="0" applyBorder="1" applyAlignment="1"/>
    <xf numFmtId="0" fontId="0" fillId="0" borderId="0" xfId="0" applyBorder="1" applyAlignment="1"/>
    <xf numFmtId="0" fontId="0" fillId="0" borderId="9" xfId="0" applyNumberFormat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1" fillId="0" borderId="4" xfId="0" applyFont="1" applyFill="1" applyBorder="1" applyAlignment="1"/>
    <xf numFmtId="0" fontId="0" fillId="0" borderId="6" xfId="0" applyFill="1" applyBorder="1" applyAlignment="1"/>
    <xf numFmtId="0" fontId="0" fillId="0" borderId="6" xfId="0" applyBorder="1" applyAlignment="1"/>
    <xf numFmtId="0" fontId="0" fillId="0" borderId="7" xfId="0" applyBorder="1" applyAlignment="1"/>
    <xf numFmtId="1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21" xfId="0" applyFont="1" applyFill="1" applyBorder="1"/>
    <xf numFmtId="0" fontId="0" fillId="4" borderId="22" xfId="0" applyFont="1" applyFill="1" applyBorder="1"/>
    <xf numFmtId="0" fontId="0" fillId="0" borderId="21" xfId="0" applyFont="1" applyBorder="1"/>
    <xf numFmtId="0" fontId="0" fillId="0" borderId="22" xfId="0" applyFont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/>
    </xf>
    <xf numFmtId="164" fontId="0" fillId="0" borderId="23" xfId="0" applyNumberFormat="1" applyFont="1" applyFill="1" applyBorder="1"/>
    <xf numFmtId="0" fontId="0" fillId="0" borderId="24" xfId="0" applyBorder="1"/>
    <xf numFmtId="165" fontId="0" fillId="0" borderId="10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164" fontId="1" fillId="0" borderId="23" xfId="0" applyNumberFormat="1" applyFont="1" applyFill="1" applyBorder="1"/>
    <xf numFmtId="166" fontId="0" fillId="0" borderId="0" xfId="0" applyNumberFormat="1"/>
    <xf numFmtId="166" fontId="1" fillId="0" borderId="23" xfId="0" applyNumberFormat="1" applyFont="1" applyFill="1" applyBorder="1"/>
    <xf numFmtId="0" fontId="0" fillId="0" borderId="0" xfId="0" applyFill="1" applyBorder="1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4" fontId="0" fillId="0" borderId="0" xfId="0" applyNumberFormat="1" applyBorder="1" applyAlignment="1">
      <alignment horizontal="center"/>
    </xf>
    <xf numFmtId="166" fontId="0" fillId="5" borderId="0" xfId="0" applyNumberFormat="1" applyFill="1"/>
    <xf numFmtId="164" fontId="0" fillId="5" borderId="9" xfId="0" applyNumberFormat="1" applyFill="1" applyBorder="1"/>
    <xf numFmtId="164" fontId="0" fillId="0" borderId="9" xfId="0" applyNumberFormat="1" applyBorder="1"/>
    <xf numFmtId="164" fontId="0" fillId="0" borderId="9" xfId="0" applyNumberFormat="1" applyFill="1" applyBorder="1"/>
    <xf numFmtId="164" fontId="0" fillId="2" borderId="9" xfId="0" applyNumberFormat="1" applyFill="1" applyBorder="1"/>
    <xf numFmtId="0" fontId="0" fillId="2" borderId="0" xfId="0" applyFill="1"/>
    <xf numFmtId="0" fontId="1" fillId="2" borderId="0" xfId="0" applyFont="1" applyFill="1"/>
    <xf numFmtId="1" fontId="0" fillId="0" borderId="0" xfId="0" applyNumberFormat="1"/>
    <xf numFmtId="1" fontId="0" fillId="0" borderId="0" xfId="0" applyNumberFormat="1" applyBorder="1" applyAlignment="1">
      <alignment horizontal="right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/>
    <xf numFmtId="0" fontId="0" fillId="0" borderId="0" xfId="0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 vertical="center"/>
    </xf>
  </cellXfs>
  <cellStyles count="1">
    <cellStyle name="Standaard" xfId="0" builtinId="0"/>
  </cellStyles>
  <dxfs count="38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H13" totalsRowShown="0" headerRowDxfId="37">
  <autoFilter ref="A1:H13" xr:uid="{00000000-0009-0000-0100-000001000000}"/>
  <sortState xmlns:xlrd2="http://schemas.microsoft.com/office/spreadsheetml/2017/richdata2" ref="A2:H13">
    <sortCondition ref="B1:B13"/>
  </sortState>
  <tableColumns count="8">
    <tableColumn id="1" xr3:uid="{00000000-0010-0000-0000-000001000000}" name="Symbols"/>
    <tableColumn id="2" xr3:uid="{00000000-0010-0000-0000-000002000000}" name="Pay order"/>
    <tableColumn id="6" xr3:uid="{00000000-0010-0000-0000-000006000000}" name="Pay 3X"/>
    <tableColumn id="7" xr3:uid="{00000000-0010-0000-0000-000007000000}" name="Pay 4X"/>
    <tableColumn id="8" xr3:uid="{00000000-0010-0000-0000-000008000000}" name="Pay 5X"/>
    <tableColumn id="3" xr3:uid="{00000000-0010-0000-0000-000003000000}" name="Pay 3X2"/>
    <tableColumn id="4" xr3:uid="{00000000-0010-0000-0000-000004000000}" name="Pay 4X3"/>
    <tableColumn id="5" xr3:uid="{00000000-0010-0000-0000-000005000000}" name="Pay 5X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workbookViewId="0">
      <selection activeCell="D18" sqref="D18"/>
    </sheetView>
  </sheetViews>
  <sheetFormatPr defaultRowHeight="15" x14ac:dyDescent="0.25"/>
  <cols>
    <col min="1" max="1" width="14.5703125" bestFit="1" customWidth="1"/>
    <col min="2" max="2" width="14" bestFit="1" customWidth="1"/>
    <col min="3" max="5" width="11.28515625" bestFit="1" customWidth="1"/>
    <col min="6" max="8" width="12.28515625" bestFit="1" customWidth="1"/>
    <col min="9" max="9" width="11.28515625" customWidth="1"/>
    <col min="11" max="11" width="18.140625" bestFit="1" customWidth="1"/>
    <col min="12" max="12" width="17.42578125" bestFit="1" customWidth="1"/>
    <col min="13" max="13" width="24" bestFit="1" customWidth="1"/>
    <col min="14" max="14" width="16" customWidth="1"/>
  </cols>
  <sheetData>
    <row r="1" spans="1:14" ht="26.25" x14ac:dyDescent="0.4">
      <c r="A1" s="3" t="s">
        <v>0</v>
      </c>
      <c r="B1" s="5" t="s">
        <v>73</v>
      </c>
      <c r="C1" s="5" t="s">
        <v>74</v>
      </c>
      <c r="D1" s="5" t="s">
        <v>75</v>
      </c>
      <c r="E1" s="5" t="s">
        <v>76</v>
      </c>
      <c r="F1" s="5" t="s">
        <v>103</v>
      </c>
      <c r="G1" s="5" t="s">
        <v>104</v>
      </c>
      <c r="H1" s="5" t="s">
        <v>105</v>
      </c>
      <c r="K1" s="175" t="s">
        <v>85</v>
      </c>
      <c r="L1" s="176"/>
      <c r="M1" s="176"/>
      <c r="N1" s="177"/>
    </row>
    <row r="2" spans="1:14" x14ac:dyDescent="0.25">
      <c r="A2" s="163" t="s">
        <v>5</v>
      </c>
      <c r="B2">
        <v>1</v>
      </c>
      <c r="C2">
        <v>2</v>
      </c>
      <c r="D2">
        <v>5</v>
      </c>
      <c r="E2">
        <v>10</v>
      </c>
      <c r="F2" s="2">
        <f>$H$19*Tabel1[[#This Row],[Pay 3X]]</f>
        <v>0.5</v>
      </c>
      <c r="G2" s="2">
        <f>$H$19*Tabel1[[#This Row],[Pay 4X]]</f>
        <v>1.25</v>
      </c>
      <c r="H2" s="2">
        <f>$H$19*Tabel1[[#This Row],[Pay 5X]]</f>
        <v>2.5</v>
      </c>
      <c r="K2" s="68" t="s">
        <v>93</v>
      </c>
      <c r="L2" s="10"/>
      <c r="M2" s="10"/>
      <c r="N2" s="66"/>
    </row>
    <row r="3" spans="1:14" x14ac:dyDescent="0.25">
      <c r="A3" t="s">
        <v>7</v>
      </c>
      <c r="B3">
        <v>2</v>
      </c>
      <c r="C3">
        <v>1.4</v>
      </c>
      <c r="D3">
        <v>4</v>
      </c>
      <c r="E3">
        <v>8</v>
      </c>
      <c r="F3" s="2">
        <f>$H$19*Tabel1[[#This Row],[Pay 3X]]</f>
        <v>0.35</v>
      </c>
      <c r="G3" s="2">
        <f>$H$19*Tabel1[[#This Row],[Pay 4X]]</f>
        <v>1</v>
      </c>
      <c r="H3" s="2">
        <f>$H$19*Tabel1[[#This Row],[Pay 5X]]</f>
        <v>2</v>
      </c>
      <c r="K3" s="181" t="s">
        <v>94</v>
      </c>
      <c r="L3" s="171"/>
      <c r="M3" s="171"/>
      <c r="N3" s="66"/>
    </row>
    <row r="4" spans="1:14" x14ac:dyDescent="0.25">
      <c r="A4" s="163" t="s">
        <v>10</v>
      </c>
      <c r="B4">
        <v>3</v>
      </c>
      <c r="C4">
        <v>1.2</v>
      </c>
      <c r="D4">
        <v>3.6</v>
      </c>
      <c r="E4">
        <v>7</v>
      </c>
      <c r="F4" s="2">
        <f>$H$19*Tabel1[[#This Row],[Pay 3X]]</f>
        <v>0.3</v>
      </c>
      <c r="G4" s="2">
        <f>$H$19*Tabel1[[#This Row],[Pay 4X]]</f>
        <v>0.9</v>
      </c>
      <c r="H4" s="2">
        <f>$H$19*Tabel1[[#This Row],[Pay 5X]]</f>
        <v>1.75</v>
      </c>
      <c r="K4" s="13"/>
      <c r="L4" s="10"/>
      <c r="M4" s="10"/>
      <c r="N4" s="66"/>
    </row>
    <row r="5" spans="1:14" x14ac:dyDescent="0.25">
      <c r="A5" s="163" t="s">
        <v>8</v>
      </c>
      <c r="B5">
        <v>4</v>
      </c>
      <c r="C5">
        <v>1</v>
      </c>
      <c r="D5">
        <v>3</v>
      </c>
      <c r="E5">
        <v>6</v>
      </c>
      <c r="F5" s="2">
        <f>$H$19*Tabel1[[#This Row],[Pay 3X]]</f>
        <v>0.25</v>
      </c>
      <c r="G5" s="2">
        <f>$H$19*Tabel1[[#This Row],[Pay 4X]]</f>
        <v>0.75</v>
      </c>
      <c r="H5" s="2">
        <f>$H$19*Tabel1[[#This Row],[Pay 5X]]</f>
        <v>1.5</v>
      </c>
      <c r="K5" s="182" t="s">
        <v>88</v>
      </c>
      <c r="L5" s="183"/>
      <c r="M5" s="183"/>
      <c r="N5" s="184"/>
    </row>
    <row r="6" spans="1:14" x14ac:dyDescent="0.25">
      <c r="A6" s="163" t="s">
        <v>4</v>
      </c>
      <c r="B6">
        <v>6</v>
      </c>
      <c r="C6">
        <v>0.8</v>
      </c>
      <c r="D6">
        <v>1.2</v>
      </c>
      <c r="E6">
        <v>5</v>
      </c>
      <c r="F6" s="2">
        <f>$H$19*Tabel1[[#This Row],[Pay 3X]]</f>
        <v>0.2</v>
      </c>
      <c r="G6" s="2">
        <f>$H$19*Tabel1[[#This Row],[Pay 4X]]</f>
        <v>0.3</v>
      </c>
      <c r="H6" s="2">
        <f>$H$19*Tabel1[[#This Row],[Pay 5X]]</f>
        <v>1.25</v>
      </c>
      <c r="K6" s="42" t="s">
        <v>87</v>
      </c>
      <c r="L6" s="38">
        <v>3</v>
      </c>
      <c r="M6" s="38">
        <v>4</v>
      </c>
      <c r="N6" s="43">
        <v>5</v>
      </c>
    </row>
    <row r="7" spans="1:14" x14ac:dyDescent="0.25">
      <c r="A7" s="163" t="s">
        <v>6</v>
      </c>
      <c r="B7">
        <v>7</v>
      </c>
      <c r="C7">
        <v>0.6</v>
      </c>
      <c r="D7">
        <v>1</v>
      </c>
      <c r="E7">
        <v>3</v>
      </c>
      <c r="F7" s="2">
        <f>$H$19*Tabel1[[#This Row],[Pay 3X]]</f>
        <v>0.15</v>
      </c>
      <c r="G7" s="2">
        <f>$H$19*Tabel1[[#This Row],[Pay 4X]]</f>
        <v>0.25</v>
      </c>
      <c r="H7" s="2">
        <f>$H$19*Tabel1[[#This Row],[Pay 5X]]</f>
        <v>0.75</v>
      </c>
      <c r="K7" s="42" t="s">
        <v>88</v>
      </c>
      <c r="L7" s="38">
        <v>8</v>
      </c>
      <c r="M7" s="38">
        <v>12</v>
      </c>
      <c r="N7" s="43">
        <v>10</v>
      </c>
    </row>
    <row r="8" spans="1:14" x14ac:dyDescent="0.25">
      <c r="A8" s="163" t="s">
        <v>9</v>
      </c>
      <c r="B8">
        <v>8</v>
      </c>
      <c r="C8">
        <v>0.4</v>
      </c>
      <c r="D8">
        <v>0.6</v>
      </c>
      <c r="E8">
        <v>2</v>
      </c>
      <c r="F8" s="2">
        <f>$H$19*Tabel1[[#This Row],[Pay 3X]]</f>
        <v>0.1</v>
      </c>
      <c r="G8" s="2">
        <f>$H$19*Tabel1[[#This Row],[Pay 4X]]</f>
        <v>0.15</v>
      </c>
      <c r="H8" s="2">
        <f>$H$19*Tabel1[[#This Row],[Pay 5X]]</f>
        <v>0.5</v>
      </c>
      <c r="K8" s="13"/>
      <c r="L8" s="10"/>
      <c r="M8" s="10"/>
      <c r="N8" s="66"/>
    </row>
    <row r="9" spans="1:14" x14ac:dyDescent="0.25">
      <c r="A9" s="163" t="s">
        <v>2</v>
      </c>
      <c r="B9">
        <v>9</v>
      </c>
      <c r="C9">
        <v>0.2</v>
      </c>
      <c r="D9">
        <v>0.4</v>
      </c>
      <c r="E9">
        <v>1.8</v>
      </c>
      <c r="F9" s="2">
        <f>$H$19*Tabel1[[#This Row],[Pay 3X]]</f>
        <v>0.05</v>
      </c>
      <c r="G9" s="2">
        <f>$H$19*Tabel1[[#This Row],[Pay 4X]]</f>
        <v>0.1</v>
      </c>
      <c r="H9" s="2">
        <f>$H$19*Tabel1[[#This Row],[Pay 5X]]</f>
        <v>0.45</v>
      </c>
      <c r="K9" s="68" t="s">
        <v>89</v>
      </c>
      <c r="L9" s="10"/>
      <c r="M9" s="10"/>
      <c r="N9" s="66"/>
    </row>
    <row r="10" spans="1:14" x14ac:dyDescent="0.25">
      <c r="A10" s="163" t="s">
        <v>3</v>
      </c>
      <c r="B10">
        <v>10</v>
      </c>
      <c r="C10">
        <v>0.2</v>
      </c>
      <c r="D10">
        <v>0.4</v>
      </c>
      <c r="E10">
        <v>1.4</v>
      </c>
      <c r="F10" s="2">
        <f>$H$19*Tabel1[[#This Row],[Pay 3X]]</f>
        <v>0.05</v>
      </c>
      <c r="G10" s="2">
        <f>$H$19*Tabel1[[#This Row],[Pay 4X]]</f>
        <v>0.1</v>
      </c>
      <c r="H10" s="2">
        <f>$H$19*Tabel1[[#This Row],[Pay 5X]]</f>
        <v>0.35</v>
      </c>
      <c r="K10" s="178" t="s">
        <v>92</v>
      </c>
      <c r="L10" s="179"/>
      <c r="M10" s="179"/>
      <c r="N10" s="180"/>
    </row>
    <row r="11" spans="1:14" x14ac:dyDescent="0.25">
      <c r="A11" t="s">
        <v>11</v>
      </c>
      <c r="B11">
        <v>11</v>
      </c>
      <c r="K11" s="42" t="s">
        <v>91</v>
      </c>
      <c r="L11" s="38">
        <v>2</v>
      </c>
      <c r="M11" s="38">
        <v>3</v>
      </c>
      <c r="N11" s="43">
        <v>4</v>
      </c>
    </row>
    <row r="12" spans="1:14" x14ac:dyDescent="0.25">
      <c r="A12" t="s">
        <v>1</v>
      </c>
      <c r="B12">
        <v>12</v>
      </c>
      <c r="K12" s="42" t="s">
        <v>90</v>
      </c>
      <c r="L12" s="38">
        <v>2</v>
      </c>
      <c r="M12" s="38">
        <v>3</v>
      </c>
      <c r="N12" s="43">
        <v>5</v>
      </c>
    </row>
    <row r="13" spans="1:14" ht="15.75" thickBot="1" x14ac:dyDescent="0.3">
      <c r="A13" t="s">
        <v>86</v>
      </c>
      <c r="B13">
        <v>13</v>
      </c>
      <c r="K13" s="13"/>
      <c r="L13" s="10"/>
      <c r="M13" s="10"/>
      <c r="N13" s="66"/>
    </row>
    <row r="14" spans="1:14" ht="26.25" x14ac:dyDescent="0.4">
      <c r="K14" s="175" t="s">
        <v>95</v>
      </c>
      <c r="L14" s="176"/>
      <c r="M14" s="176"/>
      <c r="N14" s="177"/>
    </row>
    <row r="15" spans="1:14" x14ac:dyDescent="0.25">
      <c r="A15" s="1" t="s">
        <v>98</v>
      </c>
      <c r="K15" s="168" t="s">
        <v>96</v>
      </c>
      <c r="L15" s="169"/>
      <c r="M15" s="169"/>
      <c r="N15" s="170"/>
    </row>
    <row r="16" spans="1:14" x14ac:dyDescent="0.25">
      <c r="A16" s="5">
        <v>25</v>
      </c>
      <c r="K16" s="13"/>
      <c r="L16" s="10"/>
      <c r="M16" s="10"/>
      <c r="N16" s="66"/>
    </row>
    <row r="17" spans="1:14" x14ac:dyDescent="0.25">
      <c r="D17" s="2">
        <f>D19*D3</f>
        <v>1</v>
      </c>
      <c r="K17" s="90" t="s">
        <v>38</v>
      </c>
      <c r="L17" s="19" t="s">
        <v>39</v>
      </c>
      <c r="M17" s="19" t="s">
        <v>42</v>
      </c>
      <c r="N17" s="91" t="s">
        <v>47</v>
      </c>
    </row>
    <row r="18" spans="1:14" x14ac:dyDescent="0.25">
      <c r="A18" s="3" t="s">
        <v>99</v>
      </c>
      <c r="B18" s="1" t="s">
        <v>100</v>
      </c>
      <c r="D18" s="2"/>
      <c r="G18" s="1" t="s">
        <v>101</v>
      </c>
      <c r="H18" s="173" t="s">
        <v>102</v>
      </c>
      <c r="I18" s="173"/>
      <c r="K18" s="42">
        <v>6</v>
      </c>
      <c r="L18" s="89">
        <v>1</v>
      </c>
      <c r="M18" s="38" t="s">
        <v>43</v>
      </c>
      <c r="N18" s="43" t="s">
        <v>48</v>
      </c>
    </row>
    <row r="19" spans="1:14" x14ac:dyDescent="0.25">
      <c r="A19" s="97">
        <v>1</v>
      </c>
      <c r="B19" s="4">
        <v>0.5</v>
      </c>
      <c r="D19" s="2">
        <f>B24*A19*A16</f>
        <v>0.25</v>
      </c>
      <c r="E19" s="165">
        <v>2</v>
      </c>
      <c r="F19" s="157">
        <f>E6*$D$19</f>
        <v>1.25</v>
      </c>
      <c r="G19" s="71">
        <f>A16*A28*B19</f>
        <v>125</v>
      </c>
      <c r="H19" s="174">
        <f>A16*A19*B24</f>
        <v>0.25</v>
      </c>
      <c r="I19" s="174"/>
      <c r="J19" s="85"/>
      <c r="K19" s="42">
        <v>9</v>
      </c>
      <c r="L19" s="38">
        <v>2</v>
      </c>
      <c r="M19" s="38" t="s">
        <v>44</v>
      </c>
      <c r="N19" s="43" t="s">
        <v>49</v>
      </c>
    </row>
    <row r="20" spans="1:14" x14ac:dyDescent="0.25">
      <c r="A20" s="97">
        <v>2</v>
      </c>
      <c r="B20" s="4">
        <v>0.2</v>
      </c>
      <c r="D20" s="2"/>
      <c r="E20" s="165">
        <v>3</v>
      </c>
      <c r="F20" s="157">
        <f>C6*$D$19</f>
        <v>0.2</v>
      </c>
      <c r="G20" s="86"/>
      <c r="H20" s="86"/>
      <c r="I20" s="86"/>
      <c r="J20" s="86"/>
      <c r="K20" s="42">
        <v>18</v>
      </c>
      <c r="L20" s="38">
        <v>3</v>
      </c>
      <c r="M20" s="38" t="s">
        <v>45</v>
      </c>
      <c r="N20" s="43" t="s">
        <v>50</v>
      </c>
    </row>
    <row r="21" spans="1:14" x14ac:dyDescent="0.25">
      <c r="A21" s="97">
        <v>3</v>
      </c>
      <c r="B21" s="4">
        <v>0.1</v>
      </c>
      <c r="D21" s="2">
        <f>D19*E3</f>
        <v>2</v>
      </c>
      <c r="E21" s="165">
        <v>7</v>
      </c>
      <c r="F21" s="157">
        <f>C6*$D$19</f>
        <v>0.2</v>
      </c>
      <c r="G21" s="99"/>
      <c r="H21" s="86"/>
      <c r="I21" s="86"/>
      <c r="J21" s="86"/>
      <c r="K21" s="42">
        <v>26</v>
      </c>
      <c r="L21" s="38">
        <v>4</v>
      </c>
      <c r="M21" s="38" t="s">
        <v>46</v>
      </c>
      <c r="N21" s="43" t="s">
        <v>51</v>
      </c>
    </row>
    <row r="22" spans="1:14" x14ac:dyDescent="0.25">
      <c r="A22" s="97">
        <v>4</v>
      </c>
      <c r="B22" s="4">
        <v>0.05</v>
      </c>
      <c r="D22" s="2">
        <f>D21*25</f>
        <v>50</v>
      </c>
      <c r="E22" s="165">
        <v>9</v>
      </c>
      <c r="F22" s="157">
        <f>C6*$D$19</f>
        <v>0.2</v>
      </c>
      <c r="G22" s="86"/>
      <c r="H22" s="86"/>
      <c r="I22" s="86"/>
      <c r="J22" s="86"/>
      <c r="K22" s="13"/>
      <c r="L22" s="10"/>
      <c r="M22" s="10"/>
      <c r="N22" s="66"/>
    </row>
    <row r="23" spans="1:14" x14ac:dyDescent="0.25">
      <c r="A23" s="98">
        <v>5</v>
      </c>
      <c r="B23" s="4">
        <v>0.03</v>
      </c>
      <c r="D23" s="2"/>
      <c r="E23" s="165">
        <v>10</v>
      </c>
      <c r="F23" s="157">
        <f>C6*$D$19</f>
        <v>0.2</v>
      </c>
      <c r="G23" s="10"/>
      <c r="H23" s="10"/>
      <c r="I23" s="10"/>
      <c r="J23" s="10"/>
      <c r="K23" s="13" t="s">
        <v>97</v>
      </c>
      <c r="L23" s="10" t="s">
        <v>55</v>
      </c>
      <c r="M23" s="171" t="s">
        <v>56</v>
      </c>
      <c r="N23" s="172"/>
    </row>
    <row r="24" spans="1:14" x14ac:dyDescent="0.25">
      <c r="A24" s="97">
        <v>6</v>
      </c>
      <c r="B24" s="4">
        <v>0.01</v>
      </c>
      <c r="D24" s="2"/>
      <c r="E24" s="165">
        <v>13</v>
      </c>
      <c r="F24" s="157">
        <f>D6*$D$19</f>
        <v>0.3</v>
      </c>
      <c r="G24" s="85"/>
      <c r="H24" s="85"/>
      <c r="I24" s="85"/>
      <c r="J24" s="85"/>
      <c r="K24" s="13"/>
      <c r="L24" s="10"/>
      <c r="M24" s="10"/>
      <c r="N24" s="66"/>
    </row>
    <row r="25" spans="1:14" x14ac:dyDescent="0.25">
      <c r="A25" s="97">
        <v>7</v>
      </c>
      <c r="E25" s="165">
        <v>15</v>
      </c>
      <c r="F25" s="157">
        <f>D6*$D$19</f>
        <v>0.3</v>
      </c>
      <c r="G25" s="86"/>
      <c r="H25" s="86"/>
      <c r="I25" s="86"/>
      <c r="J25" s="86"/>
      <c r="K25" s="87" t="s">
        <v>40</v>
      </c>
      <c r="L25" s="88"/>
      <c r="M25" s="88"/>
      <c r="N25" s="66"/>
    </row>
    <row r="26" spans="1:14" ht="15.75" thickBot="1" x14ac:dyDescent="0.3">
      <c r="A26" s="97">
        <v>8</v>
      </c>
      <c r="B26" s="86"/>
      <c r="C26" s="86"/>
      <c r="D26" s="86"/>
      <c r="E26" s="166">
        <v>17</v>
      </c>
      <c r="F26" s="157">
        <f>E6*$D$19</f>
        <v>1.25</v>
      </c>
      <c r="G26" s="86"/>
      <c r="H26" s="86"/>
      <c r="I26" s="86"/>
      <c r="J26" s="86"/>
      <c r="K26" s="95" t="s">
        <v>41</v>
      </c>
      <c r="L26" s="96"/>
      <c r="M26" s="96"/>
      <c r="N26" s="69"/>
    </row>
    <row r="27" spans="1:14" x14ac:dyDescent="0.25">
      <c r="A27" s="97">
        <v>9</v>
      </c>
      <c r="B27" s="86"/>
      <c r="C27" s="86"/>
      <c r="D27" s="86"/>
      <c r="E27" s="86"/>
      <c r="F27" s="157">
        <f>SUM(F19:F26)</f>
        <v>3.8999999999999995</v>
      </c>
      <c r="G27" s="86"/>
      <c r="H27" s="86"/>
      <c r="I27" s="86"/>
      <c r="J27" s="86"/>
      <c r="K27" s="92"/>
      <c r="L27" s="10"/>
      <c r="M27" s="10"/>
      <c r="N27" s="66"/>
    </row>
    <row r="28" spans="1:14" x14ac:dyDescent="0.25">
      <c r="A28" s="98">
        <v>10</v>
      </c>
      <c r="B28" s="10"/>
      <c r="C28" s="10"/>
      <c r="D28" s="10"/>
      <c r="E28" s="10"/>
      <c r="F28" s="10"/>
      <c r="G28" s="10"/>
      <c r="H28" s="10"/>
      <c r="I28" s="10"/>
      <c r="J28" s="10"/>
      <c r="K28" s="93" t="s">
        <v>52</v>
      </c>
      <c r="L28" s="10"/>
      <c r="M28" s="10"/>
      <c r="N28" s="66"/>
    </row>
    <row r="29" spans="1:14" ht="15.75" thickBot="1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94" t="s">
        <v>106</v>
      </c>
      <c r="L29" s="15"/>
      <c r="M29" s="15"/>
      <c r="N29" s="69"/>
    </row>
    <row r="30" spans="1:14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</row>
    <row r="31" spans="1:14" x14ac:dyDescent="0.25">
      <c r="A31" s="98">
        <v>1</v>
      </c>
      <c r="B31" s="97">
        <v>2</v>
      </c>
      <c r="C31" s="97">
        <v>3</v>
      </c>
      <c r="D31" s="97">
        <v>4</v>
      </c>
      <c r="E31" s="97">
        <v>5</v>
      </c>
      <c r="F31" s="97">
        <v>6</v>
      </c>
      <c r="G31" s="97">
        <v>7</v>
      </c>
      <c r="H31" s="97">
        <v>8</v>
      </c>
      <c r="I31" s="97">
        <v>9</v>
      </c>
      <c r="J31" s="97">
        <v>10</v>
      </c>
      <c r="K31" s="84"/>
      <c r="L31" s="84"/>
      <c r="M31" s="84"/>
      <c r="N31" s="84"/>
    </row>
    <row r="32" spans="1:14" x14ac:dyDescent="0.25">
      <c r="A32" s="2">
        <f>B19*$A$16*$A$19</f>
        <v>12.5</v>
      </c>
      <c r="B32" s="2">
        <f>B19*$A$16*$A$20</f>
        <v>25</v>
      </c>
      <c r="C32" s="2">
        <f>B19*$A$16*$A$21</f>
        <v>37.5</v>
      </c>
      <c r="D32" s="2">
        <f>B19*$A$16*$A$22</f>
        <v>50</v>
      </c>
      <c r="E32" s="2">
        <f>B19*$A$16*$A$23</f>
        <v>62.5</v>
      </c>
      <c r="F32" s="2">
        <f>B19*$A$16*$A$24</f>
        <v>75</v>
      </c>
      <c r="G32" s="2">
        <f>B19*$A$16*$A$25</f>
        <v>87.5</v>
      </c>
      <c r="H32" s="2">
        <f>B19*$A$16*$A$26</f>
        <v>100</v>
      </c>
      <c r="I32" s="2">
        <f>B19*$A$16*$A$27</f>
        <v>112.5</v>
      </c>
      <c r="J32" s="2">
        <f>B19*$A$16*$A$28</f>
        <v>125</v>
      </c>
      <c r="K32" s="84"/>
      <c r="L32" s="84"/>
      <c r="M32" s="84"/>
      <c r="N32" s="84"/>
    </row>
    <row r="33" spans="1:14" x14ac:dyDescent="0.25">
      <c r="A33" s="2">
        <f t="shared" ref="A33:A37" si="0">B20*$A$16*$A$19</f>
        <v>5</v>
      </c>
      <c r="B33" s="2">
        <f t="shared" ref="B33:B37" si="1">B20*$A$16*$A$20</f>
        <v>10</v>
      </c>
      <c r="C33" s="2">
        <f t="shared" ref="C33:C37" si="2">B20*$A$16*$A$21</f>
        <v>15</v>
      </c>
      <c r="D33" s="2">
        <f t="shared" ref="D33:D37" si="3">B20*$A$16*$A$22</f>
        <v>20</v>
      </c>
      <c r="E33" s="2">
        <f t="shared" ref="E33:E37" si="4">B20*$A$16*$A$23</f>
        <v>25</v>
      </c>
      <c r="F33" s="2">
        <f t="shared" ref="F33:F37" si="5">B20*$A$16*$A$24</f>
        <v>30</v>
      </c>
      <c r="G33" s="2">
        <f t="shared" ref="G33:G37" si="6">B20*$A$16*$A$25</f>
        <v>35</v>
      </c>
      <c r="H33" s="2">
        <f t="shared" ref="H33:H37" si="7">B20*$A$16*$A$26</f>
        <v>40</v>
      </c>
      <c r="I33" s="2">
        <f t="shared" ref="I33:I37" si="8">B20*$A$16*$A$27</f>
        <v>45</v>
      </c>
      <c r="J33" s="2">
        <f t="shared" ref="J33:J37" si="9">B20*$A$16*$A$28</f>
        <v>50</v>
      </c>
      <c r="K33" s="84"/>
      <c r="L33" s="84"/>
      <c r="M33" s="84"/>
      <c r="N33" s="84"/>
    </row>
    <row r="34" spans="1:14" x14ac:dyDescent="0.25">
      <c r="A34" s="2">
        <f t="shared" si="0"/>
        <v>2.5</v>
      </c>
      <c r="B34" s="2">
        <f t="shared" si="1"/>
        <v>5</v>
      </c>
      <c r="C34" s="2">
        <f t="shared" si="2"/>
        <v>7.5</v>
      </c>
      <c r="D34" s="2">
        <f t="shared" si="3"/>
        <v>10</v>
      </c>
      <c r="E34" s="2">
        <f t="shared" si="4"/>
        <v>12.5</v>
      </c>
      <c r="F34" s="2">
        <f t="shared" si="5"/>
        <v>15</v>
      </c>
      <c r="G34" s="2">
        <f t="shared" si="6"/>
        <v>17.5</v>
      </c>
      <c r="H34" s="2">
        <f t="shared" si="7"/>
        <v>20</v>
      </c>
      <c r="I34" s="2">
        <f t="shared" si="8"/>
        <v>22.5</v>
      </c>
      <c r="J34" s="2">
        <f t="shared" si="9"/>
        <v>25</v>
      </c>
    </row>
    <row r="35" spans="1:14" x14ac:dyDescent="0.25">
      <c r="A35" s="2">
        <f t="shared" si="0"/>
        <v>1.25</v>
      </c>
      <c r="B35" s="2">
        <f t="shared" si="1"/>
        <v>2.5</v>
      </c>
      <c r="C35" s="2">
        <f t="shared" si="2"/>
        <v>3.75</v>
      </c>
      <c r="D35" s="2">
        <f t="shared" si="3"/>
        <v>5</v>
      </c>
      <c r="E35" s="2">
        <f t="shared" si="4"/>
        <v>6.25</v>
      </c>
      <c r="F35" s="2">
        <f t="shared" si="5"/>
        <v>7.5</v>
      </c>
      <c r="G35" s="2">
        <f t="shared" si="6"/>
        <v>8.75</v>
      </c>
      <c r="H35" s="2">
        <f t="shared" si="7"/>
        <v>10</v>
      </c>
      <c r="I35" s="2">
        <f t="shared" si="8"/>
        <v>11.25</v>
      </c>
      <c r="J35" s="2">
        <f t="shared" si="9"/>
        <v>12.5</v>
      </c>
    </row>
    <row r="36" spans="1:14" x14ac:dyDescent="0.25">
      <c r="A36" s="2">
        <f t="shared" si="0"/>
        <v>0.75</v>
      </c>
      <c r="B36" s="2">
        <f t="shared" si="1"/>
        <v>1.5</v>
      </c>
      <c r="C36" s="2">
        <f t="shared" si="2"/>
        <v>2.25</v>
      </c>
      <c r="D36" s="2">
        <f t="shared" si="3"/>
        <v>3</v>
      </c>
      <c r="E36" s="2">
        <f t="shared" si="4"/>
        <v>3.75</v>
      </c>
      <c r="F36" s="2">
        <f t="shared" si="5"/>
        <v>4.5</v>
      </c>
      <c r="G36" s="2">
        <f t="shared" si="6"/>
        <v>5.25</v>
      </c>
      <c r="H36" s="2">
        <f t="shared" si="7"/>
        <v>6</v>
      </c>
      <c r="I36" s="2">
        <f t="shared" si="8"/>
        <v>6.75</v>
      </c>
      <c r="J36" s="2">
        <f t="shared" si="9"/>
        <v>7.5</v>
      </c>
    </row>
    <row r="37" spans="1:14" x14ac:dyDescent="0.25">
      <c r="A37" s="2">
        <f t="shared" si="0"/>
        <v>0.25</v>
      </c>
      <c r="B37" s="2">
        <f t="shared" si="1"/>
        <v>0.5</v>
      </c>
      <c r="C37" s="2">
        <f t="shared" si="2"/>
        <v>0.75</v>
      </c>
      <c r="D37" s="2">
        <f t="shared" si="3"/>
        <v>1</v>
      </c>
      <c r="E37" s="2">
        <f t="shared" si="4"/>
        <v>1.25</v>
      </c>
      <c r="F37" s="2">
        <f t="shared" si="5"/>
        <v>1.5</v>
      </c>
      <c r="G37" s="2">
        <f t="shared" si="6"/>
        <v>1.75</v>
      </c>
      <c r="H37" s="2">
        <f t="shared" si="7"/>
        <v>2</v>
      </c>
      <c r="I37" s="2">
        <f t="shared" si="8"/>
        <v>2.25</v>
      </c>
      <c r="J37" s="2">
        <f t="shared" si="9"/>
        <v>2.5</v>
      </c>
    </row>
  </sheetData>
  <mergeCells count="9">
    <mergeCell ref="K15:N15"/>
    <mergeCell ref="M23:N23"/>
    <mergeCell ref="H18:I18"/>
    <mergeCell ref="H19:I19"/>
    <mergeCell ref="K1:N1"/>
    <mergeCell ref="K10:N10"/>
    <mergeCell ref="K3:M3"/>
    <mergeCell ref="K5:N5"/>
    <mergeCell ref="K14:N14"/>
  </mergeCells>
  <phoneticPr fontId="4" type="noConversion"/>
  <conditionalFormatting sqref="F2:H10">
    <cfRule type="cellIs" dxfId="36" priority="1" operator="greaterThan">
      <formula>$H$19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B50E7-CCC4-4662-92E0-5FAF72E473B1}">
  <dimension ref="B1:T105"/>
  <sheetViews>
    <sheetView tabSelected="1" topLeftCell="A7" workbookViewId="0">
      <selection activeCell="B19" sqref="B19"/>
    </sheetView>
  </sheetViews>
  <sheetFormatPr defaultRowHeight="15" x14ac:dyDescent="0.25"/>
  <cols>
    <col min="2" max="2" width="10" bestFit="1" customWidth="1"/>
    <col min="7" max="11" width="14.28515625" customWidth="1"/>
    <col min="15" max="19" width="14.28515625" customWidth="1"/>
  </cols>
  <sheetData>
    <row r="1" spans="2:20" x14ac:dyDescent="0.25">
      <c r="G1" s="188" t="s">
        <v>18</v>
      </c>
      <c r="H1" s="188"/>
      <c r="I1" s="188"/>
      <c r="J1" s="188"/>
      <c r="K1" s="188"/>
    </row>
    <row r="2" spans="2:20" ht="15.75" thickBot="1" x14ac:dyDescent="0.3">
      <c r="G2" s="123">
        <v>30</v>
      </c>
      <c r="H2" s="123">
        <v>90</v>
      </c>
      <c r="I2" s="123">
        <v>150</v>
      </c>
      <c r="J2" s="123">
        <v>210</v>
      </c>
      <c r="K2" s="123">
        <v>270</v>
      </c>
      <c r="O2" s="123">
        <v>30</v>
      </c>
      <c r="P2" s="123">
        <v>90</v>
      </c>
      <c r="Q2" s="123">
        <v>150</v>
      </c>
      <c r="R2" s="123">
        <v>210</v>
      </c>
      <c r="S2" s="123">
        <v>270</v>
      </c>
    </row>
    <row r="3" spans="2:20" ht="75" customHeight="1" x14ac:dyDescent="0.25">
      <c r="E3" s="197" t="s">
        <v>211</v>
      </c>
      <c r="F3" s="123">
        <v>25</v>
      </c>
      <c r="G3" s="105" t="s">
        <v>209</v>
      </c>
      <c r="H3" s="106" t="s">
        <v>217</v>
      </c>
      <c r="I3" s="106" t="s">
        <v>218</v>
      </c>
      <c r="J3" s="106" t="s">
        <v>219</v>
      </c>
      <c r="K3" s="107" t="s">
        <v>220</v>
      </c>
      <c r="L3" s="131">
        <v>300</v>
      </c>
      <c r="N3" s="123">
        <v>25</v>
      </c>
      <c r="O3" s="105">
        <v>1</v>
      </c>
      <c r="P3" s="106">
        <v>2</v>
      </c>
      <c r="Q3" s="106">
        <v>3</v>
      </c>
      <c r="R3" s="106">
        <v>4</v>
      </c>
      <c r="S3" s="107">
        <v>5</v>
      </c>
      <c r="T3" s="131">
        <v>300</v>
      </c>
    </row>
    <row r="4" spans="2:20" ht="75" customHeight="1" x14ac:dyDescent="0.25">
      <c r="E4" s="197"/>
      <c r="F4" s="123">
        <v>75</v>
      </c>
      <c r="G4" s="194" t="s">
        <v>208</v>
      </c>
      <c r="H4" s="195" t="s">
        <v>221</v>
      </c>
      <c r="I4" s="195" t="s">
        <v>222</v>
      </c>
      <c r="J4" s="195" t="s">
        <v>223</v>
      </c>
      <c r="K4" s="196" t="s">
        <v>224</v>
      </c>
      <c r="L4" s="123">
        <v>300</v>
      </c>
      <c r="N4" s="123">
        <v>75</v>
      </c>
      <c r="O4" s="194">
        <v>1</v>
      </c>
      <c r="P4" s="195">
        <v>2</v>
      </c>
      <c r="Q4" s="195">
        <v>3</v>
      </c>
      <c r="R4" s="195">
        <v>4</v>
      </c>
      <c r="S4" s="196">
        <v>5</v>
      </c>
      <c r="T4" s="123">
        <v>300</v>
      </c>
    </row>
    <row r="5" spans="2:20" ht="75" customHeight="1" thickBot="1" x14ac:dyDescent="0.3">
      <c r="E5" s="197"/>
      <c r="F5" s="123">
        <v>125</v>
      </c>
      <c r="G5" s="111" t="s">
        <v>210</v>
      </c>
      <c r="H5" s="112" t="s">
        <v>225</v>
      </c>
      <c r="I5" s="112" t="s">
        <v>226</v>
      </c>
      <c r="J5" s="112" t="s">
        <v>227</v>
      </c>
      <c r="K5" s="113" t="s">
        <v>228</v>
      </c>
      <c r="L5" s="123">
        <v>300</v>
      </c>
      <c r="N5" s="123">
        <v>125</v>
      </c>
      <c r="O5" s="111">
        <v>1</v>
      </c>
      <c r="P5" s="112">
        <v>2</v>
      </c>
      <c r="Q5" s="112">
        <v>3</v>
      </c>
      <c r="R5" s="112">
        <v>4</v>
      </c>
      <c r="S5" s="113">
        <v>5</v>
      </c>
      <c r="T5" s="123">
        <v>300</v>
      </c>
    </row>
    <row r="6" spans="2:20" ht="15.75" thickBot="1" x14ac:dyDescent="0.3"/>
    <row r="7" spans="2:20" x14ac:dyDescent="0.25">
      <c r="B7" s="164" t="s">
        <v>153</v>
      </c>
      <c r="C7" s="121" t="s">
        <v>205</v>
      </c>
      <c r="D7" s="116"/>
      <c r="E7" s="116"/>
      <c r="F7" s="116"/>
      <c r="G7" s="122" t="s">
        <v>212</v>
      </c>
      <c r="I7" s="131" t="s">
        <v>229</v>
      </c>
      <c r="J7" s="167" t="s">
        <v>232</v>
      </c>
      <c r="K7">
        <v>1</v>
      </c>
      <c r="M7" t="s">
        <v>235</v>
      </c>
      <c r="N7" t="s">
        <v>238</v>
      </c>
      <c r="O7" t="s">
        <v>241</v>
      </c>
      <c r="P7" s="131">
        <v>0</v>
      </c>
      <c r="Q7" s="131">
        <v>1</v>
      </c>
      <c r="R7" s="131">
        <v>2</v>
      </c>
      <c r="S7" s="131">
        <v>3</v>
      </c>
      <c r="T7" s="131">
        <v>4</v>
      </c>
    </row>
    <row r="8" spans="2:20" x14ac:dyDescent="0.25">
      <c r="B8" s="1"/>
      <c r="C8" s="117"/>
      <c r="D8" s="114"/>
      <c r="E8" s="114"/>
      <c r="F8" s="114"/>
      <c r="G8" s="118"/>
      <c r="I8" s="131" t="s">
        <v>230</v>
      </c>
      <c r="J8" s="131" t="s">
        <v>233</v>
      </c>
      <c r="K8">
        <v>2</v>
      </c>
      <c r="M8" t="s">
        <v>236</v>
      </c>
      <c r="N8" t="s">
        <v>239</v>
      </c>
      <c r="O8" t="s">
        <v>242</v>
      </c>
      <c r="P8" s="131">
        <v>0</v>
      </c>
      <c r="Q8" s="131">
        <v>1</v>
      </c>
      <c r="R8" s="131">
        <v>2</v>
      </c>
      <c r="S8" s="131">
        <v>3</v>
      </c>
      <c r="T8" s="131">
        <v>4</v>
      </c>
    </row>
    <row r="9" spans="2:20" ht="15.75" thickBot="1" x14ac:dyDescent="0.3">
      <c r="B9" s="1"/>
      <c r="C9" s="111"/>
      <c r="D9" s="112"/>
      <c r="E9" s="112"/>
      <c r="F9" s="112"/>
      <c r="G9" s="113"/>
      <c r="I9" s="131" t="s">
        <v>231</v>
      </c>
      <c r="J9" s="131" t="s">
        <v>234</v>
      </c>
      <c r="K9">
        <v>3</v>
      </c>
      <c r="M9" t="s">
        <v>237</v>
      </c>
      <c r="N9" t="s">
        <v>240</v>
      </c>
      <c r="O9" t="s">
        <v>243</v>
      </c>
      <c r="P9" s="131">
        <v>0</v>
      </c>
      <c r="Q9" s="131">
        <v>1</v>
      </c>
      <c r="R9" s="131">
        <v>2</v>
      </c>
      <c r="S9" s="131">
        <v>3</v>
      </c>
      <c r="T9" s="131">
        <v>4</v>
      </c>
    </row>
    <row r="10" spans="2:20" ht="15.75" thickBot="1" x14ac:dyDescent="0.3">
      <c r="B10" s="1"/>
      <c r="C10" s="123"/>
      <c r="D10" s="123"/>
      <c r="E10" s="123"/>
      <c r="F10" s="123"/>
      <c r="G10" s="123"/>
      <c r="K10">
        <v>4</v>
      </c>
    </row>
    <row r="11" spans="2:20" x14ac:dyDescent="0.25">
      <c r="B11" s="164" t="s">
        <v>154</v>
      </c>
      <c r="C11" s="105"/>
      <c r="D11" s="106"/>
      <c r="E11" s="106"/>
      <c r="F11" s="106"/>
      <c r="G11" s="107"/>
      <c r="I11" s="167"/>
      <c r="J11" s="167"/>
      <c r="K11">
        <v>5</v>
      </c>
      <c r="O11" t="s">
        <v>241</v>
      </c>
      <c r="P11" s="131" t="s">
        <v>209</v>
      </c>
      <c r="Q11" s="131" t="s">
        <v>217</v>
      </c>
      <c r="R11" s="131" t="s">
        <v>218</v>
      </c>
      <c r="S11" s="131" t="s">
        <v>219</v>
      </c>
      <c r="T11" s="131" t="s">
        <v>220</v>
      </c>
    </row>
    <row r="12" spans="2:20" x14ac:dyDescent="0.25">
      <c r="B12" s="1"/>
      <c r="C12" s="108" t="s">
        <v>206</v>
      </c>
      <c r="D12" s="109"/>
      <c r="E12" s="109"/>
      <c r="F12" s="109"/>
      <c r="G12" s="110" t="s">
        <v>213</v>
      </c>
      <c r="K12">
        <v>6</v>
      </c>
      <c r="O12" t="s">
        <v>242</v>
      </c>
      <c r="P12" s="131" t="s">
        <v>208</v>
      </c>
      <c r="Q12" s="131" t="s">
        <v>221</v>
      </c>
      <c r="R12" s="131" t="s">
        <v>222</v>
      </c>
      <c r="S12" s="131" t="s">
        <v>223</v>
      </c>
      <c r="T12" s="131" t="s">
        <v>224</v>
      </c>
    </row>
    <row r="13" spans="2:20" ht="15.75" thickBot="1" x14ac:dyDescent="0.3">
      <c r="B13" s="1"/>
      <c r="C13" s="111"/>
      <c r="D13" s="112"/>
      <c r="E13" s="112"/>
      <c r="F13" s="112"/>
      <c r="G13" s="113"/>
      <c r="K13">
        <v>7</v>
      </c>
      <c r="O13" t="s">
        <v>243</v>
      </c>
      <c r="P13" s="131" t="s">
        <v>210</v>
      </c>
      <c r="Q13" s="131" t="s">
        <v>225</v>
      </c>
      <c r="R13" s="131" t="s">
        <v>226</v>
      </c>
      <c r="S13" s="131" t="s">
        <v>227</v>
      </c>
      <c r="T13" s="131" t="s">
        <v>228</v>
      </c>
    </row>
    <row r="14" spans="2:20" ht="15.75" thickBot="1" x14ac:dyDescent="0.3">
      <c r="B14" s="1"/>
      <c r="K14">
        <v>8</v>
      </c>
    </row>
    <row r="15" spans="2:20" x14ac:dyDescent="0.25">
      <c r="B15" s="164" t="s">
        <v>155</v>
      </c>
      <c r="C15" s="105"/>
      <c r="D15" s="106"/>
      <c r="E15" s="106"/>
      <c r="F15" s="106"/>
      <c r="G15" s="107"/>
      <c r="I15" s="167"/>
      <c r="J15" s="167"/>
      <c r="K15">
        <v>9</v>
      </c>
    </row>
    <row r="16" spans="2:20" x14ac:dyDescent="0.25">
      <c r="B16" s="1"/>
      <c r="C16" s="117"/>
      <c r="D16" s="114"/>
      <c r="E16" s="114"/>
      <c r="F16" s="114"/>
      <c r="G16" s="118"/>
      <c r="I16" s="167"/>
      <c r="J16" s="167"/>
      <c r="K16">
        <v>10</v>
      </c>
    </row>
    <row r="17" spans="2:11" ht="15.75" thickBot="1" x14ac:dyDescent="0.3">
      <c r="B17" s="1"/>
      <c r="C17" s="119" t="s">
        <v>207</v>
      </c>
      <c r="D17" s="115"/>
      <c r="E17" s="115"/>
      <c r="F17" s="115"/>
      <c r="G17" s="120" t="s">
        <v>214</v>
      </c>
      <c r="K17">
        <v>11</v>
      </c>
    </row>
    <row r="18" spans="2:11" ht="15.75" thickBot="1" x14ac:dyDescent="0.3">
      <c r="B18" s="198"/>
    </row>
    <row r="19" spans="2:11" x14ac:dyDescent="0.25">
      <c r="B19" s="198" t="s">
        <v>156</v>
      </c>
      <c r="C19" s="121" t="s">
        <v>209</v>
      </c>
      <c r="D19" s="106"/>
      <c r="E19" s="106"/>
      <c r="F19" s="106"/>
      <c r="G19" s="122" t="s">
        <v>220</v>
      </c>
      <c r="H19" s="199" t="s">
        <v>215</v>
      </c>
      <c r="I19" s="200" t="s">
        <v>205</v>
      </c>
    </row>
    <row r="20" spans="2:11" x14ac:dyDescent="0.25">
      <c r="B20" s="198"/>
      <c r="C20" s="117"/>
      <c r="D20" s="109" t="s">
        <v>221</v>
      </c>
      <c r="E20" s="114"/>
      <c r="F20" s="109" t="s">
        <v>223</v>
      </c>
      <c r="G20" s="118"/>
      <c r="H20" s="199" t="s">
        <v>216</v>
      </c>
      <c r="I20" s="200" t="s">
        <v>212</v>
      </c>
    </row>
    <row r="21" spans="2:11" ht="15.75" thickBot="1" x14ac:dyDescent="0.3">
      <c r="B21" s="198"/>
      <c r="C21" s="111"/>
      <c r="D21" s="112"/>
      <c r="E21" s="115" t="s">
        <v>226</v>
      </c>
      <c r="F21" s="112"/>
      <c r="G21" s="113"/>
      <c r="H21" s="199"/>
      <c r="I21" s="200"/>
    </row>
    <row r="22" spans="2:11" ht="15.75" thickBot="1" x14ac:dyDescent="0.3">
      <c r="B22" s="198"/>
      <c r="H22" s="199"/>
      <c r="I22" s="200"/>
    </row>
    <row r="23" spans="2:11" x14ac:dyDescent="0.25">
      <c r="B23" s="198" t="s">
        <v>157</v>
      </c>
      <c r="C23" s="105"/>
      <c r="D23" s="106"/>
      <c r="E23" s="116" t="s">
        <v>218</v>
      </c>
      <c r="F23" s="106"/>
      <c r="G23" s="107"/>
      <c r="H23" s="199" t="s">
        <v>215</v>
      </c>
      <c r="I23" s="200" t="s">
        <v>207</v>
      </c>
    </row>
    <row r="24" spans="2:11" x14ac:dyDescent="0.25">
      <c r="B24" s="198"/>
      <c r="C24" s="117"/>
      <c r="D24" s="109" t="s">
        <v>221</v>
      </c>
      <c r="E24" s="114"/>
      <c r="F24" s="109" t="s">
        <v>223</v>
      </c>
      <c r="G24" s="118"/>
      <c r="H24" s="199" t="s">
        <v>216</v>
      </c>
      <c r="I24" s="200" t="s">
        <v>214</v>
      </c>
    </row>
    <row r="25" spans="2:11" ht="15.75" thickBot="1" x14ac:dyDescent="0.3">
      <c r="B25" s="198"/>
      <c r="C25" s="119" t="s">
        <v>210</v>
      </c>
      <c r="D25" s="112"/>
      <c r="E25" s="112"/>
      <c r="F25" s="112"/>
      <c r="G25" s="120" t="s">
        <v>228</v>
      </c>
      <c r="H25" s="199"/>
      <c r="I25" s="200"/>
    </row>
    <row r="26" spans="2:11" ht="15.75" thickBot="1" x14ac:dyDescent="0.3">
      <c r="B26" s="198"/>
      <c r="H26" s="199"/>
      <c r="I26" s="200"/>
    </row>
    <row r="27" spans="2:11" x14ac:dyDescent="0.25">
      <c r="B27" s="198" t="s">
        <v>158</v>
      </c>
      <c r="C27" s="105"/>
      <c r="D27" s="116" t="s">
        <v>217</v>
      </c>
      <c r="E27" s="116" t="s">
        <v>218</v>
      </c>
      <c r="F27" s="116" t="s">
        <v>219</v>
      </c>
      <c r="G27" s="107"/>
      <c r="H27" s="199" t="s">
        <v>215</v>
      </c>
      <c r="I27" s="201" t="s">
        <v>206</v>
      </c>
    </row>
    <row r="28" spans="2:11" x14ac:dyDescent="0.25">
      <c r="B28" s="198"/>
      <c r="C28" s="108" t="s">
        <v>208</v>
      </c>
      <c r="D28" s="114"/>
      <c r="E28" s="114"/>
      <c r="F28" s="114"/>
      <c r="G28" s="110" t="s">
        <v>224</v>
      </c>
      <c r="H28" s="199" t="s">
        <v>216</v>
      </c>
      <c r="I28" s="200" t="s">
        <v>213</v>
      </c>
    </row>
    <row r="29" spans="2:11" ht="15.75" thickBot="1" x14ac:dyDescent="0.3">
      <c r="B29" s="198"/>
      <c r="C29" s="111"/>
      <c r="D29" s="112"/>
      <c r="E29" s="112"/>
      <c r="F29" s="112"/>
      <c r="G29" s="113"/>
      <c r="H29" s="199"/>
      <c r="I29" s="200"/>
    </row>
    <row r="30" spans="2:11" ht="15.75" thickBot="1" x14ac:dyDescent="0.3">
      <c r="B30" s="198"/>
      <c r="H30" s="199"/>
      <c r="I30" s="200"/>
    </row>
    <row r="31" spans="2:11" x14ac:dyDescent="0.25">
      <c r="B31" s="198" t="s">
        <v>159</v>
      </c>
      <c r="C31" s="124"/>
      <c r="D31" s="125"/>
      <c r="E31" s="125"/>
      <c r="F31" s="125"/>
      <c r="G31" s="126"/>
      <c r="H31" s="199" t="s">
        <v>215</v>
      </c>
      <c r="I31" s="201" t="s">
        <v>206</v>
      </c>
    </row>
    <row r="32" spans="2:11" x14ac:dyDescent="0.25">
      <c r="B32" s="198"/>
      <c r="C32" s="108" t="s">
        <v>208</v>
      </c>
      <c r="D32" s="114"/>
      <c r="E32" s="114"/>
      <c r="F32" s="114"/>
      <c r="G32" s="110" t="s">
        <v>224</v>
      </c>
      <c r="H32" s="199" t="s">
        <v>216</v>
      </c>
      <c r="I32" s="200" t="s">
        <v>213</v>
      </c>
    </row>
    <row r="33" spans="2:9" ht="15.75" thickBot="1" x14ac:dyDescent="0.3">
      <c r="B33" s="198"/>
      <c r="C33" s="127"/>
      <c r="D33" s="115" t="s">
        <v>225</v>
      </c>
      <c r="E33" s="115" t="s">
        <v>226</v>
      </c>
      <c r="F33" s="115" t="s">
        <v>227</v>
      </c>
      <c r="G33" s="128"/>
      <c r="H33" s="199"/>
      <c r="I33" s="200"/>
    </row>
    <row r="34" spans="2:9" ht="15.75" thickBot="1" x14ac:dyDescent="0.3">
      <c r="B34" s="198"/>
      <c r="H34" s="199"/>
      <c r="I34" s="200"/>
    </row>
    <row r="35" spans="2:9" x14ac:dyDescent="0.25">
      <c r="B35" s="198" t="s">
        <v>160</v>
      </c>
      <c r="C35" s="121" t="s">
        <v>209</v>
      </c>
      <c r="D35" s="116" t="s">
        <v>217</v>
      </c>
      <c r="E35" s="106"/>
      <c r="F35" s="106"/>
      <c r="G35" s="107"/>
      <c r="H35" s="199" t="s">
        <v>215</v>
      </c>
      <c r="I35" s="200" t="s">
        <v>205</v>
      </c>
    </row>
    <row r="36" spans="2:9" x14ac:dyDescent="0.25">
      <c r="B36" s="198"/>
      <c r="C36" s="117"/>
      <c r="D36" s="114"/>
      <c r="E36" s="109" t="s">
        <v>222</v>
      </c>
      <c r="F36" s="114"/>
      <c r="G36" s="118"/>
      <c r="H36" s="199" t="s">
        <v>216</v>
      </c>
      <c r="I36" s="200" t="s">
        <v>214</v>
      </c>
    </row>
    <row r="37" spans="2:9" ht="15.75" thickBot="1" x14ac:dyDescent="0.3">
      <c r="B37" s="198"/>
      <c r="C37" s="111"/>
      <c r="D37" s="112"/>
      <c r="E37" s="112"/>
      <c r="F37" s="115" t="s">
        <v>227</v>
      </c>
      <c r="G37" s="120" t="s">
        <v>228</v>
      </c>
      <c r="H37" s="199"/>
      <c r="I37" s="200"/>
    </row>
    <row r="38" spans="2:9" ht="15.75" thickBot="1" x14ac:dyDescent="0.3">
      <c r="B38" s="198"/>
      <c r="H38" s="199"/>
      <c r="I38" s="200"/>
    </row>
    <row r="39" spans="2:9" x14ac:dyDescent="0.25">
      <c r="B39" s="198" t="s">
        <v>161</v>
      </c>
      <c r="C39" s="105"/>
      <c r="D39" s="106"/>
      <c r="E39" s="106"/>
      <c r="F39" s="116" t="s">
        <v>219</v>
      </c>
      <c r="G39" s="122" t="s">
        <v>220</v>
      </c>
      <c r="H39" s="199" t="s">
        <v>215</v>
      </c>
      <c r="I39" s="200" t="s">
        <v>207</v>
      </c>
    </row>
    <row r="40" spans="2:9" x14ac:dyDescent="0.25">
      <c r="B40" s="198"/>
      <c r="C40" s="117"/>
      <c r="D40" s="114"/>
      <c r="E40" s="109" t="s">
        <v>222</v>
      </c>
      <c r="F40" s="114"/>
      <c r="G40" s="118"/>
      <c r="H40" s="199" t="s">
        <v>216</v>
      </c>
      <c r="I40" s="200" t="s">
        <v>212</v>
      </c>
    </row>
    <row r="41" spans="2:9" ht="15.75" thickBot="1" x14ac:dyDescent="0.3">
      <c r="B41" s="198"/>
      <c r="C41" s="119" t="s">
        <v>210</v>
      </c>
      <c r="D41" s="115" t="s">
        <v>225</v>
      </c>
      <c r="E41" s="112"/>
      <c r="F41" s="112"/>
      <c r="G41" s="113"/>
      <c r="H41" s="199"/>
      <c r="I41" s="200"/>
    </row>
    <row r="42" spans="2:9" ht="15.75" thickBot="1" x14ac:dyDescent="0.3">
      <c r="B42" s="198"/>
      <c r="H42" s="199"/>
      <c r="I42" s="200"/>
    </row>
    <row r="43" spans="2:9" x14ac:dyDescent="0.25">
      <c r="B43" s="198" t="s">
        <v>162</v>
      </c>
      <c r="C43" s="105"/>
      <c r="D43" s="106"/>
      <c r="E43" s="106"/>
      <c r="F43" s="116" t="s">
        <v>219</v>
      </c>
      <c r="G43" s="107"/>
      <c r="H43" s="199" t="s">
        <v>215</v>
      </c>
      <c r="I43" s="201" t="s">
        <v>206</v>
      </c>
    </row>
    <row r="44" spans="2:9" x14ac:dyDescent="0.25">
      <c r="B44" s="1"/>
      <c r="C44" s="108" t="s">
        <v>208</v>
      </c>
      <c r="D44" s="114"/>
      <c r="E44" s="109" t="s">
        <v>222</v>
      </c>
      <c r="F44" s="114"/>
      <c r="G44" s="110" t="s">
        <v>224</v>
      </c>
      <c r="H44" s="199" t="s">
        <v>216</v>
      </c>
      <c r="I44" s="200" t="s">
        <v>213</v>
      </c>
    </row>
    <row r="45" spans="2:9" ht="15.75" thickBot="1" x14ac:dyDescent="0.3">
      <c r="B45" s="1"/>
      <c r="C45" s="111"/>
      <c r="D45" s="115" t="s">
        <v>225</v>
      </c>
      <c r="E45" s="112"/>
      <c r="F45" s="112"/>
      <c r="G45" s="113"/>
      <c r="H45" s="199"/>
      <c r="I45" s="200"/>
    </row>
    <row r="46" spans="2:9" ht="15.75" thickBot="1" x14ac:dyDescent="0.3">
      <c r="B46" s="1"/>
      <c r="H46" s="199"/>
      <c r="I46" s="200"/>
    </row>
    <row r="47" spans="2:9" x14ac:dyDescent="0.25">
      <c r="B47" s="1" t="s">
        <v>163</v>
      </c>
      <c r="C47" s="105"/>
      <c r="D47" s="116" t="s">
        <v>217</v>
      </c>
      <c r="E47" s="106"/>
      <c r="F47" s="106"/>
      <c r="G47" s="107"/>
      <c r="H47" s="199" t="s">
        <v>215</v>
      </c>
      <c r="I47" s="201" t="s">
        <v>206</v>
      </c>
    </row>
    <row r="48" spans="2:9" x14ac:dyDescent="0.25">
      <c r="B48" s="1"/>
      <c r="C48" s="108" t="s">
        <v>208</v>
      </c>
      <c r="D48" s="114"/>
      <c r="E48" s="109" t="s">
        <v>222</v>
      </c>
      <c r="F48" s="114"/>
      <c r="G48" s="110" t="s">
        <v>224</v>
      </c>
      <c r="H48" s="199" t="s">
        <v>216</v>
      </c>
      <c r="I48" s="200" t="s">
        <v>213</v>
      </c>
    </row>
    <row r="49" spans="2:9" ht="15.75" thickBot="1" x14ac:dyDescent="0.3">
      <c r="B49" s="1"/>
      <c r="C49" s="111"/>
      <c r="D49" s="112"/>
      <c r="E49" s="112"/>
      <c r="F49" s="115" t="s">
        <v>227</v>
      </c>
      <c r="G49" s="113"/>
      <c r="H49" s="199"/>
      <c r="I49" s="200"/>
    </row>
    <row r="50" spans="2:9" ht="15.75" thickBot="1" x14ac:dyDescent="0.3">
      <c r="B50" s="1"/>
      <c r="H50" s="199"/>
      <c r="I50" s="200"/>
    </row>
    <row r="51" spans="2:9" x14ac:dyDescent="0.25">
      <c r="B51" s="1" t="s">
        <v>164</v>
      </c>
      <c r="C51" s="121" t="s">
        <v>209</v>
      </c>
      <c r="D51" s="106"/>
      <c r="E51" s="106"/>
      <c r="F51" s="106"/>
      <c r="G51" s="122" t="s">
        <v>220</v>
      </c>
      <c r="H51" s="199" t="s">
        <v>215</v>
      </c>
      <c r="I51" s="200" t="s">
        <v>205</v>
      </c>
    </row>
    <row r="52" spans="2:9" x14ac:dyDescent="0.25">
      <c r="B52" s="1"/>
      <c r="C52" s="117"/>
      <c r="D52" s="109" t="s">
        <v>221</v>
      </c>
      <c r="E52" s="109" t="s">
        <v>222</v>
      </c>
      <c r="F52" s="109" t="s">
        <v>223</v>
      </c>
      <c r="G52" s="118"/>
      <c r="H52" s="199" t="s">
        <v>216</v>
      </c>
      <c r="I52" s="200" t="s">
        <v>212</v>
      </c>
    </row>
    <row r="53" spans="2:9" ht="15.75" thickBot="1" x14ac:dyDescent="0.3">
      <c r="B53" s="1"/>
      <c r="C53" s="111"/>
      <c r="D53" s="112"/>
      <c r="E53" s="112"/>
      <c r="F53" s="112"/>
      <c r="G53" s="113"/>
      <c r="H53" s="199"/>
      <c r="I53" s="200"/>
    </row>
    <row r="54" spans="2:9" ht="15.75" thickBot="1" x14ac:dyDescent="0.3">
      <c r="B54" s="1"/>
      <c r="H54" s="199"/>
      <c r="I54" s="200"/>
    </row>
    <row r="55" spans="2:9" x14ac:dyDescent="0.25">
      <c r="B55" s="1" t="s">
        <v>165</v>
      </c>
      <c r="C55" s="105"/>
      <c r="D55" s="106"/>
      <c r="E55" s="106"/>
      <c r="F55" s="106"/>
      <c r="G55" s="107"/>
      <c r="H55" s="199" t="s">
        <v>215</v>
      </c>
      <c r="I55" s="200" t="s">
        <v>207</v>
      </c>
    </row>
    <row r="56" spans="2:9" x14ac:dyDescent="0.25">
      <c r="B56" s="1"/>
      <c r="C56" s="117"/>
      <c r="D56" s="109" t="s">
        <v>221</v>
      </c>
      <c r="E56" s="109" t="s">
        <v>222</v>
      </c>
      <c r="F56" s="109" t="s">
        <v>223</v>
      </c>
      <c r="G56" s="118"/>
      <c r="H56" s="199" t="s">
        <v>216</v>
      </c>
      <c r="I56" s="200" t="s">
        <v>214</v>
      </c>
    </row>
    <row r="57" spans="2:9" ht="15.75" thickBot="1" x14ac:dyDescent="0.3">
      <c r="B57" s="1"/>
      <c r="C57" s="119" t="s">
        <v>210</v>
      </c>
      <c r="D57" s="112"/>
      <c r="E57" s="112"/>
      <c r="F57" s="112"/>
      <c r="G57" s="120" t="s">
        <v>228</v>
      </c>
      <c r="H57" s="199"/>
      <c r="I57" s="200"/>
    </row>
    <row r="58" spans="2:9" ht="15.75" thickBot="1" x14ac:dyDescent="0.3">
      <c r="B58" s="1"/>
      <c r="H58" s="199"/>
      <c r="I58" s="200"/>
    </row>
    <row r="59" spans="2:9" x14ac:dyDescent="0.25">
      <c r="B59" s="1" t="s">
        <v>166</v>
      </c>
      <c r="C59" s="121" t="s">
        <v>209</v>
      </c>
      <c r="D59" s="106"/>
      <c r="E59" s="116" t="s">
        <v>218</v>
      </c>
      <c r="F59" s="106"/>
      <c r="G59" s="122" t="s">
        <v>220</v>
      </c>
      <c r="H59" s="199" t="s">
        <v>215</v>
      </c>
      <c r="I59" s="200" t="s">
        <v>205</v>
      </c>
    </row>
    <row r="60" spans="2:9" x14ac:dyDescent="0.25">
      <c r="B60" s="1"/>
      <c r="C60" s="117"/>
      <c r="D60" s="109" t="s">
        <v>221</v>
      </c>
      <c r="E60" s="114"/>
      <c r="F60" s="109" t="s">
        <v>223</v>
      </c>
      <c r="G60" s="118"/>
      <c r="H60" s="199" t="s">
        <v>216</v>
      </c>
      <c r="I60" s="200" t="s">
        <v>212</v>
      </c>
    </row>
    <row r="61" spans="2:9" ht="15.75" thickBot="1" x14ac:dyDescent="0.3">
      <c r="B61" s="1"/>
      <c r="C61" s="111"/>
      <c r="D61" s="112"/>
      <c r="E61" s="112"/>
      <c r="F61" s="112"/>
      <c r="G61" s="113"/>
      <c r="H61" s="199"/>
      <c r="I61" s="200"/>
    </row>
    <row r="62" spans="2:9" ht="15.75" thickBot="1" x14ac:dyDescent="0.3">
      <c r="B62" s="1"/>
      <c r="H62" s="199"/>
      <c r="I62" s="200"/>
    </row>
    <row r="63" spans="2:9" x14ac:dyDescent="0.25">
      <c r="B63" s="1" t="s">
        <v>167</v>
      </c>
      <c r="C63" s="105"/>
      <c r="D63" s="106"/>
      <c r="E63" s="106"/>
      <c r="F63" s="106"/>
      <c r="G63" s="107"/>
      <c r="H63" s="199" t="s">
        <v>215</v>
      </c>
      <c r="I63" s="200" t="s">
        <v>207</v>
      </c>
    </row>
    <row r="64" spans="2:9" x14ac:dyDescent="0.25">
      <c r="B64" s="1"/>
      <c r="C64" s="117"/>
      <c r="D64" s="109" t="s">
        <v>221</v>
      </c>
      <c r="E64" s="114"/>
      <c r="F64" s="109" t="s">
        <v>223</v>
      </c>
      <c r="G64" s="118"/>
      <c r="H64" s="199" t="s">
        <v>216</v>
      </c>
      <c r="I64" s="200" t="s">
        <v>214</v>
      </c>
    </row>
    <row r="65" spans="2:9" ht="15.75" thickBot="1" x14ac:dyDescent="0.3">
      <c r="B65" s="1"/>
      <c r="C65" s="119" t="s">
        <v>210</v>
      </c>
      <c r="D65" s="112"/>
      <c r="E65" s="115" t="s">
        <v>226</v>
      </c>
      <c r="F65" s="112"/>
      <c r="G65" s="120" t="s">
        <v>228</v>
      </c>
      <c r="H65" s="199"/>
      <c r="I65" s="200"/>
    </row>
    <row r="66" spans="2:9" ht="15.75" thickBot="1" x14ac:dyDescent="0.3">
      <c r="B66" s="1"/>
      <c r="H66" s="199"/>
      <c r="I66" s="200"/>
    </row>
    <row r="67" spans="2:9" x14ac:dyDescent="0.25">
      <c r="B67" s="1" t="s">
        <v>168</v>
      </c>
      <c r="C67" s="105"/>
      <c r="D67" s="106"/>
      <c r="E67" s="116" t="s">
        <v>218</v>
      </c>
      <c r="F67" s="106"/>
      <c r="G67" s="107"/>
      <c r="H67" s="199" t="s">
        <v>215</v>
      </c>
      <c r="I67" s="201" t="s">
        <v>206</v>
      </c>
    </row>
    <row r="68" spans="2:9" x14ac:dyDescent="0.25">
      <c r="B68" s="1"/>
      <c r="C68" s="108" t="s">
        <v>208</v>
      </c>
      <c r="D68" s="109" t="s">
        <v>221</v>
      </c>
      <c r="E68" s="129"/>
      <c r="F68" s="109" t="s">
        <v>223</v>
      </c>
      <c r="G68" s="110" t="s">
        <v>224</v>
      </c>
      <c r="H68" s="199" t="s">
        <v>216</v>
      </c>
      <c r="I68" s="200" t="s">
        <v>213</v>
      </c>
    </row>
    <row r="69" spans="2:9" ht="15.75" thickBot="1" x14ac:dyDescent="0.3">
      <c r="B69" s="1"/>
      <c r="C69" s="111"/>
      <c r="D69" s="112"/>
      <c r="E69" s="112"/>
      <c r="F69" s="112"/>
      <c r="G69" s="113"/>
      <c r="H69" s="199"/>
      <c r="I69" s="200"/>
    </row>
    <row r="70" spans="2:9" ht="15.75" thickBot="1" x14ac:dyDescent="0.3">
      <c r="B70" s="1"/>
      <c r="H70" s="199"/>
      <c r="I70" s="200"/>
    </row>
    <row r="71" spans="2:9" x14ac:dyDescent="0.25">
      <c r="B71" s="1" t="s">
        <v>169</v>
      </c>
      <c r="C71" s="105"/>
      <c r="D71" s="106"/>
      <c r="E71" s="106"/>
      <c r="F71" s="106"/>
      <c r="G71" s="107"/>
      <c r="H71" s="199" t="s">
        <v>215</v>
      </c>
      <c r="I71" s="201" t="s">
        <v>206</v>
      </c>
    </row>
    <row r="72" spans="2:9" x14ac:dyDescent="0.25">
      <c r="B72" s="1"/>
      <c r="C72" s="108" t="s">
        <v>208</v>
      </c>
      <c r="D72" s="109" t="s">
        <v>221</v>
      </c>
      <c r="E72" s="114"/>
      <c r="F72" s="109" t="s">
        <v>223</v>
      </c>
      <c r="G72" s="110" t="s">
        <v>224</v>
      </c>
      <c r="H72" s="199" t="s">
        <v>216</v>
      </c>
      <c r="I72" s="200" t="s">
        <v>213</v>
      </c>
    </row>
    <row r="73" spans="2:9" ht="15.75" thickBot="1" x14ac:dyDescent="0.3">
      <c r="B73" s="1"/>
      <c r="C73" s="111"/>
      <c r="D73" s="112"/>
      <c r="E73" s="115" t="s">
        <v>226</v>
      </c>
      <c r="F73" s="112"/>
      <c r="G73" s="113"/>
      <c r="H73" s="199"/>
      <c r="I73" s="200"/>
    </row>
    <row r="74" spans="2:9" ht="15.75" thickBot="1" x14ac:dyDescent="0.3">
      <c r="B74" s="1"/>
      <c r="H74" s="199"/>
      <c r="I74" s="200"/>
    </row>
    <row r="75" spans="2:9" x14ac:dyDescent="0.25">
      <c r="B75" s="1" t="s">
        <v>170</v>
      </c>
      <c r="C75" s="121" t="s">
        <v>209</v>
      </c>
      <c r="D75" s="116" t="s">
        <v>217</v>
      </c>
      <c r="E75" s="106"/>
      <c r="F75" s="116" t="s">
        <v>219</v>
      </c>
      <c r="G75" s="122" t="s">
        <v>220</v>
      </c>
      <c r="H75" s="199" t="s">
        <v>215</v>
      </c>
      <c r="I75" s="200" t="s">
        <v>205</v>
      </c>
    </row>
    <row r="76" spans="2:9" x14ac:dyDescent="0.25">
      <c r="B76" s="1"/>
      <c r="C76" s="117"/>
      <c r="D76" s="114"/>
      <c r="E76" s="114"/>
      <c r="F76" s="114"/>
      <c r="G76" s="118"/>
      <c r="H76" s="199" t="s">
        <v>216</v>
      </c>
      <c r="I76" s="200" t="s">
        <v>212</v>
      </c>
    </row>
    <row r="77" spans="2:9" ht="15.75" thickBot="1" x14ac:dyDescent="0.3">
      <c r="B77" s="1"/>
      <c r="C77" s="111"/>
      <c r="D77" s="112"/>
      <c r="E77" s="115" t="s">
        <v>226</v>
      </c>
      <c r="F77" s="112"/>
      <c r="G77" s="113"/>
      <c r="H77" s="199"/>
      <c r="I77" s="200"/>
    </row>
    <row r="78" spans="2:9" ht="15.75" thickBot="1" x14ac:dyDescent="0.3">
      <c r="B78" s="1"/>
      <c r="H78" s="199"/>
      <c r="I78" s="200"/>
    </row>
    <row r="79" spans="2:9" x14ac:dyDescent="0.25">
      <c r="B79" s="1" t="s">
        <v>171</v>
      </c>
      <c r="C79" s="105"/>
      <c r="D79" s="106"/>
      <c r="E79" s="116" t="s">
        <v>218</v>
      </c>
      <c r="F79" s="106"/>
      <c r="G79" s="107"/>
      <c r="H79" s="199" t="s">
        <v>215</v>
      </c>
      <c r="I79" s="200" t="s">
        <v>207</v>
      </c>
    </row>
    <row r="80" spans="2:9" x14ac:dyDescent="0.25">
      <c r="B80" s="1"/>
      <c r="C80" s="117"/>
      <c r="D80" s="114"/>
      <c r="E80" s="114"/>
      <c r="F80" s="114"/>
      <c r="G80" s="118"/>
      <c r="H80" s="199" t="s">
        <v>216</v>
      </c>
      <c r="I80" s="200" t="s">
        <v>214</v>
      </c>
    </row>
    <row r="81" spans="2:9" ht="15.75" thickBot="1" x14ac:dyDescent="0.3">
      <c r="B81" s="1"/>
      <c r="C81" s="119" t="s">
        <v>210</v>
      </c>
      <c r="D81" s="115" t="s">
        <v>225</v>
      </c>
      <c r="E81" s="112"/>
      <c r="F81" s="115" t="s">
        <v>227</v>
      </c>
      <c r="G81" s="120" t="s">
        <v>228</v>
      </c>
      <c r="H81" s="199"/>
      <c r="I81" s="200"/>
    </row>
    <row r="82" spans="2:9" ht="15.75" thickBot="1" x14ac:dyDescent="0.3">
      <c r="B82" s="1"/>
      <c r="H82" s="199"/>
      <c r="I82" s="200"/>
    </row>
    <row r="83" spans="2:9" x14ac:dyDescent="0.25">
      <c r="B83" s="1" t="s">
        <v>172</v>
      </c>
      <c r="C83" s="121" t="s">
        <v>209</v>
      </c>
      <c r="D83" s="106"/>
      <c r="E83" s="106"/>
      <c r="F83" s="106"/>
      <c r="G83" s="122" t="s">
        <v>220</v>
      </c>
      <c r="H83" s="199" t="s">
        <v>215</v>
      </c>
      <c r="I83" s="200" t="s">
        <v>205</v>
      </c>
    </row>
    <row r="84" spans="2:9" x14ac:dyDescent="0.25">
      <c r="B84" s="1"/>
      <c r="C84" s="117"/>
      <c r="D84" s="114"/>
      <c r="E84" s="114"/>
      <c r="F84" s="114"/>
      <c r="G84" s="118"/>
      <c r="H84" s="199" t="s">
        <v>216</v>
      </c>
      <c r="I84" s="200" t="s">
        <v>212</v>
      </c>
    </row>
    <row r="85" spans="2:9" ht="15.75" thickBot="1" x14ac:dyDescent="0.3">
      <c r="B85" s="1"/>
      <c r="C85" s="111"/>
      <c r="D85" s="115" t="s">
        <v>225</v>
      </c>
      <c r="E85" s="115" t="s">
        <v>226</v>
      </c>
      <c r="F85" s="115" t="s">
        <v>227</v>
      </c>
      <c r="G85" s="113"/>
      <c r="H85" s="199"/>
      <c r="I85" s="200"/>
    </row>
    <row r="86" spans="2:9" ht="15.75" thickBot="1" x14ac:dyDescent="0.3">
      <c r="B86" s="1"/>
      <c r="H86" s="199"/>
      <c r="I86" s="200"/>
    </row>
    <row r="87" spans="2:9" x14ac:dyDescent="0.25">
      <c r="B87" s="1" t="s">
        <v>173</v>
      </c>
      <c r="C87" s="105"/>
      <c r="D87" s="116" t="s">
        <v>217</v>
      </c>
      <c r="E87" s="116" t="s">
        <v>218</v>
      </c>
      <c r="F87" s="116" t="s">
        <v>219</v>
      </c>
      <c r="G87" s="107"/>
      <c r="H87" s="199" t="s">
        <v>215</v>
      </c>
      <c r="I87" s="200" t="s">
        <v>207</v>
      </c>
    </row>
    <row r="88" spans="2:9" x14ac:dyDescent="0.25">
      <c r="B88" s="1"/>
      <c r="C88" s="117"/>
      <c r="D88" s="114"/>
      <c r="E88" s="114"/>
      <c r="F88" s="114"/>
      <c r="G88" s="118"/>
      <c r="H88" s="199" t="s">
        <v>216</v>
      </c>
      <c r="I88" s="200" t="s">
        <v>214</v>
      </c>
    </row>
    <row r="89" spans="2:9" ht="15.75" thickBot="1" x14ac:dyDescent="0.3">
      <c r="B89" s="1"/>
      <c r="C89" s="119" t="s">
        <v>210</v>
      </c>
      <c r="D89" s="112"/>
      <c r="E89" s="112"/>
      <c r="F89" s="112"/>
      <c r="G89" s="120" t="s">
        <v>228</v>
      </c>
      <c r="H89" s="199"/>
      <c r="I89" s="200"/>
    </row>
    <row r="90" spans="2:9" ht="15.75" thickBot="1" x14ac:dyDescent="0.3">
      <c r="B90" s="1"/>
      <c r="H90" s="199"/>
      <c r="I90" s="200"/>
    </row>
    <row r="91" spans="2:9" x14ac:dyDescent="0.25">
      <c r="B91" s="1" t="s">
        <v>174</v>
      </c>
      <c r="C91" s="105"/>
      <c r="D91" s="106"/>
      <c r="E91" s="116" t="s">
        <v>218</v>
      </c>
      <c r="F91" s="106"/>
      <c r="G91" s="107"/>
      <c r="H91" s="199" t="s">
        <v>215</v>
      </c>
      <c r="I91" s="201" t="s">
        <v>206</v>
      </c>
    </row>
    <row r="92" spans="2:9" x14ac:dyDescent="0.25">
      <c r="B92" s="1"/>
      <c r="C92" s="108" t="s">
        <v>208</v>
      </c>
      <c r="D92" s="114"/>
      <c r="E92" s="114"/>
      <c r="F92" s="114"/>
      <c r="G92" s="110" t="s">
        <v>224</v>
      </c>
      <c r="H92" s="199" t="s">
        <v>216</v>
      </c>
      <c r="I92" s="200" t="s">
        <v>213</v>
      </c>
    </row>
    <row r="93" spans="2:9" ht="15.75" thickBot="1" x14ac:dyDescent="0.3">
      <c r="B93" s="1"/>
      <c r="C93" s="111"/>
      <c r="D93" s="115" t="s">
        <v>225</v>
      </c>
      <c r="E93" s="112"/>
      <c r="F93" s="115" t="s">
        <v>227</v>
      </c>
      <c r="G93" s="113"/>
      <c r="H93" s="199"/>
      <c r="I93" s="200"/>
    </row>
    <row r="94" spans="2:9" ht="15.75" thickBot="1" x14ac:dyDescent="0.3">
      <c r="B94" s="1"/>
      <c r="H94" s="199"/>
      <c r="I94" s="200"/>
    </row>
    <row r="95" spans="2:9" x14ac:dyDescent="0.25">
      <c r="B95" s="1" t="s">
        <v>175</v>
      </c>
      <c r="C95" s="105"/>
      <c r="D95" s="116" t="s">
        <v>217</v>
      </c>
      <c r="E95" s="106"/>
      <c r="F95" s="116" t="s">
        <v>219</v>
      </c>
      <c r="G95" s="107"/>
      <c r="H95" s="199" t="s">
        <v>215</v>
      </c>
      <c r="I95" s="201" t="s">
        <v>206</v>
      </c>
    </row>
    <row r="96" spans="2:9" x14ac:dyDescent="0.25">
      <c r="B96" s="1"/>
      <c r="C96" s="108" t="s">
        <v>208</v>
      </c>
      <c r="D96" s="114"/>
      <c r="E96" s="114"/>
      <c r="F96" s="114"/>
      <c r="G96" s="110" t="s">
        <v>224</v>
      </c>
      <c r="H96" s="199" t="s">
        <v>216</v>
      </c>
      <c r="I96" s="200" t="s">
        <v>213</v>
      </c>
    </row>
    <row r="97" spans="2:9" ht="15.75" thickBot="1" x14ac:dyDescent="0.3">
      <c r="B97" s="1"/>
      <c r="C97" s="111"/>
      <c r="D97" s="112"/>
      <c r="E97" s="115" t="s">
        <v>226</v>
      </c>
      <c r="F97" s="112"/>
      <c r="G97" s="113"/>
      <c r="H97" s="199"/>
      <c r="I97" s="200"/>
    </row>
    <row r="98" spans="2:9" ht="15.75" thickBot="1" x14ac:dyDescent="0.3">
      <c r="B98" s="1"/>
      <c r="H98" s="199"/>
      <c r="I98" s="200"/>
    </row>
    <row r="99" spans="2:9" x14ac:dyDescent="0.25">
      <c r="B99" s="1" t="s">
        <v>176</v>
      </c>
      <c r="C99" s="121" t="s">
        <v>209</v>
      </c>
      <c r="D99" s="106"/>
      <c r="E99" s="116" t="s">
        <v>218</v>
      </c>
      <c r="F99" s="106"/>
      <c r="G99" s="122" t="s">
        <v>220</v>
      </c>
      <c r="H99" s="199" t="s">
        <v>215</v>
      </c>
      <c r="I99" s="200" t="s">
        <v>205</v>
      </c>
    </row>
    <row r="100" spans="2:9" x14ac:dyDescent="0.25">
      <c r="B100" s="1"/>
      <c r="C100" s="117"/>
      <c r="D100" s="114"/>
      <c r="E100" s="114"/>
      <c r="F100" s="114"/>
      <c r="G100" s="118"/>
      <c r="H100" s="199" t="s">
        <v>216</v>
      </c>
      <c r="I100" s="200" t="s">
        <v>212</v>
      </c>
    </row>
    <row r="101" spans="2:9" ht="15.75" thickBot="1" x14ac:dyDescent="0.3">
      <c r="B101" s="1"/>
      <c r="C101" s="111"/>
      <c r="D101" s="115" t="s">
        <v>225</v>
      </c>
      <c r="E101" s="112"/>
      <c r="F101" s="115" t="s">
        <v>227</v>
      </c>
      <c r="G101" s="113"/>
      <c r="H101" s="199"/>
      <c r="I101" s="200"/>
    </row>
    <row r="102" spans="2:9" ht="15.75" thickBot="1" x14ac:dyDescent="0.3">
      <c r="B102" s="1"/>
      <c r="H102" s="199"/>
      <c r="I102" s="200"/>
    </row>
    <row r="103" spans="2:9" x14ac:dyDescent="0.25">
      <c r="B103" s="1" t="s">
        <v>177</v>
      </c>
      <c r="C103" s="105"/>
      <c r="D103" s="116" t="s">
        <v>217</v>
      </c>
      <c r="E103" s="106"/>
      <c r="F103" s="116" t="s">
        <v>219</v>
      </c>
      <c r="G103" s="107"/>
      <c r="H103" s="199" t="s">
        <v>215</v>
      </c>
      <c r="I103" s="200" t="s">
        <v>207</v>
      </c>
    </row>
    <row r="104" spans="2:9" x14ac:dyDescent="0.25">
      <c r="C104" s="117"/>
      <c r="D104" s="114"/>
      <c r="E104" s="114"/>
      <c r="F104" s="114"/>
      <c r="G104" s="118"/>
      <c r="H104" s="199" t="s">
        <v>216</v>
      </c>
      <c r="I104" s="200" t="s">
        <v>214</v>
      </c>
    </row>
    <row r="105" spans="2:9" ht="15.75" thickBot="1" x14ac:dyDescent="0.3">
      <c r="C105" s="119" t="s">
        <v>210</v>
      </c>
      <c r="D105" s="112"/>
      <c r="E105" s="115" t="s">
        <v>226</v>
      </c>
      <c r="F105" s="112"/>
      <c r="G105" s="120" t="s">
        <v>228</v>
      </c>
      <c r="H105" s="199"/>
      <c r="I105" s="200"/>
    </row>
  </sheetData>
  <mergeCells count="2">
    <mergeCell ref="E3:E5"/>
    <mergeCell ref="G1:K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ABEC-C1D9-48A5-BB28-5B09CB8E7C34}">
  <dimension ref="A1:X40"/>
  <sheetViews>
    <sheetView zoomScale="85" zoomScaleNormal="85" workbookViewId="0">
      <selection activeCell="B1" sqref="B1:X34"/>
    </sheetView>
  </sheetViews>
  <sheetFormatPr defaultRowHeight="15" x14ac:dyDescent="0.25"/>
  <cols>
    <col min="8" max="8" width="9.7109375" customWidth="1"/>
  </cols>
  <sheetData>
    <row r="1" spans="2:24" ht="15.75" thickBot="1" x14ac:dyDescent="0.3">
      <c r="B1" s="185">
        <v>1</v>
      </c>
      <c r="C1" s="185"/>
      <c r="D1" s="185"/>
      <c r="E1" s="185"/>
      <c r="F1" s="185"/>
      <c r="H1" s="185">
        <v>2</v>
      </c>
      <c r="I1" s="185"/>
      <c r="J1" s="185"/>
      <c r="K1" s="185"/>
      <c r="L1" s="185"/>
      <c r="N1" s="185">
        <v>3</v>
      </c>
      <c r="O1" s="185"/>
      <c r="P1" s="185"/>
      <c r="Q1" s="185"/>
      <c r="R1" s="185"/>
      <c r="T1" s="185">
        <v>4</v>
      </c>
      <c r="U1" s="185"/>
      <c r="V1" s="185"/>
      <c r="W1" s="185"/>
      <c r="X1" s="185"/>
    </row>
    <row r="2" spans="2:24" x14ac:dyDescent="0.25">
      <c r="B2" s="121" t="s">
        <v>107</v>
      </c>
      <c r="C2" s="116" t="s">
        <v>108</v>
      </c>
      <c r="D2" s="116" t="s">
        <v>109</v>
      </c>
      <c r="E2" s="116" t="s">
        <v>110</v>
      </c>
      <c r="F2" s="122" t="s">
        <v>111</v>
      </c>
      <c r="G2" s="123"/>
      <c r="H2" s="105" t="s">
        <v>107</v>
      </c>
      <c r="I2" s="106" t="s">
        <v>108</v>
      </c>
      <c r="J2" s="106" t="s">
        <v>109</v>
      </c>
      <c r="K2" s="106" t="s">
        <v>110</v>
      </c>
      <c r="L2" s="107" t="s">
        <v>111</v>
      </c>
      <c r="M2" s="123"/>
      <c r="N2" s="105" t="s">
        <v>107</v>
      </c>
      <c r="O2" s="106" t="s">
        <v>108</v>
      </c>
      <c r="P2" s="106" t="s">
        <v>109</v>
      </c>
      <c r="Q2" s="106" t="s">
        <v>110</v>
      </c>
      <c r="R2" s="107" t="s">
        <v>111</v>
      </c>
      <c r="S2" s="123"/>
      <c r="T2" s="121" t="s">
        <v>107</v>
      </c>
      <c r="U2" s="106" t="s">
        <v>108</v>
      </c>
      <c r="V2" s="106" t="s">
        <v>109</v>
      </c>
      <c r="W2" s="106" t="s">
        <v>110</v>
      </c>
      <c r="X2" s="122" t="s">
        <v>111</v>
      </c>
    </row>
    <row r="3" spans="2:24" x14ac:dyDescent="0.25">
      <c r="B3" s="117" t="s">
        <v>112</v>
      </c>
      <c r="C3" s="114" t="s">
        <v>113</v>
      </c>
      <c r="D3" s="114" t="s">
        <v>114</v>
      </c>
      <c r="E3" s="114" t="s">
        <v>115</v>
      </c>
      <c r="F3" s="118" t="s">
        <v>116</v>
      </c>
      <c r="G3" s="123"/>
      <c r="H3" s="108" t="s">
        <v>112</v>
      </c>
      <c r="I3" s="109" t="s">
        <v>113</v>
      </c>
      <c r="J3" s="109" t="s">
        <v>114</v>
      </c>
      <c r="K3" s="109" t="s">
        <v>115</v>
      </c>
      <c r="L3" s="110" t="s">
        <v>116</v>
      </c>
      <c r="M3" s="123"/>
      <c r="N3" s="117" t="s">
        <v>112</v>
      </c>
      <c r="O3" s="114" t="s">
        <v>113</v>
      </c>
      <c r="P3" s="114" t="s">
        <v>114</v>
      </c>
      <c r="Q3" s="114" t="s">
        <v>115</v>
      </c>
      <c r="R3" s="118" t="s">
        <v>116</v>
      </c>
      <c r="S3" s="123"/>
      <c r="T3" s="117" t="s">
        <v>112</v>
      </c>
      <c r="U3" s="109" t="s">
        <v>113</v>
      </c>
      <c r="V3" s="114" t="s">
        <v>114</v>
      </c>
      <c r="W3" s="109" t="s">
        <v>115</v>
      </c>
      <c r="X3" s="118" t="s">
        <v>116</v>
      </c>
    </row>
    <row r="4" spans="2:24" ht="15.75" thickBot="1" x14ac:dyDescent="0.3">
      <c r="B4" s="111" t="s">
        <v>117</v>
      </c>
      <c r="C4" s="112" t="s">
        <v>118</v>
      </c>
      <c r="D4" s="112" t="s">
        <v>119</v>
      </c>
      <c r="E4" s="112" t="s">
        <v>120</v>
      </c>
      <c r="F4" s="113" t="s">
        <v>121</v>
      </c>
      <c r="G4" s="123"/>
      <c r="H4" s="111" t="s">
        <v>117</v>
      </c>
      <c r="I4" s="112" t="s">
        <v>118</v>
      </c>
      <c r="J4" s="112" t="s">
        <v>119</v>
      </c>
      <c r="K4" s="112" t="s">
        <v>120</v>
      </c>
      <c r="L4" s="113" t="s">
        <v>121</v>
      </c>
      <c r="M4" s="123"/>
      <c r="N4" s="119" t="s">
        <v>117</v>
      </c>
      <c r="O4" s="115" t="s">
        <v>118</v>
      </c>
      <c r="P4" s="115" t="s">
        <v>119</v>
      </c>
      <c r="Q4" s="115" t="s">
        <v>120</v>
      </c>
      <c r="R4" s="120" t="s">
        <v>121</v>
      </c>
      <c r="S4" s="123"/>
      <c r="T4" s="111" t="s">
        <v>117</v>
      </c>
      <c r="U4" s="112" t="s">
        <v>118</v>
      </c>
      <c r="V4" s="115" t="s">
        <v>119</v>
      </c>
      <c r="W4" s="112" t="s">
        <v>120</v>
      </c>
      <c r="X4" s="113" t="s">
        <v>121</v>
      </c>
    </row>
    <row r="5" spans="2:24" x14ac:dyDescent="0.25"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</row>
    <row r="6" spans="2:24" ht="15.75" thickBot="1" x14ac:dyDescent="0.3">
      <c r="B6" s="186">
        <v>5</v>
      </c>
      <c r="C6" s="186"/>
      <c r="D6" s="186"/>
      <c r="E6" s="186"/>
      <c r="F6" s="186"/>
      <c r="G6" s="123"/>
      <c r="H6" s="186">
        <v>6</v>
      </c>
      <c r="I6" s="186"/>
      <c r="J6" s="186"/>
      <c r="K6" s="186"/>
      <c r="L6" s="186"/>
      <c r="M6" s="123"/>
      <c r="N6" s="186">
        <v>7</v>
      </c>
      <c r="O6" s="186"/>
      <c r="P6" s="186"/>
      <c r="Q6" s="186"/>
      <c r="R6" s="186"/>
      <c r="S6" s="123"/>
      <c r="T6" s="186">
        <v>8</v>
      </c>
      <c r="U6" s="186"/>
      <c r="V6" s="186"/>
      <c r="W6" s="186"/>
      <c r="X6" s="186"/>
    </row>
    <row r="7" spans="2:24" x14ac:dyDescent="0.25">
      <c r="B7" s="105" t="s">
        <v>107</v>
      </c>
      <c r="C7" s="106" t="s">
        <v>108</v>
      </c>
      <c r="D7" s="116" t="s">
        <v>109</v>
      </c>
      <c r="E7" s="106" t="s">
        <v>110</v>
      </c>
      <c r="F7" s="107" t="s">
        <v>111</v>
      </c>
      <c r="G7" s="123"/>
      <c r="H7" s="105" t="s">
        <v>107</v>
      </c>
      <c r="I7" s="116" t="s">
        <v>108</v>
      </c>
      <c r="J7" s="116" t="s">
        <v>109</v>
      </c>
      <c r="K7" s="116" t="s">
        <v>110</v>
      </c>
      <c r="L7" s="107" t="s">
        <v>111</v>
      </c>
      <c r="M7" s="123"/>
      <c r="N7" s="124" t="s">
        <v>107</v>
      </c>
      <c r="O7" s="125" t="s">
        <v>108</v>
      </c>
      <c r="P7" s="125" t="s">
        <v>109</v>
      </c>
      <c r="Q7" s="125" t="s">
        <v>110</v>
      </c>
      <c r="R7" s="126" t="s">
        <v>111</v>
      </c>
      <c r="S7" s="123"/>
      <c r="T7" s="121" t="s">
        <v>107</v>
      </c>
      <c r="U7" s="116" t="s">
        <v>108</v>
      </c>
      <c r="V7" s="106" t="s">
        <v>109</v>
      </c>
      <c r="W7" s="106" t="s">
        <v>110</v>
      </c>
      <c r="X7" s="107" t="s">
        <v>111</v>
      </c>
    </row>
    <row r="8" spans="2:24" x14ac:dyDescent="0.25">
      <c r="B8" s="117" t="s">
        <v>112</v>
      </c>
      <c r="C8" s="109" t="s">
        <v>113</v>
      </c>
      <c r="D8" s="114" t="s">
        <v>114</v>
      </c>
      <c r="E8" s="109" t="s">
        <v>115</v>
      </c>
      <c r="F8" s="118" t="s">
        <v>116</v>
      </c>
      <c r="G8" s="123"/>
      <c r="H8" s="108" t="s">
        <v>112</v>
      </c>
      <c r="I8" s="114" t="s">
        <v>113</v>
      </c>
      <c r="J8" s="114" t="s">
        <v>114</v>
      </c>
      <c r="K8" s="114" t="s">
        <v>115</v>
      </c>
      <c r="L8" s="110" t="s">
        <v>116</v>
      </c>
      <c r="M8" s="123"/>
      <c r="N8" s="108" t="s">
        <v>112</v>
      </c>
      <c r="O8" s="114" t="s">
        <v>113</v>
      </c>
      <c r="P8" s="114" t="s">
        <v>114</v>
      </c>
      <c r="Q8" s="114" t="s">
        <v>115</v>
      </c>
      <c r="R8" s="110" t="s">
        <v>116</v>
      </c>
      <c r="S8" s="123"/>
      <c r="T8" s="117" t="s">
        <v>112</v>
      </c>
      <c r="U8" s="114" t="s">
        <v>113</v>
      </c>
      <c r="V8" s="109" t="s">
        <v>114</v>
      </c>
      <c r="W8" s="114" t="s">
        <v>115</v>
      </c>
      <c r="X8" s="118" t="s">
        <v>116</v>
      </c>
    </row>
    <row r="9" spans="2:24" ht="15.75" thickBot="1" x14ac:dyDescent="0.3">
      <c r="B9" s="119" t="s">
        <v>117</v>
      </c>
      <c r="C9" s="112" t="s">
        <v>118</v>
      </c>
      <c r="D9" s="112" t="s">
        <v>119</v>
      </c>
      <c r="E9" s="112" t="s">
        <v>120</v>
      </c>
      <c r="F9" s="120" t="s">
        <v>121</v>
      </c>
      <c r="G9" s="123"/>
      <c r="H9" s="111" t="s">
        <v>117</v>
      </c>
      <c r="I9" s="112" t="s">
        <v>118</v>
      </c>
      <c r="J9" s="112" t="s">
        <v>119</v>
      </c>
      <c r="K9" s="112" t="s">
        <v>120</v>
      </c>
      <c r="L9" s="113" t="s">
        <v>121</v>
      </c>
      <c r="M9" s="123"/>
      <c r="N9" s="127" t="s">
        <v>117</v>
      </c>
      <c r="O9" s="115" t="s">
        <v>118</v>
      </c>
      <c r="P9" s="115" t="s">
        <v>119</v>
      </c>
      <c r="Q9" s="115" t="s">
        <v>120</v>
      </c>
      <c r="R9" s="128" t="s">
        <v>121</v>
      </c>
      <c r="S9" s="123"/>
      <c r="T9" s="111" t="s">
        <v>117</v>
      </c>
      <c r="U9" s="112" t="s">
        <v>118</v>
      </c>
      <c r="V9" s="112" t="s">
        <v>119</v>
      </c>
      <c r="W9" s="115" t="s">
        <v>120</v>
      </c>
      <c r="X9" s="120" t="s">
        <v>121</v>
      </c>
    </row>
    <row r="10" spans="2:24" x14ac:dyDescent="0.25"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</row>
    <row r="11" spans="2:24" ht="15.75" thickBot="1" x14ac:dyDescent="0.3">
      <c r="B11" s="186">
        <v>9</v>
      </c>
      <c r="C11" s="186"/>
      <c r="D11" s="186"/>
      <c r="E11" s="186"/>
      <c r="F11" s="186"/>
      <c r="G11" s="123"/>
      <c r="H11" s="186">
        <v>10</v>
      </c>
      <c r="I11" s="186"/>
      <c r="J11" s="186"/>
      <c r="K11" s="186"/>
      <c r="L11" s="186"/>
      <c r="M11" s="123"/>
      <c r="N11" s="186">
        <v>11</v>
      </c>
      <c r="O11" s="186"/>
      <c r="P11" s="186"/>
      <c r="Q11" s="186"/>
      <c r="R11" s="186"/>
      <c r="S11" s="123"/>
      <c r="T11" s="186">
        <v>12</v>
      </c>
      <c r="U11" s="186"/>
      <c r="V11" s="186"/>
      <c r="W11" s="186"/>
      <c r="X11" s="186"/>
    </row>
    <row r="12" spans="2:24" x14ac:dyDescent="0.25">
      <c r="B12" s="105" t="s">
        <v>107</v>
      </c>
      <c r="C12" s="106" t="s">
        <v>108</v>
      </c>
      <c r="D12" s="106" t="s">
        <v>109</v>
      </c>
      <c r="E12" s="116" t="s">
        <v>110</v>
      </c>
      <c r="F12" s="122" t="s">
        <v>111</v>
      </c>
      <c r="G12" s="123"/>
      <c r="H12" s="105" t="s">
        <v>107</v>
      </c>
      <c r="I12" s="106" t="s">
        <v>108</v>
      </c>
      <c r="J12" s="106" t="s">
        <v>109</v>
      </c>
      <c r="K12" s="116" t="s">
        <v>110</v>
      </c>
      <c r="L12" s="107" t="s">
        <v>111</v>
      </c>
      <c r="M12" s="123"/>
      <c r="N12" s="105" t="s">
        <v>107</v>
      </c>
      <c r="O12" s="116" t="s">
        <v>108</v>
      </c>
      <c r="P12" s="106" t="s">
        <v>109</v>
      </c>
      <c r="Q12" s="106" t="s">
        <v>110</v>
      </c>
      <c r="R12" s="107" t="s">
        <v>111</v>
      </c>
      <c r="S12" s="123"/>
      <c r="T12" s="121" t="s">
        <v>107</v>
      </c>
      <c r="U12" s="106" t="s">
        <v>108</v>
      </c>
      <c r="V12" s="106" t="s">
        <v>109</v>
      </c>
      <c r="W12" s="106" t="s">
        <v>110</v>
      </c>
      <c r="X12" s="122" t="s">
        <v>111</v>
      </c>
    </row>
    <row r="13" spans="2:24" x14ac:dyDescent="0.25">
      <c r="B13" s="117" t="s">
        <v>112</v>
      </c>
      <c r="C13" s="114" t="s">
        <v>113</v>
      </c>
      <c r="D13" s="109" t="s">
        <v>114</v>
      </c>
      <c r="E13" s="114" t="s">
        <v>115</v>
      </c>
      <c r="F13" s="118" t="s">
        <v>116</v>
      </c>
      <c r="G13" s="123"/>
      <c r="H13" s="108" t="s">
        <v>112</v>
      </c>
      <c r="I13" s="114" t="s">
        <v>113</v>
      </c>
      <c r="J13" s="109" t="s">
        <v>114</v>
      </c>
      <c r="K13" s="114" t="s">
        <v>115</v>
      </c>
      <c r="L13" s="110" t="s">
        <v>116</v>
      </c>
      <c r="M13" s="123"/>
      <c r="N13" s="108" t="s">
        <v>112</v>
      </c>
      <c r="O13" s="114" t="s">
        <v>113</v>
      </c>
      <c r="P13" s="109" t="s">
        <v>114</v>
      </c>
      <c r="Q13" s="114" t="s">
        <v>115</v>
      </c>
      <c r="R13" s="110" t="s">
        <v>116</v>
      </c>
      <c r="S13" s="123"/>
      <c r="T13" s="117" t="s">
        <v>112</v>
      </c>
      <c r="U13" s="109" t="s">
        <v>113</v>
      </c>
      <c r="V13" s="109" t="s">
        <v>114</v>
      </c>
      <c r="W13" s="109" t="s">
        <v>115</v>
      </c>
      <c r="X13" s="118" t="s">
        <v>116</v>
      </c>
    </row>
    <row r="14" spans="2:24" ht="15.75" thickBot="1" x14ac:dyDescent="0.3">
      <c r="B14" s="119" t="s">
        <v>117</v>
      </c>
      <c r="C14" s="115" t="s">
        <v>118</v>
      </c>
      <c r="D14" s="112" t="s">
        <v>119</v>
      </c>
      <c r="E14" s="112" t="s">
        <v>120</v>
      </c>
      <c r="F14" s="113" t="s">
        <v>121</v>
      </c>
      <c r="G14" s="123"/>
      <c r="H14" s="111" t="s">
        <v>117</v>
      </c>
      <c r="I14" s="115" t="s">
        <v>118</v>
      </c>
      <c r="J14" s="112" t="s">
        <v>119</v>
      </c>
      <c r="K14" s="112" t="s">
        <v>120</v>
      </c>
      <c r="L14" s="113" t="s">
        <v>121</v>
      </c>
      <c r="M14" s="123"/>
      <c r="N14" s="111" t="s">
        <v>117</v>
      </c>
      <c r="O14" s="112" t="s">
        <v>118</v>
      </c>
      <c r="P14" s="112" t="s">
        <v>119</v>
      </c>
      <c r="Q14" s="115" t="s">
        <v>120</v>
      </c>
      <c r="R14" s="113" t="s">
        <v>121</v>
      </c>
      <c r="S14" s="123"/>
      <c r="T14" s="111" t="s">
        <v>117</v>
      </c>
      <c r="U14" s="112" t="s">
        <v>118</v>
      </c>
      <c r="V14" s="112" t="s">
        <v>119</v>
      </c>
      <c r="W14" s="112" t="s">
        <v>120</v>
      </c>
      <c r="X14" s="113" t="s">
        <v>121</v>
      </c>
    </row>
    <row r="15" spans="2:24" x14ac:dyDescent="0.25">
      <c r="B15" s="123"/>
      <c r="C15" s="123"/>
      <c r="D15" s="123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</row>
    <row r="16" spans="2:24" ht="15.75" thickBot="1" x14ac:dyDescent="0.3">
      <c r="B16" s="186">
        <v>13</v>
      </c>
      <c r="C16" s="186"/>
      <c r="D16" s="186"/>
      <c r="E16" s="186"/>
      <c r="F16" s="186"/>
      <c r="G16" s="123"/>
      <c r="H16" s="186">
        <v>14</v>
      </c>
      <c r="I16" s="186"/>
      <c r="J16" s="186"/>
      <c r="K16" s="186"/>
      <c r="L16" s="186"/>
      <c r="M16" s="123"/>
      <c r="N16" s="186">
        <v>15</v>
      </c>
      <c r="O16" s="186"/>
      <c r="P16" s="186"/>
      <c r="Q16" s="186"/>
      <c r="R16" s="186"/>
      <c r="S16" s="123"/>
      <c r="T16" s="186">
        <v>16</v>
      </c>
      <c r="U16" s="186"/>
      <c r="V16" s="186"/>
      <c r="W16" s="186"/>
      <c r="X16" s="186"/>
    </row>
    <row r="17" spans="2:24" x14ac:dyDescent="0.25">
      <c r="B17" s="105" t="s">
        <v>107</v>
      </c>
      <c r="C17" s="106" t="s">
        <v>108</v>
      </c>
      <c r="D17" s="106" t="s">
        <v>109</v>
      </c>
      <c r="E17" s="106" t="s">
        <v>110</v>
      </c>
      <c r="F17" s="107" t="s">
        <v>111</v>
      </c>
      <c r="G17" s="123"/>
      <c r="H17" s="121" t="s">
        <v>107</v>
      </c>
      <c r="I17" s="106" t="s">
        <v>108</v>
      </c>
      <c r="J17" s="116" t="s">
        <v>109</v>
      </c>
      <c r="K17" s="106" t="s">
        <v>110</v>
      </c>
      <c r="L17" s="122" t="s">
        <v>111</v>
      </c>
      <c r="M17" s="123"/>
      <c r="N17" s="105" t="s">
        <v>107</v>
      </c>
      <c r="O17" s="106" t="s">
        <v>108</v>
      </c>
      <c r="P17" s="106" t="s">
        <v>109</v>
      </c>
      <c r="Q17" s="106" t="s">
        <v>110</v>
      </c>
      <c r="R17" s="107" t="s">
        <v>111</v>
      </c>
      <c r="S17" s="123"/>
      <c r="T17" s="105" t="s">
        <v>107</v>
      </c>
      <c r="U17" s="106" t="s">
        <v>108</v>
      </c>
      <c r="V17" s="116" t="s">
        <v>109</v>
      </c>
      <c r="W17" s="106" t="s">
        <v>110</v>
      </c>
      <c r="X17" s="107" t="s">
        <v>111</v>
      </c>
    </row>
    <row r="18" spans="2:24" x14ac:dyDescent="0.25">
      <c r="B18" s="117" t="s">
        <v>112</v>
      </c>
      <c r="C18" s="109" t="s">
        <v>113</v>
      </c>
      <c r="D18" s="109" t="s">
        <v>114</v>
      </c>
      <c r="E18" s="109" t="s">
        <v>115</v>
      </c>
      <c r="F18" s="118" t="s">
        <v>116</v>
      </c>
      <c r="G18" s="123"/>
      <c r="H18" s="117" t="s">
        <v>112</v>
      </c>
      <c r="I18" s="109" t="s">
        <v>113</v>
      </c>
      <c r="J18" s="114" t="s">
        <v>114</v>
      </c>
      <c r="K18" s="109" t="s">
        <v>115</v>
      </c>
      <c r="L18" s="118" t="s">
        <v>116</v>
      </c>
      <c r="M18" s="123"/>
      <c r="N18" s="117" t="s">
        <v>112</v>
      </c>
      <c r="O18" s="109" t="s">
        <v>113</v>
      </c>
      <c r="P18" s="114" t="s">
        <v>114</v>
      </c>
      <c r="Q18" s="109" t="s">
        <v>115</v>
      </c>
      <c r="R18" s="118" t="s">
        <v>116</v>
      </c>
      <c r="S18" s="123"/>
      <c r="T18" s="108" t="s">
        <v>112</v>
      </c>
      <c r="U18" s="109" t="s">
        <v>113</v>
      </c>
      <c r="V18" s="129" t="s">
        <v>114</v>
      </c>
      <c r="W18" s="109" t="s">
        <v>115</v>
      </c>
      <c r="X18" s="110" t="s">
        <v>116</v>
      </c>
    </row>
    <row r="19" spans="2:24" ht="15.75" thickBot="1" x14ac:dyDescent="0.3">
      <c r="B19" s="119" t="s">
        <v>117</v>
      </c>
      <c r="C19" s="112" t="s">
        <v>118</v>
      </c>
      <c r="D19" s="112" t="s">
        <v>119</v>
      </c>
      <c r="E19" s="112" t="s">
        <v>120</v>
      </c>
      <c r="F19" s="120" t="s">
        <v>121</v>
      </c>
      <c r="G19" s="123"/>
      <c r="H19" s="111" t="s">
        <v>117</v>
      </c>
      <c r="I19" s="112" t="s">
        <v>118</v>
      </c>
      <c r="J19" s="112" t="s">
        <v>119</v>
      </c>
      <c r="K19" s="112" t="s">
        <v>120</v>
      </c>
      <c r="L19" s="113" t="s">
        <v>121</v>
      </c>
      <c r="M19" s="123"/>
      <c r="N19" s="119" t="s">
        <v>117</v>
      </c>
      <c r="O19" s="112" t="s">
        <v>118</v>
      </c>
      <c r="P19" s="115" t="s">
        <v>119</v>
      </c>
      <c r="Q19" s="112" t="s">
        <v>120</v>
      </c>
      <c r="R19" s="120" t="s">
        <v>121</v>
      </c>
      <c r="S19" s="123"/>
      <c r="T19" s="111" t="s">
        <v>117</v>
      </c>
      <c r="U19" s="112" t="s">
        <v>118</v>
      </c>
      <c r="V19" s="112" t="s">
        <v>119</v>
      </c>
      <c r="W19" s="112" t="s">
        <v>120</v>
      </c>
      <c r="X19" s="113" t="s">
        <v>121</v>
      </c>
    </row>
    <row r="21" spans="2:24" ht="15.75" thickBot="1" x14ac:dyDescent="0.3">
      <c r="B21" s="185">
        <v>17</v>
      </c>
      <c r="C21" s="185"/>
      <c r="D21" s="185"/>
      <c r="E21" s="185"/>
      <c r="F21" s="185"/>
      <c r="H21" s="185">
        <v>18</v>
      </c>
      <c r="I21" s="185"/>
      <c r="J21" s="185"/>
      <c r="K21" s="185"/>
      <c r="L21" s="185"/>
      <c r="N21" s="185">
        <v>19</v>
      </c>
      <c r="O21" s="185"/>
      <c r="P21" s="185"/>
      <c r="Q21" s="185"/>
      <c r="R21" s="185"/>
      <c r="T21" s="185">
        <v>20</v>
      </c>
      <c r="U21" s="185"/>
      <c r="V21" s="185"/>
      <c r="W21" s="185"/>
      <c r="X21" s="185"/>
    </row>
    <row r="22" spans="2:24" x14ac:dyDescent="0.25">
      <c r="B22" s="105" t="s">
        <v>107</v>
      </c>
      <c r="C22" s="106" t="s">
        <v>108</v>
      </c>
      <c r="D22" s="106" t="s">
        <v>109</v>
      </c>
      <c r="E22" s="106" t="s">
        <v>110</v>
      </c>
      <c r="F22" s="107" t="s">
        <v>111</v>
      </c>
      <c r="H22" s="121" t="s">
        <v>107</v>
      </c>
      <c r="I22" s="116" t="s">
        <v>108</v>
      </c>
      <c r="J22" s="106" t="s">
        <v>109</v>
      </c>
      <c r="K22" s="116" t="s">
        <v>110</v>
      </c>
      <c r="L22" s="122" t="s">
        <v>111</v>
      </c>
      <c r="N22" s="105" t="s">
        <v>107</v>
      </c>
      <c r="O22" s="106" t="s">
        <v>108</v>
      </c>
      <c r="P22" s="116" t="s">
        <v>109</v>
      </c>
      <c r="Q22" s="106" t="s">
        <v>110</v>
      </c>
      <c r="R22" s="107" t="s">
        <v>111</v>
      </c>
      <c r="T22" s="121" t="s">
        <v>107</v>
      </c>
      <c r="U22" s="106" t="s">
        <v>108</v>
      </c>
      <c r="V22" s="106" t="s">
        <v>109</v>
      </c>
      <c r="W22" s="106" t="s">
        <v>110</v>
      </c>
      <c r="X22" s="122" t="s">
        <v>111</v>
      </c>
    </row>
    <row r="23" spans="2:24" x14ac:dyDescent="0.25">
      <c r="B23" s="108" t="s">
        <v>112</v>
      </c>
      <c r="C23" s="109" t="s">
        <v>113</v>
      </c>
      <c r="D23" s="114" t="s">
        <v>114</v>
      </c>
      <c r="E23" s="109" t="s">
        <v>115</v>
      </c>
      <c r="F23" s="110" t="s">
        <v>116</v>
      </c>
      <c r="H23" s="117" t="s">
        <v>112</v>
      </c>
      <c r="I23" s="114" t="s">
        <v>113</v>
      </c>
      <c r="J23" s="114" t="s">
        <v>114</v>
      </c>
      <c r="K23" s="114" t="s">
        <v>115</v>
      </c>
      <c r="L23" s="118" t="s">
        <v>116</v>
      </c>
      <c r="N23" s="117" t="s">
        <v>112</v>
      </c>
      <c r="O23" s="114" t="s">
        <v>113</v>
      </c>
      <c r="P23" s="114" t="s">
        <v>114</v>
      </c>
      <c r="Q23" s="114" t="s">
        <v>115</v>
      </c>
      <c r="R23" s="118" t="s">
        <v>116</v>
      </c>
      <c r="T23" s="117" t="s">
        <v>112</v>
      </c>
      <c r="U23" s="114" t="s">
        <v>113</v>
      </c>
      <c r="V23" s="114" t="s">
        <v>114</v>
      </c>
      <c r="W23" s="114" t="s">
        <v>115</v>
      </c>
      <c r="X23" s="118" t="s">
        <v>116</v>
      </c>
    </row>
    <row r="24" spans="2:24" ht="15.75" thickBot="1" x14ac:dyDescent="0.3">
      <c r="B24" s="111" t="s">
        <v>117</v>
      </c>
      <c r="C24" s="112" t="s">
        <v>118</v>
      </c>
      <c r="D24" s="115" t="s">
        <v>119</v>
      </c>
      <c r="E24" s="112" t="s">
        <v>120</v>
      </c>
      <c r="F24" s="113" t="s">
        <v>121</v>
      </c>
      <c r="H24" s="111" t="s">
        <v>117</v>
      </c>
      <c r="I24" s="112" t="s">
        <v>118</v>
      </c>
      <c r="J24" s="115" t="s">
        <v>119</v>
      </c>
      <c r="K24" s="112" t="s">
        <v>120</v>
      </c>
      <c r="L24" s="113" t="s">
        <v>121</v>
      </c>
      <c r="N24" s="119" t="s">
        <v>117</v>
      </c>
      <c r="O24" s="115" t="s">
        <v>118</v>
      </c>
      <c r="P24" s="112" t="s">
        <v>119</v>
      </c>
      <c r="Q24" s="115" t="s">
        <v>120</v>
      </c>
      <c r="R24" s="120" t="s">
        <v>121</v>
      </c>
      <c r="T24" s="111" t="s">
        <v>117</v>
      </c>
      <c r="U24" s="115" t="s">
        <v>118</v>
      </c>
      <c r="V24" s="115" t="s">
        <v>119</v>
      </c>
      <c r="W24" s="115" t="s">
        <v>120</v>
      </c>
      <c r="X24" s="113" t="s">
        <v>121</v>
      </c>
    </row>
    <row r="26" spans="2:24" ht="15.75" thickBot="1" x14ac:dyDescent="0.3">
      <c r="B26" s="185">
        <v>21</v>
      </c>
      <c r="C26" s="185"/>
      <c r="D26" s="185"/>
      <c r="E26" s="185"/>
      <c r="F26" s="185"/>
      <c r="H26" s="185">
        <v>22</v>
      </c>
      <c r="I26" s="185"/>
      <c r="J26" s="185"/>
      <c r="K26" s="185"/>
      <c r="L26" s="185"/>
      <c r="N26" s="185">
        <v>23</v>
      </c>
      <c r="O26" s="185"/>
      <c r="P26" s="185"/>
      <c r="Q26" s="185"/>
      <c r="R26" s="185"/>
      <c r="T26" s="185">
        <v>24</v>
      </c>
      <c r="U26" s="185"/>
      <c r="V26" s="185"/>
      <c r="W26" s="185"/>
      <c r="X26" s="185"/>
    </row>
    <row r="27" spans="2:24" x14ac:dyDescent="0.25">
      <c r="B27" s="105" t="s">
        <v>107</v>
      </c>
      <c r="C27" s="116" t="s">
        <v>108</v>
      </c>
      <c r="D27" s="116" t="s">
        <v>109</v>
      </c>
      <c r="E27" s="116" t="s">
        <v>110</v>
      </c>
      <c r="F27" s="107" t="s">
        <v>111</v>
      </c>
      <c r="H27" s="105" t="s">
        <v>107</v>
      </c>
      <c r="I27" s="106" t="s">
        <v>108</v>
      </c>
      <c r="J27" s="116" t="s">
        <v>109</v>
      </c>
      <c r="K27" s="106" t="s">
        <v>110</v>
      </c>
      <c r="L27" s="107" t="s">
        <v>111</v>
      </c>
      <c r="N27" s="105" t="s">
        <v>107</v>
      </c>
      <c r="O27" s="116" t="s">
        <v>108</v>
      </c>
      <c r="P27" s="106" t="s">
        <v>109</v>
      </c>
      <c r="Q27" s="116" t="s">
        <v>110</v>
      </c>
      <c r="R27" s="107" t="s">
        <v>111</v>
      </c>
      <c r="T27" s="121" t="s">
        <v>107</v>
      </c>
      <c r="U27" s="106" t="s">
        <v>108</v>
      </c>
      <c r="V27" s="116" t="s">
        <v>109</v>
      </c>
      <c r="W27" s="106" t="s">
        <v>110</v>
      </c>
      <c r="X27" s="122" t="s">
        <v>111</v>
      </c>
    </row>
    <row r="28" spans="2:24" x14ac:dyDescent="0.25">
      <c r="B28" s="117" t="s">
        <v>112</v>
      </c>
      <c r="C28" s="114" t="s">
        <v>113</v>
      </c>
      <c r="D28" s="114" t="s">
        <v>114</v>
      </c>
      <c r="E28" s="114" t="s">
        <v>115</v>
      </c>
      <c r="F28" s="118" t="s">
        <v>116</v>
      </c>
      <c r="H28" s="108" t="s">
        <v>112</v>
      </c>
      <c r="I28" s="114" t="s">
        <v>113</v>
      </c>
      <c r="J28" s="114" t="s">
        <v>114</v>
      </c>
      <c r="K28" s="114" t="s">
        <v>115</v>
      </c>
      <c r="L28" s="110" t="s">
        <v>116</v>
      </c>
      <c r="N28" s="108" t="s">
        <v>112</v>
      </c>
      <c r="O28" s="114" t="s">
        <v>113</v>
      </c>
      <c r="P28" s="114" t="s">
        <v>114</v>
      </c>
      <c r="Q28" s="114" t="s">
        <v>115</v>
      </c>
      <c r="R28" s="110" t="s">
        <v>116</v>
      </c>
      <c r="T28" s="117" t="s">
        <v>112</v>
      </c>
      <c r="U28" s="114" t="s">
        <v>113</v>
      </c>
      <c r="V28" s="114" t="s">
        <v>114</v>
      </c>
      <c r="W28" s="114" t="s">
        <v>115</v>
      </c>
      <c r="X28" s="118" t="s">
        <v>116</v>
      </c>
    </row>
    <row r="29" spans="2:24" ht="15.75" thickBot="1" x14ac:dyDescent="0.3">
      <c r="B29" s="119" t="s">
        <v>117</v>
      </c>
      <c r="C29" s="112" t="s">
        <v>118</v>
      </c>
      <c r="D29" s="112" t="s">
        <v>119</v>
      </c>
      <c r="E29" s="112" t="s">
        <v>120</v>
      </c>
      <c r="F29" s="120" t="s">
        <v>121</v>
      </c>
      <c r="H29" s="111" t="s">
        <v>117</v>
      </c>
      <c r="I29" s="115" t="s">
        <v>118</v>
      </c>
      <c r="J29" s="112" t="s">
        <v>119</v>
      </c>
      <c r="K29" s="115" t="s">
        <v>120</v>
      </c>
      <c r="L29" s="113" t="s">
        <v>121</v>
      </c>
      <c r="N29" s="111" t="s">
        <v>117</v>
      </c>
      <c r="O29" s="112" t="s">
        <v>118</v>
      </c>
      <c r="P29" s="115" t="s">
        <v>119</v>
      </c>
      <c r="Q29" s="112" t="s">
        <v>120</v>
      </c>
      <c r="R29" s="113" t="s">
        <v>121</v>
      </c>
      <c r="T29" s="111" t="s">
        <v>117</v>
      </c>
      <c r="U29" s="115" t="s">
        <v>118</v>
      </c>
      <c r="V29" s="112" t="s">
        <v>119</v>
      </c>
      <c r="W29" s="115" t="s">
        <v>120</v>
      </c>
      <c r="X29" s="113" t="s">
        <v>121</v>
      </c>
    </row>
    <row r="31" spans="2:24" ht="15.75" thickBot="1" x14ac:dyDescent="0.3">
      <c r="B31" s="185">
        <v>25</v>
      </c>
      <c r="C31" s="185"/>
      <c r="D31" s="185"/>
      <c r="E31" s="185"/>
      <c r="F31" s="185"/>
      <c r="H31" s="154"/>
      <c r="I31" s="154"/>
      <c r="J31" s="154"/>
      <c r="K31" s="154"/>
      <c r="L31" s="154"/>
    </row>
    <row r="32" spans="2:24" x14ac:dyDescent="0.25">
      <c r="B32" s="105" t="s">
        <v>107</v>
      </c>
      <c r="C32" s="116" t="s">
        <v>108</v>
      </c>
      <c r="D32" s="106" t="s">
        <v>109</v>
      </c>
      <c r="E32" s="116" t="s">
        <v>110</v>
      </c>
      <c r="F32" s="107" t="s">
        <v>111</v>
      </c>
      <c r="H32" s="131"/>
      <c r="I32" s="131"/>
      <c r="J32" s="131"/>
      <c r="K32" s="131"/>
      <c r="L32" s="131"/>
    </row>
    <row r="33" spans="1:12" x14ac:dyDescent="0.25">
      <c r="B33" s="117" t="s">
        <v>112</v>
      </c>
      <c r="C33" s="114" t="s">
        <v>113</v>
      </c>
      <c r="D33" s="114" t="s">
        <v>114</v>
      </c>
      <c r="E33" s="114" t="s">
        <v>115</v>
      </c>
      <c r="F33" s="118" t="s">
        <v>116</v>
      </c>
      <c r="H33" s="131"/>
      <c r="I33" s="131"/>
      <c r="J33" s="131"/>
      <c r="K33" s="131"/>
      <c r="L33" s="131"/>
    </row>
    <row r="34" spans="1:12" ht="15.75" thickBot="1" x14ac:dyDescent="0.3">
      <c r="B34" s="119" t="s">
        <v>117</v>
      </c>
      <c r="C34" s="112" t="s">
        <v>118</v>
      </c>
      <c r="D34" s="115" t="s">
        <v>119</v>
      </c>
      <c r="E34" s="112" t="s">
        <v>120</v>
      </c>
      <c r="F34" s="120" t="s">
        <v>121</v>
      </c>
      <c r="H34" s="131"/>
      <c r="I34" s="131"/>
      <c r="J34" s="131"/>
      <c r="K34" s="131"/>
      <c r="L34" s="131"/>
    </row>
    <row r="38" spans="1:12" x14ac:dyDescent="0.25">
      <c r="A38" s="10"/>
      <c r="B38" s="10"/>
    </row>
    <row r="39" spans="1:12" x14ac:dyDescent="0.25">
      <c r="A39" s="10"/>
      <c r="B39" s="10"/>
    </row>
    <row r="40" spans="1:12" x14ac:dyDescent="0.25">
      <c r="A40" s="10"/>
      <c r="B40" s="10"/>
    </row>
  </sheetData>
  <mergeCells count="25">
    <mergeCell ref="B1:F1"/>
    <mergeCell ref="H1:L1"/>
    <mergeCell ref="N1:R1"/>
    <mergeCell ref="T1:X1"/>
    <mergeCell ref="B6:F6"/>
    <mergeCell ref="H6:L6"/>
    <mergeCell ref="N6:R6"/>
    <mergeCell ref="T6:X6"/>
    <mergeCell ref="B11:F11"/>
    <mergeCell ref="H11:L11"/>
    <mergeCell ref="N11:R11"/>
    <mergeCell ref="T11:X11"/>
    <mergeCell ref="B16:F16"/>
    <mergeCell ref="H16:L16"/>
    <mergeCell ref="N16:R16"/>
    <mergeCell ref="T16:X16"/>
    <mergeCell ref="B31:F31"/>
    <mergeCell ref="B21:F21"/>
    <mergeCell ref="H21:L21"/>
    <mergeCell ref="N21:R21"/>
    <mergeCell ref="T21:X21"/>
    <mergeCell ref="B26:F26"/>
    <mergeCell ref="H26:L26"/>
    <mergeCell ref="N26:R26"/>
    <mergeCell ref="T26:X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71DF-37B3-44ED-91AE-7BADD13CB258}">
  <dimension ref="A1:AR68"/>
  <sheetViews>
    <sheetView zoomScale="115" zoomScaleNormal="115" workbookViewId="0">
      <selection activeCell="D12" sqref="D12"/>
    </sheetView>
  </sheetViews>
  <sheetFormatPr defaultRowHeight="15" x14ac:dyDescent="0.25"/>
  <cols>
    <col min="2" max="2" width="10.28515625" bestFit="1" customWidth="1"/>
    <col min="8" max="10" width="7.5703125" bestFit="1" customWidth="1"/>
    <col min="11" max="17" width="8.5703125" bestFit="1" customWidth="1"/>
    <col min="20" max="28" width="9.42578125" bestFit="1" customWidth="1"/>
    <col min="29" max="44" width="10.42578125" bestFit="1" customWidth="1"/>
  </cols>
  <sheetData>
    <row r="1" spans="1:44" ht="15.75" thickBot="1" x14ac:dyDescent="0.3">
      <c r="A1" s="144" t="s">
        <v>0</v>
      </c>
      <c r="B1" s="145" t="s">
        <v>73</v>
      </c>
      <c r="C1" s="145" t="s">
        <v>74</v>
      </c>
      <c r="D1" s="145" t="s">
        <v>75</v>
      </c>
      <c r="E1" s="145" t="s">
        <v>76</v>
      </c>
      <c r="G1" s="38">
        <v>25</v>
      </c>
      <c r="H1" s="147">
        <v>1</v>
      </c>
      <c r="I1" s="147">
        <v>2</v>
      </c>
      <c r="J1" s="147">
        <v>3</v>
      </c>
      <c r="K1" s="147">
        <v>4</v>
      </c>
      <c r="L1" s="147">
        <v>5</v>
      </c>
      <c r="M1" s="147">
        <v>6</v>
      </c>
      <c r="N1" s="147">
        <v>7</v>
      </c>
      <c r="O1" s="147">
        <v>8</v>
      </c>
      <c r="P1" s="147">
        <v>9</v>
      </c>
      <c r="Q1" s="147">
        <v>10</v>
      </c>
      <c r="T1" t="s">
        <v>153</v>
      </c>
      <c r="U1" t="s">
        <v>154</v>
      </c>
      <c r="V1" t="s">
        <v>155</v>
      </c>
      <c r="W1" t="s">
        <v>156</v>
      </c>
      <c r="X1" t="s">
        <v>157</v>
      </c>
      <c r="Y1" t="s">
        <v>158</v>
      </c>
      <c r="Z1" t="s">
        <v>159</v>
      </c>
      <c r="AA1" t="s">
        <v>160</v>
      </c>
      <c r="AB1" t="s">
        <v>161</v>
      </c>
      <c r="AC1" t="s">
        <v>162</v>
      </c>
      <c r="AD1" t="s">
        <v>163</v>
      </c>
      <c r="AE1" t="s">
        <v>164</v>
      </c>
      <c r="AF1" t="s">
        <v>165</v>
      </c>
      <c r="AG1" t="s">
        <v>166</v>
      </c>
      <c r="AH1" t="s">
        <v>167</v>
      </c>
      <c r="AI1" t="s">
        <v>168</v>
      </c>
      <c r="AJ1" t="s">
        <v>169</v>
      </c>
      <c r="AK1" t="s">
        <v>170</v>
      </c>
      <c r="AL1" t="s">
        <v>171</v>
      </c>
      <c r="AM1" t="s">
        <v>172</v>
      </c>
      <c r="AN1" t="s">
        <v>173</v>
      </c>
      <c r="AO1" t="s">
        <v>174</v>
      </c>
      <c r="AP1" t="s">
        <v>175</v>
      </c>
      <c r="AQ1" t="s">
        <v>176</v>
      </c>
      <c r="AR1" t="s">
        <v>177</v>
      </c>
    </row>
    <row r="2" spans="1:44" x14ac:dyDescent="0.25">
      <c r="A2" s="101" t="s">
        <v>5</v>
      </c>
      <c r="B2" s="102">
        <v>1</v>
      </c>
      <c r="C2" s="102">
        <v>2</v>
      </c>
      <c r="D2" s="102">
        <v>5</v>
      </c>
      <c r="E2" s="102">
        <v>10</v>
      </c>
      <c r="G2" s="146">
        <v>0.01</v>
      </c>
      <c r="H2" s="148">
        <f>$G$2*H1*$G$1</f>
        <v>0.25</v>
      </c>
      <c r="I2" s="149">
        <f t="shared" ref="I2:Q2" si="0">$G$2*I1*$G$1</f>
        <v>0.5</v>
      </c>
      <c r="J2" s="149">
        <f t="shared" si="0"/>
        <v>0.75</v>
      </c>
      <c r="K2" s="149">
        <f t="shared" si="0"/>
        <v>1</v>
      </c>
      <c r="L2" s="149">
        <f t="shared" si="0"/>
        <v>1.25</v>
      </c>
      <c r="M2" s="149">
        <f t="shared" si="0"/>
        <v>1.5</v>
      </c>
      <c r="N2" s="149">
        <f t="shared" si="0"/>
        <v>1.7500000000000002</v>
      </c>
      <c r="O2" s="149">
        <f t="shared" si="0"/>
        <v>2</v>
      </c>
      <c r="P2" s="149">
        <f t="shared" si="0"/>
        <v>2.25</v>
      </c>
      <c r="Q2" s="150">
        <f t="shared" si="0"/>
        <v>2.5</v>
      </c>
      <c r="S2" t="s">
        <v>201</v>
      </c>
      <c r="V2" t="s">
        <v>204</v>
      </c>
      <c r="W2" t="s">
        <v>204</v>
      </c>
      <c r="X2" t="s">
        <v>204</v>
      </c>
      <c r="Y2" t="s">
        <v>204</v>
      </c>
      <c r="Z2" t="s">
        <v>204</v>
      </c>
      <c r="AA2" t="s">
        <v>204</v>
      </c>
      <c r="AB2" t="s">
        <v>204</v>
      </c>
      <c r="AC2" t="s">
        <v>204</v>
      </c>
    </row>
    <row r="3" spans="1:44" x14ac:dyDescent="0.25">
      <c r="A3" s="103" t="s">
        <v>7</v>
      </c>
      <c r="B3" s="104">
        <v>2</v>
      </c>
      <c r="C3" s="104">
        <v>1.5</v>
      </c>
      <c r="D3" s="104">
        <v>4</v>
      </c>
      <c r="E3" s="104">
        <v>8</v>
      </c>
      <c r="G3" s="146">
        <v>0.03</v>
      </c>
      <c r="H3" s="24">
        <f>$G$3*H1*$G$1</f>
        <v>0.75</v>
      </c>
      <c r="I3" s="20">
        <f t="shared" ref="I3:Q3" si="1">$G$3*I1*$G$1</f>
        <v>1.5</v>
      </c>
      <c r="J3" s="20">
        <f t="shared" si="1"/>
        <v>2.25</v>
      </c>
      <c r="K3" s="20">
        <f t="shared" si="1"/>
        <v>3</v>
      </c>
      <c r="L3" s="20">
        <f t="shared" si="1"/>
        <v>3.75</v>
      </c>
      <c r="M3" s="20">
        <f t="shared" si="1"/>
        <v>4.5</v>
      </c>
      <c r="N3" s="20">
        <f t="shared" si="1"/>
        <v>5.25</v>
      </c>
      <c r="O3" s="20">
        <f t="shared" si="1"/>
        <v>6</v>
      </c>
      <c r="P3" s="20">
        <f t="shared" si="1"/>
        <v>6.75</v>
      </c>
      <c r="Q3" s="25">
        <f t="shared" si="1"/>
        <v>7.5</v>
      </c>
      <c r="S3" t="s">
        <v>202</v>
      </c>
      <c r="V3" t="s">
        <v>204</v>
      </c>
      <c r="W3" t="s">
        <v>204</v>
      </c>
      <c r="X3" t="s">
        <v>204</v>
      </c>
      <c r="Y3" t="s">
        <v>204</v>
      </c>
      <c r="Z3" t="s">
        <v>204</v>
      </c>
      <c r="AA3" t="s">
        <v>204</v>
      </c>
      <c r="AB3" t="s">
        <v>204</v>
      </c>
      <c r="AC3" t="s">
        <v>204</v>
      </c>
    </row>
    <row r="4" spans="1:44" x14ac:dyDescent="0.25">
      <c r="A4" s="101" t="s">
        <v>10</v>
      </c>
      <c r="B4" s="102">
        <v>3</v>
      </c>
      <c r="C4" s="102">
        <v>1.2</v>
      </c>
      <c r="D4" s="102">
        <v>3.5</v>
      </c>
      <c r="E4" s="102">
        <v>7</v>
      </c>
      <c r="G4" s="146">
        <v>0.05</v>
      </c>
      <c r="H4" s="24">
        <f>$G$4*H1*$G$1</f>
        <v>1.25</v>
      </c>
      <c r="I4" s="20">
        <f t="shared" ref="I4:Q4" si="2">$G$4*I1*$G$1</f>
        <v>2.5</v>
      </c>
      <c r="J4" s="20">
        <f t="shared" si="2"/>
        <v>3.7500000000000004</v>
      </c>
      <c r="K4" s="20">
        <f t="shared" si="2"/>
        <v>5</v>
      </c>
      <c r="L4" s="20">
        <f t="shared" si="2"/>
        <v>6.25</v>
      </c>
      <c r="M4" s="20">
        <f t="shared" si="2"/>
        <v>7.5000000000000009</v>
      </c>
      <c r="N4" s="20">
        <f t="shared" si="2"/>
        <v>8.75</v>
      </c>
      <c r="O4" s="20">
        <f t="shared" si="2"/>
        <v>10</v>
      </c>
      <c r="P4" s="20">
        <f t="shared" si="2"/>
        <v>11.25</v>
      </c>
      <c r="Q4" s="25">
        <f t="shared" si="2"/>
        <v>12.5</v>
      </c>
      <c r="S4" t="s">
        <v>203</v>
      </c>
      <c r="V4" t="s">
        <v>204</v>
      </c>
      <c r="W4" t="s">
        <v>204</v>
      </c>
      <c r="X4" t="s">
        <v>204</v>
      </c>
      <c r="Y4" t="s">
        <v>204</v>
      </c>
      <c r="Z4" t="s">
        <v>204</v>
      </c>
      <c r="AA4" t="s">
        <v>204</v>
      </c>
      <c r="AB4" t="s">
        <v>204</v>
      </c>
      <c r="AC4" t="s">
        <v>204</v>
      </c>
    </row>
    <row r="5" spans="1:44" x14ac:dyDescent="0.25">
      <c r="A5" s="103" t="s">
        <v>8</v>
      </c>
      <c r="B5" s="104">
        <v>4</v>
      </c>
      <c r="C5" s="104">
        <v>1</v>
      </c>
      <c r="D5" s="104">
        <v>3</v>
      </c>
      <c r="E5" s="104">
        <v>6</v>
      </c>
      <c r="G5" s="146">
        <v>0.1</v>
      </c>
      <c r="H5" s="24">
        <f>$G$5*H1*$G$1</f>
        <v>2.5</v>
      </c>
      <c r="I5" s="20">
        <f t="shared" ref="I5:Q5" si="3">$G$5*I1*$G$1</f>
        <v>5</v>
      </c>
      <c r="J5" s="20">
        <f t="shared" si="3"/>
        <v>7.5000000000000009</v>
      </c>
      <c r="K5" s="20">
        <f t="shared" si="3"/>
        <v>10</v>
      </c>
      <c r="L5" s="20">
        <f t="shared" si="3"/>
        <v>12.5</v>
      </c>
      <c r="M5" s="20">
        <f t="shared" si="3"/>
        <v>15.000000000000002</v>
      </c>
      <c r="N5" s="20">
        <f t="shared" si="3"/>
        <v>17.5</v>
      </c>
      <c r="O5" s="20">
        <f t="shared" si="3"/>
        <v>20</v>
      </c>
      <c r="P5" s="20">
        <f t="shared" si="3"/>
        <v>22.5</v>
      </c>
      <c r="Q5" s="25">
        <f t="shared" si="3"/>
        <v>25</v>
      </c>
    </row>
    <row r="6" spans="1:44" x14ac:dyDescent="0.25">
      <c r="A6" s="101" t="s">
        <v>4</v>
      </c>
      <c r="B6" s="102">
        <v>6</v>
      </c>
      <c r="C6" s="102">
        <v>0.7</v>
      </c>
      <c r="D6" s="102">
        <v>1.1000000000000001</v>
      </c>
      <c r="E6" s="102">
        <v>5</v>
      </c>
      <c r="G6" s="146">
        <v>0.2</v>
      </c>
      <c r="H6" s="24">
        <f>$G$6*H1*$G$1</f>
        <v>5</v>
      </c>
      <c r="I6" s="20">
        <f t="shared" ref="I6:Q6" si="4">$G$6*I1*$G$1</f>
        <v>10</v>
      </c>
      <c r="J6" s="20">
        <f t="shared" si="4"/>
        <v>15.000000000000002</v>
      </c>
      <c r="K6" s="20">
        <f t="shared" si="4"/>
        <v>20</v>
      </c>
      <c r="L6" s="20">
        <f t="shared" si="4"/>
        <v>25</v>
      </c>
      <c r="M6" s="20">
        <f t="shared" si="4"/>
        <v>30.000000000000004</v>
      </c>
      <c r="N6" s="20">
        <f t="shared" si="4"/>
        <v>35</v>
      </c>
      <c r="O6" s="20">
        <f t="shared" si="4"/>
        <v>40</v>
      </c>
      <c r="P6" s="20">
        <f t="shared" si="4"/>
        <v>45</v>
      </c>
      <c r="Q6" s="25">
        <f t="shared" si="4"/>
        <v>50</v>
      </c>
    </row>
    <row r="7" spans="1:44" ht="15.75" thickBot="1" x14ac:dyDescent="0.3">
      <c r="A7" s="103" t="s">
        <v>6</v>
      </c>
      <c r="B7" s="104">
        <v>7</v>
      </c>
      <c r="C7" s="104">
        <v>0.5</v>
      </c>
      <c r="D7" s="104">
        <v>1</v>
      </c>
      <c r="E7" s="104">
        <v>3</v>
      </c>
      <c r="G7" s="146">
        <v>0.5</v>
      </c>
      <c r="H7" s="26">
        <f>$G$7*H1*$G$1</f>
        <v>12.5</v>
      </c>
      <c r="I7" s="27">
        <f t="shared" ref="I7:Q7" si="5">$G$7*I1*$G$1</f>
        <v>25</v>
      </c>
      <c r="J7" s="27">
        <f t="shared" si="5"/>
        <v>37.5</v>
      </c>
      <c r="K7" s="27">
        <f t="shared" si="5"/>
        <v>50</v>
      </c>
      <c r="L7" s="27">
        <f t="shared" si="5"/>
        <v>62.5</v>
      </c>
      <c r="M7" s="27">
        <f t="shared" si="5"/>
        <v>75</v>
      </c>
      <c r="N7" s="27">
        <f t="shared" si="5"/>
        <v>87.5</v>
      </c>
      <c r="O7" s="27">
        <f t="shared" si="5"/>
        <v>100</v>
      </c>
      <c r="P7" s="27">
        <f t="shared" si="5"/>
        <v>112.5</v>
      </c>
      <c r="Q7" s="28">
        <f t="shared" si="5"/>
        <v>125</v>
      </c>
    </row>
    <row r="8" spans="1:44" x14ac:dyDescent="0.25">
      <c r="A8" s="101" t="s">
        <v>9</v>
      </c>
      <c r="B8" s="102">
        <v>8</v>
      </c>
      <c r="C8" s="102">
        <v>0.3</v>
      </c>
      <c r="D8" s="102">
        <v>0.6</v>
      </c>
      <c r="E8" s="102">
        <v>2</v>
      </c>
    </row>
    <row r="9" spans="1:44" x14ac:dyDescent="0.25">
      <c r="A9" s="103" t="s">
        <v>2</v>
      </c>
      <c r="B9" s="104">
        <v>9</v>
      </c>
      <c r="C9" s="104">
        <v>0.2</v>
      </c>
      <c r="D9" s="104">
        <v>0.5</v>
      </c>
      <c r="E9" s="104">
        <v>1.8</v>
      </c>
      <c r="G9" s="151">
        <v>0.01</v>
      </c>
      <c r="H9" s="189" t="s">
        <v>74</v>
      </c>
      <c r="I9" s="189"/>
      <c r="J9" s="189"/>
      <c r="K9" s="189"/>
      <c r="L9" s="189"/>
      <c r="M9" s="189"/>
      <c r="N9" s="189"/>
      <c r="O9" s="189"/>
      <c r="P9" s="189"/>
      <c r="Q9" s="189"/>
      <c r="S9" s="151">
        <v>0.01</v>
      </c>
      <c r="T9" s="179" t="s">
        <v>75</v>
      </c>
      <c r="U9" s="179"/>
      <c r="V9" s="179"/>
      <c r="W9" s="179"/>
      <c r="X9" s="179"/>
      <c r="Y9" s="179"/>
      <c r="Z9" s="179"/>
      <c r="AA9" s="179"/>
      <c r="AB9" s="179"/>
      <c r="AC9" s="179"/>
      <c r="AE9" s="151">
        <v>0.01</v>
      </c>
      <c r="AF9" s="179" t="s">
        <v>76</v>
      </c>
      <c r="AG9" s="179"/>
      <c r="AH9" s="179"/>
      <c r="AI9" s="179"/>
      <c r="AJ9" s="179"/>
      <c r="AK9" s="179"/>
      <c r="AL9" s="179"/>
      <c r="AM9" s="179"/>
      <c r="AN9" s="179"/>
      <c r="AO9" s="179"/>
    </row>
    <row r="10" spans="1:44" x14ac:dyDescent="0.25">
      <c r="A10" s="101" t="s">
        <v>3</v>
      </c>
      <c r="B10" s="102">
        <v>10</v>
      </c>
      <c r="C10" s="102">
        <v>0.1</v>
      </c>
      <c r="D10" s="102">
        <v>0.5</v>
      </c>
      <c r="E10" s="102">
        <v>1.5</v>
      </c>
      <c r="F10" t="s">
        <v>5</v>
      </c>
      <c r="G10" s="158">
        <v>2</v>
      </c>
      <c r="H10" s="162">
        <f>H2*$G$10</f>
        <v>0.5</v>
      </c>
      <c r="I10" s="159">
        <f>I2*$G$10</f>
        <v>1</v>
      </c>
      <c r="J10" s="159">
        <f>J2*$G$10</f>
        <v>1.5</v>
      </c>
      <c r="K10" s="159">
        <f>K2*$G$10</f>
        <v>2</v>
      </c>
      <c r="L10" s="159">
        <f>L2*$G$10</f>
        <v>2.5</v>
      </c>
      <c r="M10" s="159">
        <f t="shared" ref="M10:Q10" si="6">M2*$G$10</f>
        <v>3</v>
      </c>
      <c r="N10" s="159">
        <f t="shared" si="6"/>
        <v>3.5000000000000004</v>
      </c>
      <c r="O10" s="159">
        <f t="shared" si="6"/>
        <v>4</v>
      </c>
      <c r="P10" s="159">
        <f t="shared" si="6"/>
        <v>4.5</v>
      </c>
      <c r="Q10" s="159">
        <f t="shared" si="6"/>
        <v>5</v>
      </c>
      <c r="R10" s="152"/>
      <c r="S10" s="158">
        <v>5</v>
      </c>
      <c r="T10" s="162">
        <f>H$2*$S10</f>
        <v>1.25</v>
      </c>
      <c r="U10" s="159">
        <f t="shared" ref="U10:AC10" si="7">I$2*$S10</f>
        <v>2.5</v>
      </c>
      <c r="V10" s="159">
        <f t="shared" si="7"/>
        <v>3.75</v>
      </c>
      <c r="W10" s="159">
        <f t="shared" si="7"/>
        <v>5</v>
      </c>
      <c r="X10" s="159">
        <f t="shared" si="7"/>
        <v>6.25</v>
      </c>
      <c r="Y10" s="159">
        <f t="shared" si="7"/>
        <v>7.5</v>
      </c>
      <c r="Z10" s="159">
        <f t="shared" si="7"/>
        <v>8.7500000000000018</v>
      </c>
      <c r="AA10" s="159">
        <f t="shared" si="7"/>
        <v>10</v>
      </c>
      <c r="AB10" s="159">
        <f t="shared" si="7"/>
        <v>11.25</v>
      </c>
      <c r="AC10" s="159">
        <f t="shared" si="7"/>
        <v>12.5</v>
      </c>
      <c r="AD10" s="152"/>
      <c r="AE10" s="158">
        <v>10</v>
      </c>
      <c r="AF10" s="162">
        <f>H$2*$AE10</f>
        <v>2.5</v>
      </c>
      <c r="AG10" s="159">
        <f t="shared" ref="AG10:AO10" si="8">I$2*$AE10</f>
        <v>5</v>
      </c>
      <c r="AH10" s="159">
        <f t="shared" si="8"/>
        <v>7.5</v>
      </c>
      <c r="AI10" s="159">
        <f t="shared" si="8"/>
        <v>10</v>
      </c>
      <c r="AJ10" s="159">
        <f t="shared" si="8"/>
        <v>12.5</v>
      </c>
      <c r="AK10" s="159">
        <f t="shared" si="8"/>
        <v>15</v>
      </c>
      <c r="AL10" s="159">
        <f t="shared" si="8"/>
        <v>17.500000000000004</v>
      </c>
      <c r="AM10" s="159">
        <f t="shared" si="8"/>
        <v>20</v>
      </c>
      <c r="AN10" s="159">
        <f t="shared" si="8"/>
        <v>22.5</v>
      </c>
      <c r="AO10" s="159">
        <f t="shared" si="8"/>
        <v>25</v>
      </c>
    </row>
    <row r="11" spans="1:44" x14ac:dyDescent="0.25">
      <c r="F11" t="s">
        <v>7</v>
      </c>
      <c r="G11" s="152">
        <v>1.4</v>
      </c>
      <c r="H11" s="160">
        <f>H2*$G$11</f>
        <v>0.35</v>
      </c>
      <c r="I11" s="160">
        <f t="shared" ref="I11:Q11" si="9">I2*$G$11</f>
        <v>0.7</v>
      </c>
      <c r="J11" s="160">
        <f t="shared" si="9"/>
        <v>1.0499999999999998</v>
      </c>
      <c r="K11" s="160">
        <f t="shared" si="9"/>
        <v>1.4</v>
      </c>
      <c r="L11" s="160">
        <f t="shared" si="9"/>
        <v>1.75</v>
      </c>
      <c r="M11" s="160">
        <f t="shared" si="9"/>
        <v>2.0999999999999996</v>
      </c>
      <c r="N11" s="160">
        <f t="shared" si="9"/>
        <v>2.4500000000000002</v>
      </c>
      <c r="O11" s="160">
        <f t="shared" si="9"/>
        <v>2.8</v>
      </c>
      <c r="P11" s="160">
        <f t="shared" si="9"/>
        <v>3.15</v>
      </c>
      <c r="Q11" s="160">
        <f t="shared" si="9"/>
        <v>3.5</v>
      </c>
      <c r="R11" s="152"/>
      <c r="S11" s="152">
        <v>4</v>
      </c>
      <c r="T11" s="160">
        <f t="shared" ref="T11:T18" si="10">H$2*$S11</f>
        <v>1</v>
      </c>
      <c r="U11" s="160">
        <f t="shared" ref="U11:U17" si="11">I$2*$S11</f>
        <v>2</v>
      </c>
      <c r="V11" s="160">
        <f t="shared" ref="V11:V18" si="12">J$2*$S11</f>
        <v>3</v>
      </c>
      <c r="W11" s="160">
        <f t="shared" ref="W11:W18" si="13">K$2*$S11</f>
        <v>4</v>
      </c>
      <c r="X11" s="160">
        <f t="shared" ref="X11:X18" si="14">L$2*$S11</f>
        <v>5</v>
      </c>
      <c r="Y11" s="160">
        <f t="shared" ref="Y11:Y18" si="15">M$2*$S11</f>
        <v>6</v>
      </c>
      <c r="Z11" s="160">
        <f t="shared" ref="Z11:Z18" si="16">N$2*$S11</f>
        <v>7.0000000000000009</v>
      </c>
      <c r="AA11" s="160">
        <f t="shared" ref="AA11:AA18" si="17">O$2*$S11</f>
        <v>8</v>
      </c>
      <c r="AB11" s="160">
        <f t="shared" ref="AB11:AB18" si="18">P$2*$S11</f>
        <v>9</v>
      </c>
      <c r="AC11" s="160">
        <f t="shared" ref="AC11:AC18" si="19">Q$2*$S11</f>
        <v>10</v>
      </c>
      <c r="AD11" s="152"/>
      <c r="AE11" s="152">
        <v>8</v>
      </c>
      <c r="AF11" s="160">
        <f t="shared" ref="AF11:AF18" si="20">H$2*$AE11</f>
        <v>2</v>
      </c>
      <c r="AG11" s="160">
        <f t="shared" ref="AG11:AG18" si="21">I$2*$AE11</f>
        <v>4</v>
      </c>
      <c r="AH11" s="160">
        <f t="shared" ref="AH11:AH18" si="22">J$2*$AE11</f>
        <v>6</v>
      </c>
      <c r="AI11" s="160">
        <f t="shared" ref="AI11:AI18" si="23">K$2*$AE11</f>
        <v>8</v>
      </c>
      <c r="AJ11" s="160">
        <f t="shared" ref="AJ11:AJ18" si="24">L$2*$AE11</f>
        <v>10</v>
      </c>
      <c r="AK11" s="160">
        <f t="shared" ref="AK11:AK18" si="25">M$2*$AE11</f>
        <v>12</v>
      </c>
      <c r="AL11" s="160">
        <f t="shared" ref="AL11:AL18" si="26">N$2*$AE11</f>
        <v>14.000000000000002</v>
      </c>
      <c r="AM11" s="160">
        <f t="shared" ref="AM11:AM18" si="27">O$2*$AE11</f>
        <v>16</v>
      </c>
      <c r="AN11" s="160">
        <f t="shared" ref="AN11:AN18" si="28">P$2*$AE11</f>
        <v>18</v>
      </c>
      <c r="AO11" s="160">
        <f t="shared" ref="AO11:AO18" si="29">Q$2*$AE11</f>
        <v>20</v>
      </c>
    </row>
    <row r="12" spans="1:44" x14ac:dyDescent="0.25">
      <c r="A12" s="100" t="s">
        <v>99</v>
      </c>
      <c r="B12" s="1" t="s">
        <v>100</v>
      </c>
      <c r="F12" t="s">
        <v>10</v>
      </c>
      <c r="G12" s="152">
        <v>1.2</v>
      </c>
      <c r="H12" s="160">
        <f>H2*$G$12</f>
        <v>0.3</v>
      </c>
      <c r="I12" s="160">
        <f t="shared" ref="I12:Q12" si="30">I2*$G$12</f>
        <v>0.6</v>
      </c>
      <c r="J12" s="160">
        <f t="shared" si="30"/>
        <v>0.89999999999999991</v>
      </c>
      <c r="K12" s="160">
        <f t="shared" si="30"/>
        <v>1.2</v>
      </c>
      <c r="L12" s="160">
        <f t="shared" si="30"/>
        <v>1.5</v>
      </c>
      <c r="M12" s="160">
        <f t="shared" si="30"/>
        <v>1.7999999999999998</v>
      </c>
      <c r="N12" s="160">
        <f t="shared" si="30"/>
        <v>2.1</v>
      </c>
      <c r="O12" s="160">
        <f t="shared" si="30"/>
        <v>2.4</v>
      </c>
      <c r="P12" s="160">
        <f t="shared" si="30"/>
        <v>2.6999999999999997</v>
      </c>
      <c r="Q12" s="160">
        <f t="shared" si="30"/>
        <v>3</v>
      </c>
      <c r="R12" s="152"/>
      <c r="S12" s="152">
        <v>3.6</v>
      </c>
      <c r="T12" s="160">
        <f t="shared" si="10"/>
        <v>0.9</v>
      </c>
      <c r="U12" s="160">
        <f t="shared" si="11"/>
        <v>1.8</v>
      </c>
      <c r="V12" s="160">
        <f t="shared" si="12"/>
        <v>2.7</v>
      </c>
      <c r="W12" s="160">
        <f t="shared" si="13"/>
        <v>3.6</v>
      </c>
      <c r="X12" s="160">
        <f t="shared" si="14"/>
        <v>4.5</v>
      </c>
      <c r="Y12" s="160">
        <f t="shared" si="15"/>
        <v>5.4</v>
      </c>
      <c r="Z12" s="160">
        <f t="shared" si="16"/>
        <v>6.3000000000000007</v>
      </c>
      <c r="AA12" s="160">
        <f t="shared" si="17"/>
        <v>7.2</v>
      </c>
      <c r="AB12" s="160">
        <f t="shared" si="18"/>
        <v>8.1</v>
      </c>
      <c r="AC12" s="160">
        <f t="shared" si="19"/>
        <v>9</v>
      </c>
      <c r="AD12" s="152"/>
      <c r="AE12" s="152">
        <v>7</v>
      </c>
      <c r="AF12" s="160">
        <f t="shared" si="20"/>
        <v>1.75</v>
      </c>
      <c r="AG12" s="160">
        <f t="shared" si="21"/>
        <v>3.5</v>
      </c>
      <c r="AH12" s="160">
        <f t="shared" si="22"/>
        <v>5.25</v>
      </c>
      <c r="AI12" s="160">
        <f t="shared" si="23"/>
        <v>7</v>
      </c>
      <c r="AJ12" s="160">
        <f t="shared" si="24"/>
        <v>8.75</v>
      </c>
      <c r="AK12" s="160">
        <f t="shared" si="25"/>
        <v>10.5</v>
      </c>
      <c r="AL12" s="160">
        <f t="shared" si="26"/>
        <v>12.250000000000002</v>
      </c>
      <c r="AM12" s="160">
        <f t="shared" si="27"/>
        <v>14</v>
      </c>
      <c r="AN12" s="160">
        <f t="shared" si="28"/>
        <v>15.75</v>
      </c>
      <c r="AO12" s="160">
        <f t="shared" si="29"/>
        <v>17.5</v>
      </c>
    </row>
    <row r="13" spans="1:44" x14ac:dyDescent="0.25">
      <c r="A13" s="97">
        <v>1</v>
      </c>
      <c r="B13" s="4">
        <v>0.5</v>
      </c>
      <c r="F13" t="s">
        <v>8</v>
      </c>
      <c r="G13" s="152">
        <v>1</v>
      </c>
      <c r="H13" s="160">
        <f>H$2*$G$13</f>
        <v>0.25</v>
      </c>
      <c r="I13" s="160">
        <f t="shared" ref="I13:Q13" si="31">I$2*$G$13</f>
        <v>0.5</v>
      </c>
      <c r="J13" s="160">
        <f t="shared" si="31"/>
        <v>0.75</v>
      </c>
      <c r="K13" s="160">
        <f t="shared" si="31"/>
        <v>1</v>
      </c>
      <c r="L13" s="160">
        <f t="shared" si="31"/>
        <v>1.25</v>
      </c>
      <c r="M13" s="160">
        <f t="shared" si="31"/>
        <v>1.5</v>
      </c>
      <c r="N13" s="160">
        <f t="shared" si="31"/>
        <v>1.7500000000000002</v>
      </c>
      <c r="O13" s="160">
        <f t="shared" si="31"/>
        <v>2</v>
      </c>
      <c r="P13" s="160">
        <f t="shared" si="31"/>
        <v>2.25</v>
      </c>
      <c r="Q13" s="160">
        <f t="shared" si="31"/>
        <v>2.5</v>
      </c>
      <c r="R13" s="152"/>
      <c r="S13" s="152">
        <v>3</v>
      </c>
      <c r="T13" s="160">
        <f t="shared" si="10"/>
        <v>0.75</v>
      </c>
      <c r="U13" s="160">
        <f t="shared" si="11"/>
        <v>1.5</v>
      </c>
      <c r="V13" s="160">
        <f t="shared" si="12"/>
        <v>2.25</v>
      </c>
      <c r="W13" s="160">
        <f t="shared" si="13"/>
        <v>3</v>
      </c>
      <c r="X13" s="160">
        <f t="shared" si="14"/>
        <v>3.75</v>
      </c>
      <c r="Y13" s="160">
        <f t="shared" si="15"/>
        <v>4.5</v>
      </c>
      <c r="Z13" s="160">
        <f t="shared" si="16"/>
        <v>5.2500000000000009</v>
      </c>
      <c r="AA13" s="160">
        <f t="shared" si="17"/>
        <v>6</v>
      </c>
      <c r="AB13" s="160">
        <f t="shared" si="18"/>
        <v>6.75</v>
      </c>
      <c r="AC13" s="160">
        <f t="shared" si="19"/>
        <v>7.5</v>
      </c>
      <c r="AD13" s="152"/>
      <c r="AE13" s="152">
        <v>6</v>
      </c>
      <c r="AF13" s="160">
        <f t="shared" si="20"/>
        <v>1.5</v>
      </c>
      <c r="AG13" s="160">
        <f t="shared" si="21"/>
        <v>3</v>
      </c>
      <c r="AH13" s="160">
        <f t="shared" si="22"/>
        <v>4.5</v>
      </c>
      <c r="AI13" s="160">
        <f t="shared" si="23"/>
        <v>6</v>
      </c>
      <c r="AJ13" s="160">
        <f t="shared" si="24"/>
        <v>7.5</v>
      </c>
      <c r="AK13" s="160">
        <f t="shared" si="25"/>
        <v>9</v>
      </c>
      <c r="AL13" s="160">
        <f t="shared" si="26"/>
        <v>10.500000000000002</v>
      </c>
      <c r="AM13" s="160">
        <f t="shared" si="27"/>
        <v>12</v>
      </c>
      <c r="AN13" s="160">
        <f t="shared" si="28"/>
        <v>13.5</v>
      </c>
      <c r="AO13" s="160">
        <f t="shared" si="29"/>
        <v>15</v>
      </c>
    </row>
    <row r="14" spans="1:44" x14ac:dyDescent="0.25">
      <c r="A14" s="97">
        <v>2</v>
      </c>
      <c r="B14" s="4">
        <v>0.2</v>
      </c>
      <c r="F14" t="s">
        <v>4</v>
      </c>
      <c r="G14" s="152">
        <v>0.8</v>
      </c>
      <c r="H14" s="160">
        <f>H$2*$G14</f>
        <v>0.2</v>
      </c>
      <c r="I14" s="160">
        <f t="shared" ref="I14:Q14" si="32">I$2*$G14</f>
        <v>0.4</v>
      </c>
      <c r="J14" s="160">
        <f t="shared" si="32"/>
        <v>0.60000000000000009</v>
      </c>
      <c r="K14" s="160">
        <f t="shared" si="32"/>
        <v>0.8</v>
      </c>
      <c r="L14" s="160">
        <f t="shared" si="32"/>
        <v>1</v>
      </c>
      <c r="M14" s="160">
        <f t="shared" si="32"/>
        <v>1.2000000000000002</v>
      </c>
      <c r="N14" s="160">
        <f t="shared" si="32"/>
        <v>1.4000000000000004</v>
      </c>
      <c r="O14" s="160">
        <f t="shared" si="32"/>
        <v>1.6</v>
      </c>
      <c r="P14" s="160">
        <f t="shared" si="32"/>
        <v>1.8</v>
      </c>
      <c r="Q14" s="160">
        <f t="shared" si="32"/>
        <v>2</v>
      </c>
      <c r="R14" s="152"/>
      <c r="S14" s="152">
        <v>1.2</v>
      </c>
      <c r="T14" s="160">
        <f t="shared" si="10"/>
        <v>0.3</v>
      </c>
      <c r="U14" s="160">
        <f t="shared" si="11"/>
        <v>0.6</v>
      </c>
      <c r="V14" s="160">
        <f t="shared" si="12"/>
        <v>0.89999999999999991</v>
      </c>
      <c r="W14" s="160">
        <f t="shared" si="13"/>
        <v>1.2</v>
      </c>
      <c r="X14" s="160">
        <f t="shared" si="14"/>
        <v>1.5</v>
      </c>
      <c r="Y14" s="160">
        <f t="shared" si="15"/>
        <v>1.7999999999999998</v>
      </c>
      <c r="Z14" s="160">
        <f t="shared" si="16"/>
        <v>2.1</v>
      </c>
      <c r="AA14" s="160">
        <f t="shared" si="17"/>
        <v>2.4</v>
      </c>
      <c r="AB14" s="160">
        <f t="shared" si="18"/>
        <v>2.6999999999999997</v>
      </c>
      <c r="AC14" s="160">
        <f t="shared" si="19"/>
        <v>3</v>
      </c>
      <c r="AD14" s="152"/>
      <c r="AE14" s="152">
        <v>5</v>
      </c>
      <c r="AF14" s="160">
        <f t="shared" si="20"/>
        <v>1.25</v>
      </c>
      <c r="AG14" s="160">
        <f t="shared" si="21"/>
        <v>2.5</v>
      </c>
      <c r="AH14" s="160">
        <f t="shared" si="22"/>
        <v>3.75</v>
      </c>
      <c r="AI14" s="160">
        <f t="shared" si="23"/>
        <v>5</v>
      </c>
      <c r="AJ14" s="160">
        <f t="shared" si="24"/>
        <v>6.25</v>
      </c>
      <c r="AK14" s="160">
        <f t="shared" si="25"/>
        <v>7.5</v>
      </c>
      <c r="AL14" s="160">
        <f t="shared" si="26"/>
        <v>8.7500000000000018</v>
      </c>
      <c r="AM14" s="160">
        <f t="shared" si="27"/>
        <v>10</v>
      </c>
      <c r="AN14" s="160">
        <f t="shared" si="28"/>
        <v>11.25</v>
      </c>
      <c r="AO14" s="160">
        <f t="shared" si="29"/>
        <v>12.5</v>
      </c>
    </row>
    <row r="15" spans="1:44" x14ac:dyDescent="0.25">
      <c r="A15" s="97">
        <v>3</v>
      </c>
      <c r="B15" s="4">
        <v>0.1</v>
      </c>
      <c r="F15" t="s">
        <v>6</v>
      </c>
      <c r="G15" s="152">
        <v>0.6</v>
      </c>
      <c r="H15" s="160">
        <f t="shared" ref="H15:Q18" si="33">H$2*$G15</f>
        <v>0.15</v>
      </c>
      <c r="I15" s="160">
        <f t="shared" si="33"/>
        <v>0.3</v>
      </c>
      <c r="J15" s="160">
        <f t="shared" si="33"/>
        <v>0.44999999999999996</v>
      </c>
      <c r="K15" s="160">
        <f t="shared" si="33"/>
        <v>0.6</v>
      </c>
      <c r="L15" s="160">
        <f t="shared" si="33"/>
        <v>0.75</v>
      </c>
      <c r="M15" s="160">
        <f t="shared" si="33"/>
        <v>0.89999999999999991</v>
      </c>
      <c r="N15" s="160">
        <f t="shared" si="33"/>
        <v>1.05</v>
      </c>
      <c r="O15" s="160">
        <f t="shared" si="33"/>
        <v>1.2</v>
      </c>
      <c r="P15" s="160">
        <f t="shared" si="33"/>
        <v>1.3499999999999999</v>
      </c>
      <c r="Q15" s="160">
        <f t="shared" si="33"/>
        <v>1.5</v>
      </c>
      <c r="R15" s="152"/>
      <c r="S15" s="152">
        <v>1</v>
      </c>
      <c r="T15" s="160">
        <f t="shared" si="10"/>
        <v>0.25</v>
      </c>
      <c r="U15" s="160">
        <f t="shared" si="11"/>
        <v>0.5</v>
      </c>
      <c r="V15" s="160">
        <f t="shared" si="12"/>
        <v>0.75</v>
      </c>
      <c r="W15" s="160">
        <f t="shared" si="13"/>
        <v>1</v>
      </c>
      <c r="X15" s="160">
        <f t="shared" si="14"/>
        <v>1.25</v>
      </c>
      <c r="Y15" s="160">
        <f t="shared" si="15"/>
        <v>1.5</v>
      </c>
      <c r="Z15" s="160">
        <f t="shared" si="16"/>
        <v>1.7500000000000002</v>
      </c>
      <c r="AA15" s="160">
        <f t="shared" si="17"/>
        <v>2</v>
      </c>
      <c r="AB15" s="160">
        <f t="shared" si="18"/>
        <v>2.25</v>
      </c>
      <c r="AC15" s="160">
        <f t="shared" si="19"/>
        <v>2.5</v>
      </c>
      <c r="AD15" s="152"/>
      <c r="AE15" s="152">
        <v>3</v>
      </c>
      <c r="AF15" s="160">
        <f t="shared" si="20"/>
        <v>0.75</v>
      </c>
      <c r="AG15" s="160">
        <f t="shared" si="21"/>
        <v>1.5</v>
      </c>
      <c r="AH15" s="160">
        <f t="shared" si="22"/>
        <v>2.25</v>
      </c>
      <c r="AI15" s="160">
        <f t="shared" si="23"/>
        <v>3</v>
      </c>
      <c r="AJ15" s="160">
        <f t="shared" si="24"/>
        <v>3.75</v>
      </c>
      <c r="AK15" s="160">
        <f t="shared" si="25"/>
        <v>4.5</v>
      </c>
      <c r="AL15" s="160">
        <f t="shared" si="26"/>
        <v>5.2500000000000009</v>
      </c>
      <c r="AM15" s="160">
        <f t="shared" si="27"/>
        <v>6</v>
      </c>
      <c r="AN15" s="160">
        <f t="shared" si="28"/>
        <v>6.75</v>
      </c>
      <c r="AO15" s="160">
        <f t="shared" si="29"/>
        <v>7.5</v>
      </c>
    </row>
    <row r="16" spans="1:44" x14ac:dyDescent="0.25">
      <c r="A16" s="97">
        <v>4</v>
      </c>
      <c r="B16" s="4">
        <v>0.05</v>
      </c>
      <c r="F16" t="s">
        <v>9</v>
      </c>
      <c r="G16" s="152">
        <v>0.4</v>
      </c>
      <c r="H16" s="160">
        <f t="shared" si="33"/>
        <v>0.1</v>
      </c>
      <c r="I16" s="160">
        <f t="shared" si="33"/>
        <v>0.2</v>
      </c>
      <c r="J16" s="160">
        <f t="shared" si="33"/>
        <v>0.30000000000000004</v>
      </c>
      <c r="K16" s="160">
        <f t="shared" si="33"/>
        <v>0.4</v>
      </c>
      <c r="L16" s="160">
        <f t="shared" si="33"/>
        <v>0.5</v>
      </c>
      <c r="M16" s="160">
        <f t="shared" si="33"/>
        <v>0.60000000000000009</v>
      </c>
      <c r="N16" s="160">
        <f t="shared" si="33"/>
        <v>0.70000000000000018</v>
      </c>
      <c r="O16" s="160">
        <f t="shared" si="33"/>
        <v>0.8</v>
      </c>
      <c r="P16" s="160">
        <f t="shared" si="33"/>
        <v>0.9</v>
      </c>
      <c r="Q16" s="160">
        <f t="shared" si="33"/>
        <v>1</v>
      </c>
      <c r="R16" s="152"/>
      <c r="S16" s="152">
        <v>0.6</v>
      </c>
      <c r="T16" s="160">
        <f t="shared" si="10"/>
        <v>0.15</v>
      </c>
      <c r="U16" s="160">
        <f t="shared" si="11"/>
        <v>0.3</v>
      </c>
      <c r="V16" s="160">
        <f t="shared" si="12"/>
        <v>0.44999999999999996</v>
      </c>
      <c r="W16" s="160">
        <f t="shared" si="13"/>
        <v>0.6</v>
      </c>
      <c r="X16" s="160">
        <f t="shared" si="14"/>
        <v>0.75</v>
      </c>
      <c r="Y16" s="160">
        <f t="shared" si="15"/>
        <v>0.89999999999999991</v>
      </c>
      <c r="Z16" s="160">
        <f t="shared" si="16"/>
        <v>1.05</v>
      </c>
      <c r="AA16" s="160">
        <f t="shared" si="17"/>
        <v>1.2</v>
      </c>
      <c r="AB16" s="160">
        <f t="shared" si="18"/>
        <v>1.3499999999999999</v>
      </c>
      <c r="AC16" s="160">
        <f t="shared" si="19"/>
        <v>1.5</v>
      </c>
      <c r="AD16" s="152"/>
      <c r="AE16" s="152">
        <v>2</v>
      </c>
      <c r="AF16" s="160">
        <f t="shared" si="20"/>
        <v>0.5</v>
      </c>
      <c r="AG16" s="160">
        <f t="shared" si="21"/>
        <v>1</v>
      </c>
      <c r="AH16" s="160">
        <f t="shared" si="22"/>
        <v>1.5</v>
      </c>
      <c r="AI16" s="160">
        <f t="shared" si="23"/>
        <v>2</v>
      </c>
      <c r="AJ16" s="160">
        <f t="shared" si="24"/>
        <v>2.5</v>
      </c>
      <c r="AK16" s="160">
        <f t="shared" si="25"/>
        <v>3</v>
      </c>
      <c r="AL16" s="160">
        <f t="shared" si="26"/>
        <v>3.5000000000000004</v>
      </c>
      <c r="AM16" s="160">
        <f t="shared" si="27"/>
        <v>4</v>
      </c>
      <c r="AN16" s="160">
        <f t="shared" si="28"/>
        <v>4.5</v>
      </c>
      <c r="AO16" s="160">
        <f t="shared" si="29"/>
        <v>5</v>
      </c>
    </row>
    <row r="17" spans="1:41" x14ac:dyDescent="0.25">
      <c r="A17" s="98">
        <v>5</v>
      </c>
      <c r="B17" s="4">
        <v>0.03</v>
      </c>
      <c r="F17" t="s">
        <v>2</v>
      </c>
      <c r="G17" s="152">
        <v>0.2</v>
      </c>
      <c r="H17" s="160">
        <f t="shared" si="33"/>
        <v>0.05</v>
      </c>
      <c r="I17" s="160">
        <f t="shared" si="33"/>
        <v>0.1</v>
      </c>
      <c r="J17" s="160">
        <f t="shared" si="33"/>
        <v>0.15000000000000002</v>
      </c>
      <c r="K17" s="160">
        <f t="shared" si="33"/>
        <v>0.2</v>
      </c>
      <c r="L17" s="160">
        <f t="shared" si="33"/>
        <v>0.25</v>
      </c>
      <c r="M17" s="160">
        <f t="shared" si="33"/>
        <v>0.30000000000000004</v>
      </c>
      <c r="N17" s="160">
        <f t="shared" si="33"/>
        <v>0.35000000000000009</v>
      </c>
      <c r="O17" s="160">
        <f t="shared" si="33"/>
        <v>0.4</v>
      </c>
      <c r="P17" s="160">
        <f t="shared" si="33"/>
        <v>0.45</v>
      </c>
      <c r="Q17" s="160">
        <f t="shared" si="33"/>
        <v>0.5</v>
      </c>
      <c r="R17" s="152"/>
      <c r="S17" s="152">
        <v>0.4</v>
      </c>
      <c r="T17" s="160">
        <f>H$2*$S17</f>
        <v>0.1</v>
      </c>
      <c r="U17" s="160">
        <f t="shared" si="11"/>
        <v>0.2</v>
      </c>
      <c r="V17" s="160">
        <f t="shared" si="12"/>
        <v>0.30000000000000004</v>
      </c>
      <c r="W17" s="160">
        <f t="shared" si="13"/>
        <v>0.4</v>
      </c>
      <c r="X17" s="160">
        <f t="shared" si="14"/>
        <v>0.5</v>
      </c>
      <c r="Y17" s="160">
        <f t="shared" si="15"/>
        <v>0.60000000000000009</v>
      </c>
      <c r="Z17" s="160">
        <f t="shared" si="16"/>
        <v>0.70000000000000018</v>
      </c>
      <c r="AA17" s="160">
        <f t="shared" si="17"/>
        <v>0.8</v>
      </c>
      <c r="AB17" s="160">
        <f t="shared" si="18"/>
        <v>0.9</v>
      </c>
      <c r="AC17" s="160">
        <f t="shared" si="19"/>
        <v>1</v>
      </c>
      <c r="AD17" s="152"/>
      <c r="AE17" s="152">
        <v>1.8</v>
      </c>
      <c r="AF17" s="160">
        <f t="shared" si="20"/>
        <v>0.45</v>
      </c>
      <c r="AG17" s="160">
        <f t="shared" si="21"/>
        <v>0.9</v>
      </c>
      <c r="AH17" s="160">
        <f t="shared" si="22"/>
        <v>1.35</v>
      </c>
      <c r="AI17" s="160">
        <f t="shared" si="23"/>
        <v>1.8</v>
      </c>
      <c r="AJ17" s="160">
        <f t="shared" si="24"/>
        <v>2.25</v>
      </c>
      <c r="AK17" s="160">
        <f t="shared" si="25"/>
        <v>2.7</v>
      </c>
      <c r="AL17" s="160">
        <f t="shared" si="26"/>
        <v>3.1500000000000004</v>
      </c>
      <c r="AM17" s="160">
        <f t="shared" si="27"/>
        <v>3.6</v>
      </c>
      <c r="AN17" s="160">
        <f t="shared" si="28"/>
        <v>4.05</v>
      </c>
      <c r="AO17" s="160">
        <f t="shared" si="29"/>
        <v>4.5</v>
      </c>
    </row>
    <row r="18" spans="1:41" x14ac:dyDescent="0.25">
      <c r="A18" s="97">
        <v>6</v>
      </c>
      <c r="B18" s="4">
        <v>0.01</v>
      </c>
      <c r="F18" t="s">
        <v>3</v>
      </c>
      <c r="G18" s="152">
        <v>0.2</v>
      </c>
      <c r="H18" s="161">
        <f t="shared" si="33"/>
        <v>0.05</v>
      </c>
      <c r="I18" s="161">
        <f t="shared" si="33"/>
        <v>0.1</v>
      </c>
      <c r="J18" s="161">
        <f t="shared" si="33"/>
        <v>0.15000000000000002</v>
      </c>
      <c r="K18" s="161">
        <f t="shared" si="33"/>
        <v>0.2</v>
      </c>
      <c r="L18" s="161">
        <f t="shared" si="33"/>
        <v>0.25</v>
      </c>
      <c r="M18" s="161">
        <f t="shared" si="33"/>
        <v>0.30000000000000004</v>
      </c>
      <c r="N18" s="161">
        <f t="shared" si="33"/>
        <v>0.35000000000000009</v>
      </c>
      <c r="O18" s="161">
        <f t="shared" si="33"/>
        <v>0.4</v>
      </c>
      <c r="P18" s="161">
        <f t="shared" si="33"/>
        <v>0.45</v>
      </c>
      <c r="Q18" s="161">
        <f t="shared" si="33"/>
        <v>0.5</v>
      </c>
      <c r="R18" s="152"/>
      <c r="S18" s="152">
        <v>0.4</v>
      </c>
      <c r="T18" s="161">
        <f t="shared" si="10"/>
        <v>0.1</v>
      </c>
      <c r="U18" s="161">
        <f>I$2*$S18</f>
        <v>0.2</v>
      </c>
      <c r="V18" s="161">
        <f t="shared" si="12"/>
        <v>0.30000000000000004</v>
      </c>
      <c r="W18" s="161">
        <f t="shared" si="13"/>
        <v>0.4</v>
      </c>
      <c r="X18" s="161">
        <f t="shared" si="14"/>
        <v>0.5</v>
      </c>
      <c r="Y18" s="161">
        <f t="shared" si="15"/>
        <v>0.60000000000000009</v>
      </c>
      <c r="Z18" s="161">
        <f t="shared" si="16"/>
        <v>0.70000000000000018</v>
      </c>
      <c r="AA18" s="161">
        <f t="shared" si="17"/>
        <v>0.8</v>
      </c>
      <c r="AB18" s="161">
        <f t="shared" si="18"/>
        <v>0.9</v>
      </c>
      <c r="AC18" s="161">
        <f t="shared" si="19"/>
        <v>1</v>
      </c>
      <c r="AD18" s="152"/>
      <c r="AE18" s="152">
        <v>1.4</v>
      </c>
      <c r="AF18" s="161">
        <f t="shared" si="20"/>
        <v>0.35</v>
      </c>
      <c r="AG18" s="161">
        <f t="shared" si="21"/>
        <v>0.7</v>
      </c>
      <c r="AH18" s="161">
        <f t="shared" si="22"/>
        <v>1.0499999999999998</v>
      </c>
      <c r="AI18" s="161">
        <f t="shared" si="23"/>
        <v>1.4</v>
      </c>
      <c r="AJ18" s="161">
        <f t="shared" si="24"/>
        <v>1.75</v>
      </c>
      <c r="AK18" s="161">
        <f t="shared" si="25"/>
        <v>2.0999999999999996</v>
      </c>
      <c r="AL18" s="161">
        <f t="shared" si="26"/>
        <v>2.4500000000000002</v>
      </c>
      <c r="AM18" s="161">
        <f t="shared" si="27"/>
        <v>2.8</v>
      </c>
      <c r="AN18" s="161">
        <f t="shared" si="28"/>
        <v>3.15</v>
      </c>
      <c r="AO18" s="161">
        <f t="shared" si="29"/>
        <v>3.5</v>
      </c>
    </row>
    <row r="19" spans="1:41" x14ac:dyDescent="0.25">
      <c r="A19" s="97">
        <v>7</v>
      </c>
      <c r="G19" s="153">
        <v>0.03</v>
      </c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52"/>
      <c r="S19" s="153">
        <v>0.03</v>
      </c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52"/>
      <c r="AE19" s="151">
        <v>0.03</v>
      </c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</row>
    <row r="20" spans="1:41" x14ac:dyDescent="0.25">
      <c r="A20" s="97">
        <v>8</v>
      </c>
      <c r="B20" s="86"/>
      <c r="G20" s="158">
        <v>2</v>
      </c>
      <c r="H20" s="159">
        <f>H$3*$G20</f>
        <v>1.5</v>
      </c>
      <c r="I20" s="159">
        <f t="shared" ref="I20:Q28" si="34">I$3*$G20</f>
        <v>3</v>
      </c>
      <c r="J20" s="159">
        <f t="shared" si="34"/>
        <v>4.5</v>
      </c>
      <c r="K20" s="159">
        <f t="shared" si="34"/>
        <v>6</v>
      </c>
      <c r="L20" s="159">
        <f t="shared" si="34"/>
        <v>7.5</v>
      </c>
      <c r="M20" s="159">
        <f t="shared" si="34"/>
        <v>9</v>
      </c>
      <c r="N20" s="159">
        <f t="shared" si="34"/>
        <v>10.5</v>
      </c>
      <c r="O20" s="159">
        <f t="shared" si="34"/>
        <v>12</v>
      </c>
      <c r="P20" s="159">
        <f t="shared" si="34"/>
        <v>13.5</v>
      </c>
      <c r="Q20" s="159">
        <f t="shared" si="34"/>
        <v>15</v>
      </c>
      <c r="R20" s="152"/>
      <c r="S20" s="158">
        <v>5</v>
      </c>
      <c r="T20" s="159">
        <f>H$3*$S20</f>
        <v>3.75</v>
      </c>
      <c r="U20" s="159">
        <f t="shared" ref="U20:AC20" si="35">I$3*$S20</f>
        <v>7.5</v>
      </c>
      <c r="V20" s="159">
        <f t="shared" si="35"/>
        <v>11.25</v>
      </c>
      <c r="W20" s="159">
        <f t="shared" si="35"/>
        <v>15</v>
      </c>
      <c r="X20" s="159">
        <f t="shared" si="35"/>
        <v>18.75</v>
      </c>
      <c r="Y20" s="159">
        <f t="shared" si="35"/>
        <v>22.5</v>
      </c>
      <c r="Z20" s="159">
        <f t="shared" si="35"/>
        <v>26.25</v>
      </c>
      <c r="AA20" s="159">
        <f t="shared" si="35"/>
        <v>30</v>
      </c>
      <c r="AB20" s="159">
        <f t="shared" si="35"/>
        <v>33.75</v>
      </c>
      <c r="AC20" s="159">
        <f t="shared" si="35"/>
        <v>37.5</v>
      </c>
      <c r="AD20" s="152"/>
      <c r="AE20" s="158">
        <v>10</v>
      </c>
      <c r="AF20" s="159">
        <f>H$3*$AE20</f>
        <v>7.5</v>
      </c>
      <c r="AG20" s="159">
        <f t="shared" ref="AG20:AO20" si="36">I$3*$AE20</f>
        <v>15</v>
      </c>
      <c r="AH20" s="159">
        <f t="shared" si="36"/>
        <v>22.5</v>
      </c>
      <c r="AI20" s="159">
        <f t="shared" si="36"/>
        <v>30</v>
      </c>
      <c r="AJ20" s="159">
        <f t="shared" si="36"/>
        <v>37.5</v>
      </c>
      <c r="AK20" s="159">
        <f t="shared" si="36"/>
        <v>45</v>
      </c>
      <c r="AL20" s="159">
        <f t="shared" si="36"/>
        <v>52.5</v>
      </c>
      <c r="AM20" s="159">
        <f t="shared" si="36"/>
        <v>60</v>
      </c>
      <c r="AN20" s="159">
        <f t="shared" si="36"/>
        <v>67.5</v>
      </c>
      <c r="AO20" s="159">
        <f t="shared" si="36"/>
        <v>75</v>
      </c>
    </row>
    <row r="21" spans="1:41" x14ac:dyDescent="0.25">
      <c r="A21" s="97">
        <v>9</v>
      </c>
      <c r="B21" s="86"/>
      <c r="G21" s="152">
        <v>1.4</v>
      </c>
      <c r="H21" s="161">
        <f t="shared" ref="H21:H28" si="37">H$3*$G21</f>
        <v>1.0499999999999998</v>
      </c>
      <c r="I21" s="161">
        <f t="shared" si="34"/>
        <v>2.0999999999999996</v>
      </c>
      <c r="J21" s="161">
        <f t="shared" si="34"/>
        <v>3.15</v>
      </c>
      <c r="K21" s="161">
        <f t="shared" si="34"/>
        <v>4.1999999999999993</v>
      </c>
      <c r="L21" s="161">
        <f t="shared" si="34"/>
        <v>5.25</v>
      </c>
      <c r="M21" s="161">
        <f t="shared" si="34"/>
        <v>6.3</v>
      </c>
      <c r="N21" s="161">
        <f t="shared" si="34"/>
        <v>7.35</v>
      </c>
      <c r="O21" s="161">
        <f t="shared" si="34"/>
        <v>8.3999999999999986</v>
      </c>
      <c r="P21" s="161">
        <f t="shared" si="34"/>
        <v>9.4499999999999993</v>
      </c>
      <c r="Q21" s="161">
        <f t="shared" si="34"/>
        <v>10.5</v>
      </c>
      <c r="R21" s="152"/>
      <c r="S21" s="152">
        <v>4</v>
      </c>
      <c r="T21" s="161">
        <f t="shared" ref="T21:T28" si="38">H$3*$S21</f>
        <v>3</v>
      </c>
      <c r="U21" s="161">
        <f t="shared" ref="U21:U28" si="39">I$3*$S21</f>
        <v>6</v>
      </c>
      <c r="V21" s="161">
        <f t="shared" ref="V21:V28" si="40">J$3*$S21</f>
        <v>9</v>
      </c>
      <c r="W21" s="161">
        <f t="shared" ref="W21:W28" si="41">K$3*$S21</f>
        <v>12</v>
      </c>
      <c r="X21" s="161">
        <f t="shared" ref="X21:X28" si="42">L$3*$S21</f>
        <v>15</v>
      </c>
      <c r="Y21" s="161">
        <f t="shared" ref="Y21:Y28" si="43">M$3*$S21</f>
        <v>18</v>
      </c>
      <c r="Z21" s="161">
        <f t="shared" ref="Z21:Z28" si="44">N$3*$S21</f>
        <v>21</v>
      </c>
      <c r="AA21" s="161">
        <f t="shared" ref="AA21:AA28" si="45">O$3*$S21</f>
        <v>24</v>
      </c>
      <c r="AB21" s="161">
        <f t="shared" ref="AB21:AB28" si="46">P$3*$S21</f>
        <v>27</v>
      </c>
      <c r="AC21" s="161">
        <f t="shared" ref="AC21:AC28" si="47">Q$3*$S21</f>
        <v>30</v>
      </c>
      <c r="AD21" s="152"/>
      <c r="AE21" s="152">
        <v>8</v>
      </c>
      <c r="AF21" s="161">
        <f t="shared" ref="AF21:AF28" si="48">H$3*$AE21</f>
        <v>6</v>
      </c>
      <c r="AG21" s="161">
        <f t="shared" ref="AG21:AG28" si="49">I$3*$AE21</f>
        <v>12</v>
      </c>
      <c r="AH21" s="161">
        <f t="shared" ref="AH21:AH28" si="50">J$3*$AE21</f>
        <v>18</v>
      </c>
      <c r="AI21" s="161">
        <f t="shared" ref="AI21:AI28" si="51">K$3*$AE21</f>
        <v>24</v>
      </c>
      <c r="AJ21" s="161">
        <f t="shared" ref="AJ21:AJ28" si="52">L$3*$AE21</f>
        <v>30</v>
      </c>
      <c r="AK21" s="161">
        <f t="shared" ref="AK21:AK28" si="53">M$3*$AE21</f>
        <v>36</v>
      </c>
      <c r="AL21" s="161">
        <f t="shared" ref="AL21:AL28" si="54">N$3*$AE21</f>
        <v>42</v>
      </c>
      <c r="AM21" s="161">
        <f t="shared" ref="AM21:AM28" si="55">O$3*$AE21</f>
        <v>48</v>
      </c>
      <c r="AN21" s="161">
        <f t="shared" ref="AN21:AN28" si="56">P$3*$AE21</f>
        <v>54</v>
      </c>
      <c r="AO21" s="161">
        <f t="shared" ref="AO21:AO28" si="57">Q$3*$AE21</f>
        <v>60</v>
      </c>
    </row>
    <row r="22" spans="1:41" x14ac:dyDescent="0.25">
      <c r="A22" s="98">
        <v>10</v>
      </c>
      <c r="B22" s="10"/>
      <c r="G22" s="152">
        <v>1.2</v>
      </c>
      <c r="H22" s="161">
        <f t="shared" si="37"/>
        <v>0.89999999999999991</v>
      </c>
      <c r="I22" s="161">
        <f t="shared" si="34"/>
        <v>1.7999999999999998</v>
      </c>
      <c r="J22" s="161">
        <f t="shared" si="34"/>
        <v>2.6999999999999997</v>
      </c>
      <c r="K22" s="161">
        <f t="shared" si="34"/>
        <v>3.5999999999999996</v>
      </c>
      <c r="L22" s="161">
        <f t="shared" si="34"/>
        <v>4.5</v>
      </c>
      <c r="M22" s="161">
        <f t="shared" si="34"/>
        <v>5.3999999999999995</v>
      </c>
      <c r="N22" s="161">
        <f t="shared" si="34"/>
        <v>6.3</v>
      </c>
      <c r="O22" s="161">
        <f t="shared" si="34"/>
        <v>7.1999999999999993</v>
      </c>
      <c r="P22" s="161">
        <f t="shared" si="34"/>
        <v>8.1</v>
      </c>
      <c r="Q22" s="161">
        <f t="shared" si="34"/>
        <v>9</v>
      </c>
      <c r="R22" s="152"/>
      <c r="S22" s="152">
        <v>3.6</v>
      </c>
      <c r="T22" s="161">
        <f t="shared" si="38"/>
        <v>2.7</v>
      </c>
      <c r="U22" s="161">
        <f t="shared" si="39"/>
        <v>5.4</v>
      </c>
      <c r="V22" s="161">
        <f t="shared" si="40"/>
        <v>8.1</v>
      </c>
      <c r="W22" s="161">
        <f t="shared" si="41"/>
        <v>10.8</v>
      </c>
      <c r="X22" s="161">
        <f t="shared" si="42"/>
        <v>13.5</v>
      </c>
      <c r="Y22" s="161">
        <f t="shared" si="43"/>
        <v>16.2</v>
      </c>
      <c r="Z22" s="161">
        <f t="shared" si="44"/>
        <v>18.900000000000002</v>
      </c>
      <c r="AA22" s="161">
        <f t="shared" si="45"/>
        <v>21.6</v>
      </c>
      <c r="AB22" s="161">
        <f t="shared" si="46"/>
        <v>24.3</v>
      </c>
      <c r="AC22" s="161">
        <f t="shared" si="47"/>
        <v>27</v>
      </c>
      <c r="AD22" s="152"/>
      <c r="AE22" s="152">
        <v>7</v>
      </c>
      <c r="AF22" s="161">
        <f t="shared" si="48"/>
        <v>5.25</v>
      </c>
      <c r="AG22" s="161">
        <f t="shared" si="49"/>
        <v>10.5</v>
      </c>
      <c r="AH22" s="161">
        <f t="shared" si="50"/>
        <v>15.75</v>
      </c>
      <c r="AI22" s="161">
        <f t="shared" si="51"/>
        <v>21</v>
      </c>
      <c r="AJ22" s="161">
        <f t="shared" si="52"/>
        <v>26.25</v>
      </c>
      <c r="AK22" s="161">
        <f t="shared" si="53"/>
        <v>31.5</v>
      </c>
      <c r="AL22" s="161">
        <f t="shared" si="54"/>
        <v>36.75</v>
      </c>
      <c r="AM22" s="161">
        <f t="shared" si="55"/>
        <v>42</v>
      </c>
      <c r="AN22" s="161">
        <f t="shared" si="56"/>
        <v>47.25</v>
      </c>
      <c r="AO22" s="161">
        <f t="shared" si="57"/>
        <v>52.5</v>
      </c>
    </row>
    <row r="23" spans="1:41" x14ac:dyDescent="0.25">
      <c r="G23" s="152">
        <v>1</v>
      </c>
      <c r="H23" s="161">
        <f t="shared" si="37"/>
        <v>0.75</v>
      </c>
      <c r="I23" s="161">
        <f t="shared" si="34"/>
        <v>1.5</v>
      </c>
      <c r="J23" s="161">
        <f t="shared" si="34"/>
        <v>2.25</v>
      </c>
      <c r="K23" s="161">
        <f t="shared" si="34"/>
        <v>3</v>
      </c>
      <c r="L23" s="161">
        <f t="shared" si="34"/>
        <v>3.75</v>
      </c>
      <c r="M23" s="161">
        <f t="shared" si="34"/>
        <v>4.5</v>
      </c>
      <c r="N23" s="161">
        <f t="shared" si="34"/>
        <v>5.25</v>
      </c>
      <c r="O23" s="161">
        <f t="shared" si="34"/>
        <v>6</v>
      </c>
      <c r="P23" s="161">
        <f t="shared" si="34"/>
        <v>6.75</v>
      </c>
      <c r="Q23" s="161">
        <f t="shared" si="34"/>
        <v>7.5</v>
      </c>
      <c r="R23" s="152"/>
      <c r="S23" s="152">
        <v>3</v>
      </c>
      <c r="T23" s="161">
        <f t="shared" si="38"/>
        <v>2.25</v>
      </c>
      <c r="U23" s="161">
        <f t="shared" si="39"/>
        <v>4.5</v>
      </c>
      <c r="V23" s="161">
        <f t="shared" si="40"/>
        <v>6.75</v>
      </c>
      <c r="W23" s="161">
        <f t="shared" si="41"/>
        <v>9</v>
      </c>
      <c r="X23" s="161">
        <f t="shared" si="42"/>
        <v>11.25</v>
      </c>
      <c r="Y23" s="161">
        <f t="shared" si="43"/>
        <v>13.5</v>
      </c>
      <c r="Z23" s="161">
        <f t="shared" si="44"/>
        <v>15.75</v>
      </c>
      <c r="AA23" s="161">
        <f t="shared" si="45"/>
        <v>18</v>
      </c>
      <c r="AB23" s="161">
        <f t="shared" si="46"/>
        <v>20.25</v>
      </c>
      <c r="AC23" s="161">
        <f t="shared" si="47"/>
        <v>22.5</v>
      </c>
      <c r="AD23" s="152"/>
      <c r="AE23" s="152">
        <v>6</v>
      </c>
      <c r="AF23" s="161">
        <f t="shared" si="48"/>
        <v>4.5</v>
      </c>
      <c r="AG23" s="161">
        <f t="shared" si="49"/>
        <v>9</v>
      </c>
      <c r="AH23" s="161">
        <f t="shared" si="50"/>
        <v>13.5</v>
      </c>
      <c r="AI23" s="161">
        <f t="shared" si="51"/>
        <v>18</v>
      </c>
      <c r="AJ23" s="161">
        <f t="shared" si="52"/>
        <v>22.5</v>
      </c>
      <c r="AK23" s="161">
        <f t="shared" si="53"/>
        <v>27</v>
      </c>
      <c r="AL23" s="161">
        <f t="shared" si="54"/>
        <v>31.5</v>
      </c>
      <c r="AM23" s="161">
        <f t="shared" si="55"/>
        <v>36</v>
      </c>
      <c r="AN23" s="161">
        <f t="shared" si="56"/>
        <v>40.5</v>
      </c>
      <c r="AO23" s="161">
        <f t="shared" si="57"/>
        <v>45</v>
      </c>
    </row>
    <row r="24" spans="1:41" x14ac:dyDescent="0.25">
      <c r="G24" s="152">
        <v>0.8</v>
      </c>
      <c r="H24" s="161">
        <f t="shared" si="37"/>
        <v>0.60000000000000009</v>
      </c>
      <c r="I24" s="161">
        <f t="shared" si="34"/>
        <v>1.2000000000000002</v>
      </c>
      <c r="J24" s="161">
        <f t="shared" si="34"/>
        <v>1.8</v>
      </c>
      <c r="K24" s="161">
        <f t="shared" si="34"/>
        <v>2.4000000000000004</v>
      </c>
      <c r="L24" s="161">
        <f t="shared" si="34"/>
        <v>3</v>
      </c>
      <c r="M24" s="161">
        <f t="shared" si="34"/>
        <v>3.6</v>
      </c>
      <c r="N24" s="161">
        <f t="shared" si="34"/>
        <v>4.2</v>
      </c>
      <c r="O24" s="161">
        <f t="shared" si="34"/>
        <v>4.8000000000000007</v>
      </c>
      <c r="P24" s="161">
        <f t="shared" si="34"/>
        <v>5.4</v>
      </c>
      <c r="Q24" s="161">
        <f t="shared" si="34"/>
        <v>6</v>
      </c>
      <c r="R24" s="152"/>
      <c r="S24" s="152">
        <v>1.2</v>
      </c>
      <c r="T24" s="161">
        <f t="shared" si="38"/>
        <v>0.89999999999999991</v>
      </c>
      <c r="U24" s="161">
        <f t="shared" si="39"/>
        <v>1.7999999999999998</v>
      </c>
      <c r="V24" s="161">
        <f t="shared" si="40"/>
        <v>2.6999999999999997</v>
      </c>
      <c r="W24" s="161">
        <f t="shared" si="41"/>
        <v>3.5999999999999996</v>
      </c>
      <c r="X24" s="161">
        <f t="shared" si="42"/>
        <v>4.5</v>
      </c>
      <c r="Y24" s="161">
        <f t="shared" si="43"/>
        <v>5.3999999999999995</v>
      </c>
      <c r="Z24" s="161">
        <f t="shared" si="44"/>
        <v>6.3</v>
      </c>
      <c r="AA24" s="161">
        <f t="shared" si="45"/>
        <v>7.1999999999999993</v>
      </c>
      <c r="AB24" s="161">
        <f t="shared" si="46"/>
        <v>8.1</v>
      </c>
      <c r="AC24" s="161">
        <f t="shared" si="47"/>
        <v>9</v>
      </c>
      <c r="AD24" s="152"/>
      <c r="AE24" s="152">
        <v>5</v>
      </c>
      <c r="AF24" s="161">
        <f t="shared" si="48"/>
        <v>3.75</v>
      </c>
      <c r="AG24" s="161">
        <f t="shared" si="49"/>
        <v>7.5</v>
      </c>
      <c r="AH24" s="161">
        <f t="shared" si="50"/>
        <v>11.25</v>
      </c>
      <c r="AI24" s="161">
        <f t="shared" si="51"/>
        <v>15</v>
      </c>
      <c r="AJ24" s="161">
        <f t="shared" si="52"/>
        <v>18.75</v>
      </c>
      <c r="AK24" s="161">
        <f t="shared" si="53"/>
        <v>22.5</v>
      </c>
      <c r="AL24" s="161">
        <f t="shared" si="54"/>
        <v>26.25</v>
      </c>
      <c r="AM24" s="161">
        <f t="shared" si="55"/>
        <v>30</v>
      </c>
      <c r="AN24" s="161">
        <f t="shared" si="56"/>
        <v>33.75</v>
      </c>
      <c r="AO24" s="161">
        <f t="shared" si="57"/>
        <v>37.5</v>
      </c>
    </row>
    <row r="25" spans="1:41" x14ac:dyDescent="0.25">
      <c r="G25" s="152">
        <v>0.6</v>
      </c>
      <c r="H25" s="161">
        <f t="shared" si="37"/>
        <v>0.44999999999999996</v>
      </c>
      <c r="I25" s="161">
        <f t="shared" si="34"/>
        <v>0.89999999999999991</v>
      </c>
      <c r="J25" s="161">
        <f t="shared" si="34"/>
        <v>1.3499999999999999</v>
      </c>
      <c r="K25" s="161">
        <f t="shared" si="34"/>
        <v>1.7999999999999998</v>
      </c>
      <c r="L25" s="161">
        <f t="shared" si="34"/>
        <v>2.25</v>
      </c>
      <c r="M25" s="161">
        <f t="shared" si="34"/>
        <v>2.6999999999999997</v>
      </c>
      <c r="N25" s="161">
        <f t="shared" si="34"/>
        <v>3.15</v>
      </c>
      <c r="O25" s="161">
        <f t="shared" si="34"/>
        <v>3.5999999999999996</v>
      </c>
      <c r="P25" s="161">
        <f t="shared" si="34"/>
        <v>4.05</v>
      </c>
      <c r="Q25" s="161">
        <f t="shared" si="34"/>
        <v>4.5</v>
      </c>
      <c r="R25" s="152"/>
      <c r="S25" s="152">
        <v>1</v>
      </c>
      <c r="T25" s="161">
        <f t="shared" si="38"/>
        <v>0.75</v>
      </c>
      <c r="U25" s="161">
        <f t="shared" si="39"/>
        <v>1.5</v>
      </c>
      <c r="V25" s="161">
        <f t="shared" si="40"/>
        <v>2.25</v>
      </c>
      <c r="W25" s="161">
        <f t="shared" si="41"/>
        <v>3</v>
      </c>
      <c r="X25" s="161">
        <f t="shared" si="42"/>
        <v>3.75</v>
      </c>
      <c r="Y25" s="161">
        <f t="shared" si="43"/>
        <v>4.5</v>
      </c>
      <c r="Z25" s="161">
        <f t="shared" si="44"/>
        <v>5.25</v>
      </c>
      <c r="AA25" s="161">
        <f t="shared" si="45"/>
        <v>6</v>
      </c>
      <c r="AB25" s="161">
        <f t="shared" si="46"/>
        <v>6.75</v>
      </c>
      <c r="AC25" s="161">
        <f t="shared" si="47"/>
        <v>7.5</v>
      </c>
      <c r="AD25" s="152"/>
      <c r="AE25" s="152">
        <v>3</v>
      </c>
      <c r="AF25" s="161">
        <f t="shared" si="48"/>
        <v>2.25</v>
      </c>
      <c r="AG25" s="161">
        <f t="shared" si="49"/>
        <v>4.5</v>
      </c>
      <c r="AH25" s="161">
        <f t="shared" si="50"/>
        <v>6.75</v>
      </c>
      <c r="AI25" s="161">
        <f t="shared" si="51"/>
        <v>9</v>
      </c>
      <c r="AJ25" s="161">
        <f t="shared" si="52"/>
        <v>11.25</v>
      </c>
      <c r="AK25" s="161">
        <f t="shared" si="53"/>
        <v>13.5</v>
      </c>
      <c r="AL25" s="161">
        <f t="shared" si="54"/>
        <v>15.75</v>
      </c>
      <c r="AM25" s="161">
        <f t="shared" si="55"/>
        <v>18</v>
      </c>
      <c r="AN25" s="161">
        <f t="shared" si="56"/>
        <v>20.25</v>
      </c>
      <c r="AO25" s="161">
        <f t="shared" si="57"/>
        <v>22.5</v>
      </c>
    </row>
    <row r="26" spans="1:41" x14ac:dyDescent="0.25">
      <c r="G26" s="152">
        <v>0.4</v>
      </c>
      <c r="H26" s="161">
        <f t="shared" si="37"/>
        <v>0.30000000000000004</v>
      </c>
      <c r="I26" s="161">
        <f t="shared" si="34"/>
        <v>0.60000000000000009</v>
      </c>
      <c r="J26" s="161">
        <f t="shared" si="34"/>
        <v>0.9</v>
      </c>
      <c r="K26" s="161">
        <f t="shared" si="34"/>
        <v>1.2000000000000002</v>
      </c>
      <c r="L26" s="161">
        <f t="shared" si="34"/>
        <v>1.5</v>
      </c>
      <c r="M26" s="161">
        <f t="shared" si="34"/>
        <v>1.8</v>
      </c>
      <c r="N26" s="161">
        <f t="shared" si="34"/>
        <v>2.1</v>
      </c>
      <c r="O26" s="161">
        <f t="shared" si="34"/>
        <v>2.4000000000000004</v>
      </c>
      <c r="P26" s="161">
        <f t="shared" si="34"/>
        <v>2.7</v>
      </c>
      <c r="Q26" s="161">
        <f t="shared" si="34"/>
        <v>3</v>
      </c>
      <c r="R26" s="152"/>
      <c r="S26" s="152">
        <v>0.6</v>
      </c>
      <c r="T26" s="161">
        <f t="shared" si="38"/>
        <v>0.44999999999999996</v>
      </c>
      <c r="U26" s="161">
        <f t="shared" si="39"/>
        <v>0.89999999999999991</v>
      </c>
      <c r="V26" s="161">
        <f t="shared" si="40"/>
        <v>1.3499999999999999</v>
      </c>
      <c r="W26" s="161">
        <f t="shared" si="41"/>
        <v>1.7999999999999998</v>
      </c>
      <c r="X26" s="161">
        <f t="shared" si="42"/>
        <v>2.25</v>
      </c>
      <c r="Y26" s="161">
        <f t="shared" si="43"/>
        <v>2.6999999999999997</v>
      </c>
      <c r="Z26" s="161">
        <f t="shared" si="44"/>
        <v>3.15</v>
      </c>
      <c r="AA26" s="161">
        <f t="shared" si="45"/>
        <v>3.5999999999999996</v>
      </c>
      <c r="AB26" s="161">
        <f t="shared" si="46"/>
        <v>4.05</v>
      </c>
      <c r="AC26" s="161">
        <f t="shared" si="47"/>
        <v>4.5</v>
      </c>
      <c r="AD26" s="152"/>
      <c r="AE26" s="152">
        <v>2</v>
      </c>
      <c r="AF26" s="161">
        <f t="shared" si="48"/>
        <v>1.5</v>
      </c>
      <c r="AG26" s="161">
        <f t="shared" si="49"/>
        <v>3</v>
      </c>
      <c r="AH26" s="161">
        <f t="shared" si="50"/>
        <v>4.5</v>
      </c>
      <c r="AI26" s="161">
        <f t="shared" si="51"/>
        <v>6</v>
      </c>
      <c r="AJ26" s="161">
        <f t="shared" si="52"/>
        <v>7.5</v>
      </c>
      <c r="AK26" s="161">
        <f t="shared" si="53"/>
        <v>9</v>
      </c>
      <c r="AL26" s="161">
        <f t="shared" si="54"/>
        <v>10.5</v>
      </c>
      <c r="AM26" s="161">
        <f t="shared" si="55"/>
        <v>12</v>
      </c>
      <c r="AN26" s="161">
        <f t="shared" si="56"/>
        <v>13.5</v>
      </c>
      <c r="AO26" s="161">
        <f t="shared" si="57"/>
        <v>15</v>
      </c>
    </row>
    <row r="27" spans="1:41" x14ac:dyDescent="0.25">
      <c r="G27" s="152">
        <v>0.2</v>
      </c>
      <c r="H27" s="161">
        <f t="shared" si="37"/>
        <v>0.15000000000000002</v>
      </c>
      <c r="I27" s="161">
        <f t="shared" si="34"/>
        <v>0.30000000000000004</v>
      </c>
      <c r="J27" s="161">
        <f t="shared" si="34"/>
        <v>0.45</v>
      </c>
      <c r="K27" s="161">
        <f t="shared" si="34"/>
        <v>0.60000000000000009</v>
      </c>
      <c r="L27" s="161">
        <f t="shared" si="34"/>
        <v>0.75</v>
      </c>
      <c r="M27" s="161">
        <f t="shared" si="34"/>
        <v>0.9</v>
      </c>
      <c r="N27" s="161">
        <f t="shared" si="34"/>
        <v>1.05</v>
      </c>
      <c r="O27" s="161">
        <f t="shared" si="34"/>
        <v>1.2000000000000002</v>
      </c>
      <c r="P27" s="161">
        <f t="shared" si="34"/>
        <v>1.35</v>
      </c>
      <c r="Q27" s="161">
        <f t="shared" si="34"/>
        <v>1.5</v>
      </c>
      <c r="R27" s="152"/>
      <c r="S27" s="152">
        <v>0.4</v>
      </c>
      <c r="T27" s="161">
        <f t="shared" si="38"/>
        <v>0.30000000000000004</v>
      </c>
      <c r="U27" s="161">
        <f t="shared" si="39"/>
        <v>0.60000000000000009</v>
      </c>
      <c r="V27" s="161">
        <f t="shared" si="40"/>
        <v>0.9</v>
      </c>
      <c r="W27" s="161">
        <f t="shared" si="41"/>
        <v>1.2000000000000002</v>
      </c>
      <c r="X27" s="161">
        <f t="shared" si="42"/>
        <v>1.5</v>
      </c>
      <c r="Y27" s="161">
        <f t="shared" si="43"/>
        <v>1.8</v>
      </c>
      <c r="Z27" s="161">
        <f t="shared" si="44"/>
        <v>2.1</v>
      </c>
      <c r="AA27" s="161">
        <f t="shared" si="45"/>
        <v>2.4000000000000004</v>
      </c>
      <c r="AB27" s="161">
        <f t="shared" si="46"/>
        <v>2.7</v>
      </c>
      <c r="AC27" s="161">
        <f t="shared" si="47"/>
        <v>3</v>
      </c>
      <c r="AD27" s="152"/>
      <c r="AE27" s="152">
        <v>1.8</v>
      </c>
      <c r="AF27" s="161">
        <f t="shared" si="48"/>
        <v>1.35</v>
      </c>
      <c r="AG27" s="161">
        <f t="shared" si="49"/>
        <v>2.7</v>
      </c>
      <c r="AH27" s="161">
        <f t="shared" si="50"/>
        <v>4.05</v>
      </c>
      <c r="AI27" s="161">
        <f t="shared" si="51"/>
        <v>5.4</v>
      </c>
      <c r="AJ27" s="161">
        <f t="shared" si="52"/>
        <v>6.75</v>
      </c>
      <c r="AK27" s="161">
        <f t="shared" si="53"/>
        <v>8.1</v>
      </c>
      <c r="AL27" s="161">
        <f t="shared" si="54"/>
        <v>9.4500000000000011</v>
      </c>
      <c r="AM27" s="161">
        <f t="shared" si="55"/>
        <v>10.8</v>
      </c>
      <c r="AN27" s="161">
        <f t="shared" si="56"/>
        <v>12.15</v>
      </c>
      <c r="AO27" s="161">
        <f t="shared" si="57"/>
        <v>13.5</v>
      </c>
    </row>
    <row r="28" spans="1:41" x14ac:dyDescent="0.25">
      <c r="G28" s="152">
        <v>0.2</v>
      </c>
      <c r="H28" s="161">
        <f t="shared" si="37"/>
        <v>0.15000000000000002</v>
      </c>
      <c r="I28" s="161">
        <f t="shared" si="34"/>
        <v>0.30000000000000004</v>
      </c>
      <c r="J28" s="161">
        <f t="shared" si="34"/>
        <v>0.45</v>
      </c>
      <c r="K28" s="161">
        <f t="shared" si="34"/>
        <v>0.60000000000000009</v>
      </c>
      <c r="L28" s="161">
        <f t="shared" si="34"/>
        <v>0.75</v>
      </c>
      <c r="M28" s="161">
        <f t="shared" si="34"/>
        <v>0.9</v>
      </c>
      <c r="N28" s="161">
        <f t="shared" si="34"/>
        <v>1.05</v>
      </c>
      <c r="O28" s="161">
        <f t="shared" si="34"/>
        <v>1.2000000000000002</v>
      </c>
      <c r="P28" s="161">
        <f t="shared" si="34"/>
        <v>1.35</v>
      </c>
      <c r="Q28" s="161">
        <f t="shared" si="34"/>
        <v>1.5</v>
      </c>
      <c r="R28" s="152"/>
      <c r="S28" s="152">
        <v>0.4</v>
      </c>
      <c r="T28" s="161">
        <f t="shared" si="38"/>
        <v>0.30000000000000004</v>
      </c>
      <c r="U28" s="161">
        <f t="shared" si="39"/>
        <v>0.60000000000000009</v>
      </c>
      <c r="V28" s="161">
        <f t="shared" si="40"/>
        <v>0.9</v>
      </c>
      <c r="W28" s="161">
        <f t="shared" si="41"/>
        <v>1.2000000000000002</v>
      </c>
      <c r="X28" s="161">
        <f t="shared" si="42"/>
        <v>1.5</v>
      </c>
      <c r="Y28" s="161">
        <f t="shared" si="43"/>
        <v>1.8</v>
      </c>
      <c r="Z28" s="161">
        <f t="shared" si="44"/>
        <v>2.1</v>
      </c>
      <c r="AA28" s="161">
        <f t="shared" si="45"/>
        <v>2.4000000000000004</v>
      </c>
      <c r="AB28" s="161">
        <f t="shared" si="46"/>
        <v>2.7</v>
      </c>
      <c r="AC28" s="161">
        <f t="shared" si="47"/>
        <v>3</v>
      </c>
      <c r="AD28" s="152"/>
      <c r="AE28" s="152">
        <v>1.4</v>
      </c>
      <c r="AF28" s="161">
        <f t="shared" si="48"/>
        <v>1.0499999999999998</v>
      </c>
      <c r="AG28" s="161">
        <f t="shared" si="49"/>
        <v>2.0999999999999996</v>
      </c>
      <c r="AH28" s="161">
        <f t="shared" si="50"/>
        <v>3.15</v>
      </c>
      <c r="AI28" s="161">
        <f t="shared" si="51"/>
        <v>4.1999999999999993</v>
      </c>
      <c r="AJ28" s="161">
        <f t="shared" si="52"/>
        <v>5.25</v>
      </c>
      <c r="AK28" s="161">
        <f t="shared" si="53"/>
        <v>6.3</v>
      </c>
      <c r="AL28" s="161">
        <f t="shared" si="54"/>
        <v>7.35</v>
      </c>
      <c r="AM28" s="161">
        <f t="shared" si="55"/>
        <v>8.3999999999999986</v>
      </c>
      <c r="AN28" s="161">
        <f t="shared" si="56"/>
        <v>9.4499999999999993</v>
      </c>
      <c r="AO28" s="161">
        <f t="shared" si="57"/>
        <v>10.5</v>
      </c>
    </row>
    <row r="29" spans="1:41" x14ac:dyDescent="0.25">
      <c r="G29" s="151">
        <v>0.05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152"/>
      <c r="S29" s="151">
        <v>0.05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152"/>
      <c r="AE29" s="153">
        <v>0.05</v>
      </c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x14ac:dyDescent="0.25">
      <c r="G30" s="158">
        <v>2</v>
      </c>
      <c r="H30" s="159">
        <f>H$4*$G30</f>
        <v>2.5</v>
      </c>
      <c r="I30" s="159">
        <f t="shared" ref="I30:Q38" si="58">I$4*$G30</f>
        <v>5</v>
      </c>
      <c r="J30" s="159">
        <f t="shared" si="58"/>
        <v>7.5000000000000009</v>
      </c>
      <c r="K30" s="159">
        <f t="shared" si="58"/>
        <v>10</v>
      </c>
      <c r="L30" s="159">
        <f t="shared" si="58"/>
        <v>12.5</v>
      </c>
      <c r="M30" s="159">
        <f t="shared" si="58"/>
        <v>15.000000000000002</v>
      </c>
      <c r="N30" s="159">
        <f t="shared" si="58"/>
        <v>17.5</v>
      </c>
      <c r="O30" s="159">
        <f t="shared" si="58"/>
        <v>20</v>
      </c>
      <c r="P30" s="159">
        <f t="shared" si="58"/>
        <v>22.5</v>
      </c>
      <c r="Q30" s="159">
        <f t="shared" si="58"/>
        <v>25</v>
      </c>
      <c r="R30" s="152"/>
      <c r="S30" s="158">
        <v>5</v>
      </c>
      <c r="T30" s="159">
        <f>H$4*$S30</f>
        <v>6.25</v>
      </c>
      <c r="U30" s="159">
        <f t="shared" ref="U30:AC30" si="59">I$4*$S30</f>
        <v>12.5</v>
      </c>
      <c r="V30" s="159">
        <f t="shared" si="59"/>
        <v>18.750000000000004</v>
      </c>
      <c r="W30" s="159">
        <f t="shared" si="59"/>
        <v>25</v>
      </c>
      <c r="X30" s="159">
        <f t="shared" si="59"/>
        <v>31.25</v>
      </c>
      <c r="Y30" s="159">
        <f t="shared" si="59"/>
        <v>37.500000000000007</v>
      </c>
      <c r="Z30" s="159">
        <f t="shared" si="59"/>
        <v>43.75</v>
      </c>
      <c r="AA30" s="159">
        <f t="shared" si="59"/>
        <v>50</v>
      </c>
      <c r="AB30" s="159">
        <f t="shared" si="59"/>
        <v>56.25</v>
      </c>
      <c r="AC30" s="159">
        <f t="shared" si="59"/>
        <v>62.5</v>
      </c>
      <c r="AD30" s="152"/>
      <c r="AE30" s="158">
        <v>10</v>
      </c>
      <c r="AF30" s="159">
        <f>H$4*$AE30</f>
        <v>12.5</v>
      </c>
      <c r="AG30" s="159">
        <f t="shared" ref="AG30:AO30" si="60">I$4*$AE30</f>
        <v>25</v>
      </c>
      <c r="AH30" s="159">
        <f t="shared" si="60"/>
        <v>37.500000000000007</v>
      </c>
      <c r="AI30" s="159">
        <f t="shared" si="60"/>
        <v>50</v>
      </c>
      <c r="AJ30" s="159">
        <f t="shared" si="60"/>
        <v>62.5</v>
      </c>
      <c r="AK30" s="159">
        <f t="shared" si="60"/>
        <v>75.000000000000014</v>
      </c>
      <c r="AL30" s="159">
        <f t="shared" si="60"/>
        <v>87.5</v>
      </c>
      <c r="AM30" s="159">
        <f t="shared" si="60"/>
        <v>100</v>
      </c>
      <c r="AN30" s="159">
        <f t="shared" si="60"/>
        <v>112.5</v>
      </c>
      <c r="AO30" s="159">
        <f t="shared" si="60"/>
        <v>125</v>
      </c>
    </row>
    <row r="31" spans="1:41" x14ac:dyDescent="0.25">
      <c r="G31" s="152">
        <v>1.4</v>
      </c>
      <c r="H31" s="161">
        <f t="shared" ref="H31:H38" si="61">H$4*$G31</f>
        <v>1.75</v>
      </c>
      <c r="I31" s="161">
        <f t="shared" si="58"/>
        <v>3.5</v>
      </c>
      <c r="J31" s="161">
        <f t="shared" si="58"/>
        <v>5.25</v>
      </c>
      <c r="K31" s="161">
        <f t="shared" si="58"/>
        <v>7</v>
      </c>
      <c r="L31" s="161">
        <f t="shared" si="58"/>
        <v>8.75</v>
      </c>
      <c r="M31" s="161">
        <f t="shared" si="58"/>
        <v>10.5</v>
      </c>
      <c r="N31" s="161">
        <f t="shared" si="58"/>
        <v>12.25</v>
      </c>
      <c r="O31" s="161">
        <f t="shared" si="58"/>
        <v>14</v>
      </c>
      <c r="P31" s="161">
        <f t="shared" si="58"/>
        <v>15.749999999999998</v>
      </c>
      <c r="Q31" s="160">
        <f t="shared" si="58"/>
        <v>17.5</v>
      </c>
      <c r="R31" s="152"/>
      <c r="S31" s="152">
        <v>4</v>
      </c>
      <c r="T31" s="161">
        <f t="shared" ref="T31:T38" si="62">H$4*$S31</f>
        <v>5</v>
      </c>
      <c r="U31" s="161">
        <f t="shared" ref="U31:U38" si="63">I$4*$S31</f>
        <v>10</v>
      </c>
      <c r="V31" s="161">
        <f t="shared" ref="V31:V38" si="64">J$4*$S31</f>
        <v>15.000000000000002</v>
      </c>
      <c r="W31" s="161">
        <f t="shared" ref="W31:W38" si="65">K$4*$S31</f>
        <v>20</v>
      </c>
      <c r="X31" s="161">
        <f t="shared" ref="X31:X38" si="66">L$4*$S31</f>
        <v>25</v>
      </c>
      <c r="Y31" s="161">
        <f t="shared" ref="Y31:Y38" si="67">M$4*$S31</f>
        <v>30.000000000000004</v>
      </c>
      <c r="Z31" s="161">
        <f t="shared" ref="Z31:Z38" si="68">N$4*$S31</f>
        <v>35</v>
      </c>
      <c r="AA31" s="161">
        <f t="shared" ref="AA31:AA38" si="69">O$4*$S31</f>
        <v>40</v>
      </c>
      <c r="AB31" s="161">
        <f t="shared" ref="AB31:AB38" si="70">P$4*$S31</f>
        <v>45</v>
      </c>
      <c r="AC31" s="160">
        <f t="shared" ref="AC31:AC38" si="71">Q$4*$S31</f>
        <v>50</v>
      </c>
      <c r="AD31" s="152"/>
      <c r="AE31" s="152">
        <v>8</v>
      </c>
      <c r="AF31" s="161">
        <f t="shared" ref="AF31:AF38" si="72">H$4*$AE31</f>
        <v>10</v>
      </c>
      <c r="AG31" s="161">
        <f t="shared" ref="AG31:AG38" si="73">I$4*$AE31</f>
        <v>20</v>
      </c>
      <c r="AH31" s="161">
        <f t="shared" ref="AH31:AH38" si="74">J$4*$AE31</f>
        <v>30.000000000000004</v>
      </c>
      <c r="AI31" s="161">
        <f t="shared" ref="AI31:AI38" si="75">K$4*$AE31</f>
        <v>40</v>
      </c>
      <c r="AJ31" s="161">
        <f t="shared" ref="AJ31:AJ38" si="76">L$4*$AE31</f>
        <v>50</v>
      </c>
      <c r="AK31" s="161">
        <f t="shared" ref="AK31:AK38" si="77">M$4*$AE31</f>
        <v>60.000000000000007</v>
      </c>
      <c r="AL31" s="161">
        <f t="shared" ref="AL31:AL38" si="78">N$4*$AE31</f>
        <v>70</v>
      </c>
      <c r="AM31" s="161">
        <f t="shared" ref="AM31:AM38" si="79">O$4*$AE31</f>
        <v>80</v>
      </c>
      <c r="AN31" s="161">
        <f t="shared" ref="AN31:AN38" si="80">P$4*$AE31</f>
        <v>90</v>
      </c>
      <c r="AO31" s="160">
        <f t="shared" ref="AO31:AO38" si="81">Q$4*$AE31</f>
        <v>100</v>
      </c>
    </row>
    <row r="32" spans="1:41" x14ac:dyDescent="0.25">
      <c r="G32" s="152">
        <v>1.2</v>
      </c>
      <c r="H32" s="161">
        <f t="shared" si="61"/>
        <v>1.5</v>
      </c>
      <c r="I32" s="161">
        <f t="shared" si="58"/>
        <v>3</v>
      </c>
      <c r="J32" s="161">
        <f t="shared" si="58"/>
        <v>4.5</v>
      </c>
      <c r="K32" s="161">
        <f t="shared" si="58"/>
        <v>6</v>
      </c>
      <c r="L32" s="161">
        <f t="shared" si="58"/>
        <v>7.5</v>
      </c>
      <c r="M32" s="161">
        <f t="shared" si="58"/>
        <v>9</v>
      </c>
      <c r="N32" s="161">
        <f t="shared" si="58"/>
        <v>10.5</v>
      </c>
      <c r="O32" s="161">
        <f t="shared" si="58"/>
        <v>12</v>
      </c>
      <c r="P32" s="161">
        <f t="shared" si="58"/>
        <v>13.5</v>
      </c>
      <c r="Q32" s="160">
        <f t="shared" si="58"/>
        <v>15</v>
      </c>
      <c r="R32" s="152"/>
      <c r="S32" s="152">
        <v>3.6</v>
      </c>
      <c r="T32" s="161">
        <f t="shared" si="62"/>
        <v>4.5</v>
      </c>
      <c r="U32" s="161">
        <f t="shared" si="63"/>
        <v>9</v>
      </c>
      <c r="V32" s="161">
        <f t="shared" si="64"/>
        <v>13.500000000000002</v>
      </c>
      <c r="W32" s="161">
        <f t="shared" si="65"/>
        <v>18</v>
      </c>
      <c r="X32" s="161">
        <f t="shared" si="66"/>
        <v>22.5</v>
      </c>
      <c r="Y32" s="161">
        <f t="shared" si="67"/>
        <v>27.000000000000004</v>
      </c>
      <c r="Z32" s="161">
        <f t="shared" si="68"/>
        <v>31.5</v>
      </c>
      <c r="AA32" s="161">
        <f t="shared" si="69"/>
        <v>36</v>
      </c>
      <c r="AB32" s="161">
        <f t="shared" si="70"/>
        <v>40.5</v>
      </c>
      <c r="AC32" s="160">
        <f t="shared" si="71"/>
        <v>45</v>
      </c>
      <c r="AD32" s="152"/>
      <c r="AE32" s="152">
        <v>7</v>
      </c>
      <c r="AF32" s="161">
        <f t="shared" si="72"/>
        <v>8.75</v>
      </c>
      <c r="AG32" s="161">
        <f t="shared" si="73"/>
        <v>17.5</v>
      </c>
      <c r="AH32" s="161">
        <f t="shared" si="74"/>
        <v>26.250000000000004</v>
      </c>
      <c r="AI32" s="161">
        <f t="shared" si="75"/>
        <v>35</v>
      </c>
      <c r="AJ32" s="161">
        <f t="shared" si="76"/>
        <v>43.75</v>
      </c>
      <c r="AK32" s="161">
        <f t="shared" si="77"/>
        <v>52.500000000000007</v>
      </c>
      <c r="AL32" s="161">
        <f t="shared" si="78"/>
        <v>61.25</v>
      </c>
      <c r="AM32" s="161">
        <f t="shared" si="79"/>
        <v>70</v>
      </c>
      <c r="AN32" s="161">
        <f t="shared" si="80"/>
        <v>78.75</v>
      </c>
      <c r="AO32" s="160">
        <f t="shared" si="81"/>
        <v>87.5</v>
      </c>
    </row>
    <row r="33" spans="7:41" x14ac:dyDescent="0.25">
      <c r="G33" s="152">
        <v>1</v>
      </c>
      <c r="H33" s="161">
        <f t="shared" si="61"/>
        <v>1.25</v>
      </c>
      <c r="I33" s="161">
        <f t="shared" si="58"/>
        <v>2.5</v>
      </c>
      <c r="J33" s="161">
        <f t="shared" si="58"/>
        <v>3.7500000000000004</v>
      </c>
      <c r="K33" s="161">
        <f t="shared" si="58"/>
        <v>5</v>
      </c>
      <c r="L33" s="161">
        <f t="shared" si="58"/>
        <v>6.25</v>
      </c>
      <c r="M33" s="161">
        <f t="shared" si="58"/>
        <v>7.5000000000000009</v>
      </c>
      <c r="N33" s="161">
        <f t="shared" si="58"/>
        <v>8.75</v>
      </c>
      <c r="O33" s="161">
        <f t="shared" si="58"/>
        <v>10</v>
      </c>
      <c r="P33" s="161">
        <f t="shared" si="58"/>
        <v>11.25</v>
      </c>
      <c r="Q33" s="160">
        <f t="shared" si="58"/>
        <v>12.5</v>
      </c>
      <c r="R33" s="152"/>
      <c r="S33" s="152">
        <v>3</v>
      </c>
      <c r="T33" s="161">
        <f t="shared" si="62"/>
        <v>3.75</v>
      </c>
      <c r="U33" s="161">
        <f t="shared" si="63"/>
        <v>7.5</v>
      </c>
      <c r="V33" s="161">
        <f t="shared" si="64"/>
        <v>11.250000000000002</v>
      </c>
      <c r="W33" s="161">
        <f t="shared" si="65"/>
        <v>15</v>
      </c>
      <c r="X33" s="161">
        <f t="shared" si="66"/>
        <v>18.75</v>
      </c>
      <c r="Y33" s="161">
        <f t="shared" si="67"/>
        <v>22.500000000000004</v>
      </c>
      <c r="Z33" s="161">
        <f t="shared" si="68"/>
        <v>26.25</v>
      </c>
      <c r="AA33" s="161">
        <f t="shared" si="69"/>
        <v>30</v>
      </c>
      <c r="AB33" s="161">
        <f t="shared" si="70"/>
        <v>33.75</v>
      </c>
      <c r="AC33" s="160">
        <f t="shared" si="71"/>
        <v>37.5</v>
      </c>
      <c r="AD33" s="152"/>
      <c r="AE33" s="152">
        <v>6</v>
      </c>
      <c r="AF33" s="161">
        <f t="shared" si="72"/>
        <v>7.5</v>
      </c>
      <c r="AG33" s="161">
        <f t="shared" si="73"/>
        <v>15</v>
      </c>
      <c r="AH33" s="161">
        <f t="shared" si="74"/>
        <v>22.500000000000004</v>
      </c>
      <c r="AI33" s="161">
        <f t="shared" si="75"/>
        <v>30</v>
      </c>
      <c r="AJ33" s="161">
        <f t="shared" si="76"/>
        <v>37.5</v>
      </c>
      <c r="AK33" s="161">
        <f t="shared" si="77"/>
        <v>45.000000000000007</v>
      </c>
      <c r="AL33" s="161">
        <f t="shared" si="78"/>
        <v>52.5</v>
      </c>
      <c r="AM33" s="161">
        <f t="shared" si="79"/>
        <v>60</v>
      </c>
      <c r="AN33" s="161">
        <f t="shared" si="80"/>
        <v>67.5</v>
      </c>
      <c r="AO33" s="160">
        <f t="shared" si="81"/>
        <v>75</v>
      </c>
    </row>
    <row r="34" spans="7:41" x14ac:dyDescent="0.25">
      <c r="G34" s="152">
        <v>0.8</v>
      </c>
      <c r="H34" s="161">
        <f t="shared" si="61"/>
        <v>1</v>
      </c>
      <c r="I34" s="161">
        <f t="shared" si="58"/>
        <v>2</v>
      </c>
      <c r="J34" s="161">
        <f t="shared" si="58"/>
        <v>3.0000000000000004</v>
      </c>
      <c r="K34" s="161">
        <f t="shared" si="58"/>
        <v>4</v>
      </c>
      <c r="L34" s="161">
        <f t="shared" si="58"/>
        <v>5</v>
      </c>
      <c r="M34" s="161">
        <f t="shared" si="58"/>
        <v>6.0000000000000009</v>
      </c>
      <c r="N34" s="161">
        <f t="shared" si="58"/>
        <v>7</v>
      </c>
      <c r="O34" s="161">
        <f t="shared" si="58"/>
        <v>8</v>
      </c>
      <c r="P34" s="161">
        <f t="shared" si="58"/>
        <v>9</v>
      </c>
      <c r="Q34" s="160">
        <f t="shared" si="58"/>
        <v>10</v>
      </c>
      <c r="R34" s="152"/>
      <c r="S34" s="152">
        <v>1.2</v>
      </c>
      <c r="T34" s="161">
        <f t="shared" si="62"/>
        <v>1.5</v>
      </c>
      <c r="U34" s="161">
        <f t="shared" si="63"/>
        <v>3</v>
      </c>
      <c r="V34" s="161">
        <f t="shared" si="64"/>
        <v>4.5</v>
      </c>
      <c r="W34" s="161">
        <f t="shared" si="65"/>
        <v>6</v>
      </c>
      <c r="X34" s="161">
        <f t="shared" si="66"/>
        <v>7.5</v>
      </c>
      <c r="Y34" s="161">
        <f t="shared" si="67"/>
        <v>9</v>
      </c>
      <c r="Z34" s="161">
        <f t="shared" si="68"/>
        <v>10.5</v>
      </c>
      <c r="AA34" s="161">
        <f t="shared" si="69"/>
        <v>12</v>
      </c>
      <c r="AB34" s="161">
        <f t="shared" si="70"/>
        <v>13.5</v>
      </c>
      <c r="AC34" s="160">
        <f t="shared" si="71"/>
        <v>15</v>
      </c>
      <c r="AD34" s="152"/>
      <c r="AE34" s="152">
        <v>5</v>
      </c>
      <c r="AF34" s="161">
        <f t="shared" si="72"/>
        <v>6.25</v>
      </c>
      <c r="AG34" s="161">
        <f t="shared" si="73"/>
        <v>12.5</v>
      </c>
      <c r="AH34" s="161">
        <f t="shared" si="74"/>
        <v>18.750000000000004</v>
      </c>
      <c r="AI34" s="161">
        <f t="shared" si="75"/>
        <v>25</v>
      </c>
      <c r="AJ34" s="161">
        <f t="shared" si="76"/>
        <v>31.25</v>
      </c>
      <c r="AK34" s="161">
        <f t="shared" si="77"/>
        <v>37.500000000000007</v>
      </c>
      <c r="AL34" s="161">
        <f t="shared" si="78"/>
        <v>43.75</v>
      </c>
      <c r="AM34" s="161">
        <f t="shared" si="79"/>
        <v>50</v>
      </c>
      <c r="AN34" s="161">
        <f t="shared" si="80"/>
        <v>56.25</v>
      </c>
      <c r="AO34" s="160">
        <f t="shared" si="81"/>
        <v>62.5</v>
      </c>
    </row>
    <row r="35" spans="7:41" x14ac:dyDescent="0.25">
      <c r="G35" s="152">
        <v>0.6</v>
      </c>
      <c r="H35" s="161">
        <f t="shared" si="61"/>
        <v>0.75</v>
      </c>
      <c r="I35" s="161">
        <f t="shared" si="58"/>
        <v>1.5</v>
      </c>
      <c r="J35" s="161">
        <f t="shared" si="58"/>
        <v>2.25</v>
      </c>
      <c r="K35" s="161">
        <f t="shared" si="58"/>
        <v>3</v>
      </c>
      <c r="L35" s="161">
        <f t="shared" si="58"/>
        <v>3.75</v>
      </c>
      <c r="M35" s="161">
        <f t="shared" si="58"/>
        <v>4.5</v>
      </c>
      <c r="N35" s="161">
        <f t="shared" si="58"/>
        <v>5.25</v>
      </c>
      <c r="O35" s="161">
        <f t="shared" si="58"/>
        <v>6</v>
      </c>
      <c r="P35" s="161">
        <f t="shared" si="58"/>
        <v>6.75</v>
      </c>
      <c r="Q35" s="160">
        <f t="shared" si="58"/>
        <v>7.5</v>
      </c>
      <c r="R35" s="152"/>
      <c r="S35" s="152">
        <v>1</v>
      </c>
      <c r="T35" s="161">
        <f t="shared" si="62"/>
        <v>1.25</v>
      </c>
      <c r="U35" s="161">
        <f t="shared" si="63"/>
        <v>2.5</v>
      </c>
      <c r="V35" s="161">
        <f t="shared" si="64"/>
        <v>3.7500000000000004</v>
      </c>
      <c r="W35" s="161">
        <f t="shared" si="65"/>
        <v>5</v>
      </c>
      <c r="X35" s="161">
        <f t="shared" si="66"/>
        <v>6.25</v>
      </c>
      <c r="Y35" s="161">
        <f t="shared" si="67"/>
        <v>7.5000000000000009</v>
      </c>
      <c r="Z35" s="161">
        <f t="shared" si="68"/>
        <v>8.75</v>
      </c>
      <c r="AA35" s="161">
        <f t="shared" si="69"/>
        <v>10</v>
      </c>
      <c r="AB35" s="161">
        <f t="shared" si="70"/>
        <v>11.25</v>
      </c>
      <c r="AC35" s="160">
        <f t="shared" si="71"/>
        <v>12.5</v>
      </c>
      <c r="AD35" s="152"/>
      <c r="AE35" s="152">
        <v>3</v>
      </c>
      <c r="AF35" s="161">
        <f t="shared" si="72"/>
        <v>3.75</v>
      </c>
      <c r="AG35" s="161">
        <f t="shared" si="73"/>
        <v>7.5</v>
      </c>
      <c r="AH35" s="161">
        <f t="shared" si="74"/>
        <v>11.250000000000002</v>
      </c>
      <c r="AI35" s="161">
        <f t="shared" si="75"/>
        <v>15</v>
      </c>
      <c r="AJ35" s="161">
        <f t="shared" si="76"/>
        <v>18.75</v>
      </c>
      <c r="AK35" s="161">
        <f t="shared" si="77"/>
        <v>22.500000000000004</v>
      </c>
      <c r="AL35" s="161">
        <f t="shared" si="78"/>
        <v>26.25</v>
      </c>
      <c r="AM35" s="161">
        <f t="shared" si="79"/>
        <v>30</v>
      </c>
      <c r="AN35" s="161">
        <f t="shared" si="80"/>
        <v>33.75</v>
      </c>
      <c r="AO35" s="160">
        <f t="shared" si="81"/>
        <v>37.5</v>
      </c>
    </row>
    <row r="36" spans="7:41" x14ac:dyDescent="0.25">
      <c r="G36" s="152">
        <v>0.4</v>
      </c>
      <c r="H36" s="161">
        <f t="shared" si="61"/>
        <v>0.5</v>
      </c>
      <c r="I36" s="161">
        <f t="shared" si="58"/>
        <v>1</v>
      </c>
      <c r="J36" s="161">
        <f t="shared" si="58"/>
        <v>1.5000000000000002</v>
      </c>
      <c r="K36" s="161">
        <f t="shared" si="58"/>
        <v>2</v>
      </c>
      <c r="L36" s="161">
        <f t="shared" si="58"/>
        <v>2.5</v>
      </c>
      <c r="M36" s="161">
        <f t="shared" si="58"/>
        <v>3.0000000000000004</v>
      </c>
      <c r="N36" s="161">
        <f t="shared" si="58"/>
        <v>3.5</v>
      </c>
      <c r="O36" s="161">
        <f t="shared" si="58"/>
        <v>4</v>
      </c>
      <c r="P36" s="161">
        <f t="shared" si="58"/>
        <v>4.5</v>
      </c>
      <c r="Q36" s="160">
        <f t="shared" si="58"/>
        <v>5</v>
      </c>
      <c r="R36" s="152"/>
      <c r="S36" s="152">
        <v>0.6</v>
      </c>
      <c r="T36" s="161">
        <f t="shared" si="62"/>
        <v>0.75</v>
      </c>
      <c r="U36" s="161">
        <f t="shared" si="63"/>
        <v>1.5</v>
      </c>
      <c r="V36" s="161">
        <f t="shared" si="64"/>
        <v>2.25</v>
      </c>
      <c r="W36" s="161">
        <f t="shared" si="65"/>
        <v>3</v>
      </c>
      <c r="X36" s="161">
        <f t="shared" si="66"/>
        <v>3.75</v>
      </c>
      <c r="Y36" s="161">
        <f t="shared" si="67"/>
        <v>4.5</v>
      </c>
      <c r="Z36" s="161">
        <f t="shared" si="68"/>
        <v>5.25</v>
      </c>
      <c r="AA36" s="161">
        <f t="shared" si="69"/>
        <v>6</v>
      </c>
      <c r="AB36" s="161">
        <f t="shared" si="70"/>
        <v>6.75</v>
      </c>
      <c r="AC36" s="160">
        <f t="shared" si="71"/>
        <v>7.5</v>
      </c>
      <c r="AD36" s="152"/>
      <c r="AE36" s="152">
        <v>2</v>
      </c>
      <c r="AF36" s="161">
        <f t="shared" si="72"/>
        <v>2.5</v>
      </c>
      <c r="AG36" s="161">
        <f t="shared" si="73"/>
        <v>5</v>
      </c>
      <c r="AH36" s="161">
        <f t="shared" si="74"/>
        <v>7.5000000000000009</v>
      </c>
      <c r="AI36" s="161">
        <f t="shared" si="75"/>
        <v>10</v>
      </c>
      <c r="AJ36" s="161">
        <f t="shared" si="76"/>
        <v>12.5</v>
      </c>
      <c r="AK36" s="161">
        <f t="shared" si="77"/>
        <v>15.000000000000002</v>
      </c>
      <c r="AL36" s="161">
        <f t="shared" si="78"/>
        <v>17.5</v>
      </c>
      <c r="AM36" s="161">
        <f t="shared" si="79"/>
        <v>20</v>
      </c>
      <c r="AN36" s="161">
        <f t="shared" si="80"/>
        <v>22.5</v>
      </c>
      <c r="AO36" s="160">
        <f t="shared" si="81"/>
        <v>25</v>
      </c>
    </row>
    <row r="37" spans="7:41" x14ac:dyDescent="0.25">
      <c r="G37" s="152">
        <v>0.2</v>
      </c>
      <c r="H37" s="161">
        <f t="shared" si="61"/>
        <v>0.25</v>
      </c>
      <c r="I37" s="161">
        <f t="shared" si="58"/>
        <v>0.5</v>
      </c>
      <c r="J37" s="161">
        <f t="shared" si="58"/>
        <v>0.75000000000000011</v>
      </c>
      <c r="K37" s="161">
        <f t="shared" si="58"/>
        <v>1</v>
      </c>
      <c r="L37" s="161">
        <f t="shared" si="58"/>
        <v>1.25</v>
      </c>
      <c r="M37" s="161">
        <f t="shared" si="58"/>
        <v>1.5000000000000002</v>
      </c>
      <c r="N37" s="161">
        <f t="shared" si="58"/>
        <v>1.75</v>
      </c>
      <c r="O37" s="161">
        <f t="shared" si="58"/>
        <v>2</v>
      </c>
      <c r="P37" s="161">
        <f t="shared" si="58"/>
        <v>2.25</v>
      </c>
      <c r="Q37" s="160">
        <f t="shared" si="58"/>
        <v>2.5</v>
      </c>
      <c r="R37" s="152"/>
      <c r="S37" s="152">
        <v>0.4</v>
      </c>
      <c r="T37" s="161">
        <f t="shared" si="62"/>
        <v>0.5</v>
      </c>
      <c r="U37" s="161">
        <f t="shared" si="63"/>
        <v>1</v>
      </c>
      <c r="V37" s="161">
        <f t="shared" si="64"/>
        <v>1.5000000000000002</v>
      </c>
      <c r="W37" s="161">
        <f t="shared" si="65"/>
        <v>2</v>
      </c>
      <c r="X37" s="161">
        <f t="shared" si="66"/>
        <v>2.5</v>
      </c>
      <c r="Y37" s="161">
        <f t="shared" si="67"/>
        <v>3.0000000000000004</v>
      </c>
      <c r="Z37" s="161">
        <f t="shared" si="68"/>
        <v>3.5</v>
      </c>
      <c r="AA37" s="161">
        <f t="shared" si="69"/>
        <v>4</v>
      </c>
      <c r="AB37" s="161">
        <f t="shared" si="70"/>
        <v>4.5</v>
      </c>
      <c r="AC37" s="160">
        <f t="shared" si="71"/>
        <v>5</v>
      </c>
      <c r="AD37" s="152"/>
      <c r="AE37" s="152">
        <v>1.8</v>
      </c>
      <c r="AF37" s="161">
        <f t="shared" si="72"/>
        <v>2.25</v>
      </c>
      <c r="AG37" s="161">
        <f t="shared" si="73"/>
        <v>4.5</v>
      </c>
      <c r="AH37" s="161">
        <f t="shared" si="74"/>
        <v>6.7500000000000009</v>
      </c>
      <c r="AI37" s="161">
        <f t="shared" si="75"/>
        <v>9</v>
      </c>
      <c r="AJ37" s="161">
        <f t="shared" si="76"/>
        <v>11.25</v>
      </c>
      <c r="AK37" s="161">
        <f t="shared" si="77"/>
        <v>13.500000000000002</v>
      </c>
      <c r="AL37" s="161">
        <f t="shared" si="78"/>
        <v>15.75</v>
      </c>
      <c r="AM37" s="161">
        <f t="shared" si="79"/>
        <v>18</v>
      </c>
      <c r="AN37" s="161">
        <f t="shared" si="80"/>
        <v>20.25</v>
      </c>
      <c r="AO37" s="160">
        <f t="shared" si="81"/>
        <v>22.5</v>
      </c>
    </row>
    <row r="38" spans="7:41" x14ac:dyDescent="0.25">
      <c r="G38" s="152">
        <v>0.2</v>
      </c>
      <c r="H38" s="161">
        <f t="shared" si="61"/>
        <v>0.25</v>
      </c>
      <c r="I38" s="161">
        <f t="shared" si="58"/>
        <v>0.5</v>
      </c>
      <c r="J38" s="161">
        <f t="shared" si="58"/>
        <v>0.75000000000000011</v>
      </c>
      <c r="K38" s="161">
        <f t="shared" si="58"/>
        <v>1</v>
      </c>
      <c r="L38" s="161">
        <f t="shared" si="58"/>
        <v>1.25</v>
      </c>
      <c r="M38" s="161">
        <f t="shared" si="58"/>
        <v>1.5000000000000002</v>
      </c>
      <c r="N38" s="161">
        <f t="shared" si="58"/>
        <v>1.75</v>
      </c>
      <c r="O38" s="161">
        <f t="shared" si="58"/>
        <v>2</v>
      </c>
      <c r="P38" s="161">
        <f t="shared" si="58"/>
        <v>2.25</v>
      </c>
      <c r="Q38" s="160">
        <f t="shared" si="58"/>
        <v>2.5</v>
      </c>
      <c r="R38" s="152"/>
      <c r="S38" s="152">
        <v>0.4</v>
      </c>
      <c r="T38" s="161">
        <f t="shared" si="62"/>
        <v>0.5</v>
      </c>
      <c r="U38" s="161">
        <f t="shared" si="63"/>
        <v>1</v>
      </c>
      <c r="V38" s="161">
        <f t="shared" si="64"/>
        <v>1.5000000000000002</v>
      </c>
      <c r="W38" s="161">
        <f t="shared" si="65"/>
        <v>2</v>
      </c>
      <c r="X38" s="161">
        <f t="shared" si="66"/>
        <v>2.5</v>
      </c>
      <c r="Y38" s="161">
        <f t="shared" si="67"/>
        <v>3.0000000000000004</v>
      </c>
      <c r="Z38" s="161">
        <f t="shared" si="68"/>
        <v>3.5</v>
      </c>
      <c r="AA38" s="161">
        <f t="shared" si="69"/>
        <v>4</v>
      </c>
      <c r="AB38" s="161">
        <f t="shared" si="70"/>
        <v>4.5</v>
      </c>
      <c r="AC38" s="160">
        <f t="shared" si="71"/>
        <v>5</v>
      </c>
      <c r="AD38" s="152"/>
      <c r="AE38" s="152">
        <v>1.4</v>
      </c>
      <c r="AF38" s="161">
        <f t="shared" si="72"/>
        <v>1.75</v>
      </c>
      <c r="AG38" s="161">
        <f t="shared" si="73"/>
        <v>3.5</v>
      </c>
      <c r="AH38" s="161">
        <f t="shared" si="74"/>
        <v>5.25</v>
      </c>
      <c r="AI38" s="161">
        <f t="shared" si="75"/>
        <v>7</v>
      </c>
      <c r="AJ38" s="161">
        <f t="shared" si="76"/>
        <v>8.75</v>
      </c>
      <c r="AK38" s="161">
        <f t="shared" si="77"/>
        <v>10.5</v>
      </c>
      <c r="AL38" s="161">
        <f t="shared" si="78"/>
        <v>12.25</v>
      </c>
      <c r="AM38" s="161">
        <f t="shared" si="79"/>
        <v>14</v>
      </c>
      <c r="AN38" s="161">
        <f t="shared" si="80"/>
        <v>15.749999999999998</v>
      </c>
      <c r="AO38" s="160">
        <f t="shared" si="81"/>
        <v>17.5</v>
      </c>
    </row>
    <row r="39" spans="7:41" x14ac:dyDescent="0.25">
      <c r="G39" s="153">
        <v>0.1</v>
      </c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52"/>
      <c r="S39" s="153">
        <v>0.1</v>
      </c>
      <c r="T39" s="190"/>
      <c r="U39" s="190"/>
      <c r="V39" s="190"/>
      <c r="W39" s="190"/>
      <c r="X39" s="190"/>
      <c r="Y39" s="190"/>
      <c r="Z39" s="190"/>
      <c r="AA39" s="190"/>
      <c r="AB39" s="190"/>
      <c r="AC39" s="190"/>
      <c r="AD39" s="152"/>
      <c r="AE39" s="151">
        <v>0.1</v>
      </c>
      <c r="AF39" s="190"/>
      <c r="AG39" s="190"/>
      <c r="AH39" s="190"/>
      <c r="AI39" s="190"/>
      <c r="AJ39" s="190"/>
      <c r="AK39" s="190"/>
      <c r="AL39" s="190"/>
      <c r="AM39" s="190"/>
      <c r="AN39" s="190"/>
      <c r="AO39" s="190"/>
    </row>
    <row r="40" spans="7:41" x14ac:dyDescent="0.25">
      <c r="G40" s="158">
        <v>2</v>
      </c>
      <c r="H40" s="159">
        <f>H$5*$G40</f>
        <v>5</v>
      </c>
      <c r="I40" s="159">
        <f t="shared" ref="I40:Q48" si="82">I$5*$G40</f>
        <v>10</v>
      </c>
      <c r="J40" s="159">
        <f t="shared" si="82"/>
        <v>15.000000000000002</v>
      </c>
      <c r="K40" s="159">
        <f t="shared" si="82"/>
        <v>20</v>
      </c>
      <c r="L40" s="159">
        <f t="shared" si="82"/>
        <v>25</v>
      </c>
      <c r="M40" s="159">
        <f t="shared" si="82"/>
        <v>30.000000000000004</v>
      </c>
      <c r="N40" s="159">
        <f t="shared" si="82"/>
        <v>35</v>
      </c>
      <c r="O40" s="159">
        <f t="shared" si="82"/>
        <v>40</v>
      </c>
      <c r="P40" s="159">
        <f t="shared" si="82"/>
        <v>45</v>
      </c>
      <c r="Q40" s="159">
        <f t="shared" si="82"/>
        <v>50</v>
      </c>
      <c r="R40" s="152"/>
      <c r="S40" s="158">
        <v>5</v>
      </c>
      <c r="T40" s="159">
        <f>H$5*$S40</f>
        <v>12.5</v>
      </c>
      <c r="U40" s="159">
        <f t="shared" ref="U40:AC48" si="83">I$5*$S40</f>
        <v>25</v>
      </c>
      <c r="V40" s="159">
        <f t="shared" si="83"/>
        <v>37.500000000000007</v>
      </c>
      <c r="W40" s="159">
        <f t="shared" si="83"/>
        <v>50</v>
      </c>
      <c r="X40" s="159">
        <f t="shared" si="83"/>
        <v>62.5</v>
      </c>
      <c r="Y40" s="159">
        <f t="shared" si="83"/>
        <v>75.000000000000014</v>
      </c>
      <c r="Z40" s="159">
        <f t="shared" si="83"/>
        <v>87.5</v>
      </c>
      <c r="AA40" s="159">
        <f t="shared" si="83"/>
        <v>100</v>
      </c>
      <c r="AB40" s="159">
        <f t="shared" si="83"/>
        <v>112.5</v>
      </c>
      <c r="AC40" s="159">
        <f t="shared" si="83"/>
        <v>125</v>
      </c>
      <c r="AD40" s="152"/>
      <c r="AE40" s="158">
        <v>10</v>
      </c>
      <c r="AF40" s="159">
        <f>H$5*$AE40</f>
        <v>25</v>
      </c>
      <c r="AG40" s="159">
        <f t="shared" ref="AG40:AO40" si="84">I$5*$AE40</f>
        <v>50</v>
      </c>
      <c r="AH40" s="159">
        <f t="shared" si="84"/>
        <v>75.000000000000014</v>
      </c>
      <c r="AI40" s="159">
        <f t="shared" si="84"/>
        <v>100</v>
      </c>
      <c r="AJ40" s="159">
        <f t="shared" si="84"/>
        <v>125</v>
      </c>
      <c r="AK40" s="159">
        <f t="shared" si="84"/>
        <v>150.00000000000003</v>
      </c>
      <c r="AL40" s="159">
        <f t="shared" si="84"/>
        <v>175</v>
      </c>
      <c r="AM40" s="159">
        <f t="shared" si="84"/>
        <v>200</v>
      </c>
      <c r="AN40" s="159">
        <f t="shared" si="84"/>
        <v>225</v>
      </c>
      <c r="AO40" s="159">
        <f t="shared" si="84"/>
        <v>250</v>
      </c>
    </row>
    <row r="41" spans="7:41" x14ac:dyDescent="0.25">
      <c r="G41" s="152">
        <v>1.4</v>
      </c>
      <c r="H41" s="161">
        <f t="shared" ref="H41:H48" si="85">H$5*$G41</f>
        <v>3.5</v>
      </c>
      <c r="I41" s="161">
        <f t="shared" si="82"/>
        <v>7</v>
      </c>
      <c r="J41" s="161">
        <f t="shared" si="82"/>
        <v>10.5</v>
      </c>
      <c r="K41" s="161">
        <f t="shared" si="82"/>
        <v>14</v>
      </c>
      <c r="L41" s="161">
        <f t="shared" si="82"/>
        <v>17.5</v>
      </c>
      <c r="M41" s="161">
        <f t="shared" si="82"/>
        <v>21</v>
      </c>
      <c r="N41" s="161">
        <f t="shared" si="82"/>
        <v>24.5</v>
      </c>
      <c r="O41" s="161">
        <f t="shared" si="82"/>
        <v>28</v>
      </c>
      <c r="P41" s="161">
        <f t="shared" si="82"/>
        <v>31.499999999999996</v>
      </c>
      <c r="Q41" s="161">
        <f t="shared" si="82"/>
        <v>35</v>
      </c>
      <c r="R41" s="152"/>
      <c r="S41" s="152">
        <v>4</v>
      </c>
      <c r="T41" s="161">
        <f t="shared" ref="T41:T48" si="86">H$5*$S41</f>
        <v>10</v>
      </c>
      <c r="U41" s="161">
        <f t="shared" si="83"/>
        <v>20</v>
      </c>
      <c r="V41" s="161">
        <f t="shared" si="83"/>
        <v>30.000000000000004</v>
      </c>
      <c r="W41" s="161">
        <f t="shared" si="83"/>
        <v>40</v>
      </c>
      <c r="X41" s="161">
        <f t="shared" si="83"/>
        <v>50</v>
      </c>
      <c r="Y41" s="161">
        <f t="shared" si="83"/>
        <v>60.000000000000007</v>
      </c>
      <c r="Z41" s="161">
        <f t="shared" si="83"/>
        <v>70</v>
      </c>
      <c r="AA41" s="161">
        <f t="shared" si="83"/>
        <v>80</v>
      </c>
      <c r="AB41" s="161">
        <f t="shared" si="83"/>
        <v>90</v>
      </c>
      <c r="AC41" s="161">
        <f t="shared" si="83"/>
        <v>100</v>
      </c>
      <c r="AD41" s="152"/>
      <c r="AE41" s="152">
        <v>8</v>
      </c>
      <c r="AF41" s="161">
        <f t="shared" ref="AF41:AF48" si="87">H$5*$AE41</f>
        <v>20</v>
      </c>
      <c r="AG41" s="161">
        <f t="shared" ref="AG41:AG48" si="88">I$5*$AE41</f>
        <v>40</v>
      </c>
      <c r="AH41" s="161">
        <f t="shared" ref="AH41:AH48" si="89">J$5*$AE41</f>
        <v>60.000000000000007</v>
      </c>
      <c r="AI41" s="161">
        <f t="shared" ref="AI41:AI48" si="90">K$5*$AE41</f>
        <v>80</v>
      </c>
      <c r="AJ41" s="161">
        <f t="shared" ref="AJ41:AJ48" si="91">L$5*$AE41</f>
        <v>100</v>
      </c>
      <c r="AK41" s="161">
        <f t="shared" ref="AK41:AK48" si="92">M$5*$AE41</f>
        <v>120.00000000000001</v>
      </c>
      <c r="AL41" s="161">
        <f t="shared" ref="AL41:AL48" si="93">N$5*$AE41</f>
        <v>140</v>
      </c>
      <c r="AM41" s="161">
        <f t="shared" ref="AM41:AM48" si="94">O$5*$AE41</f>
        <v>160</v>
      </c>
      <c r="AN41" s="161">
        <f t="shared" ref="AN41:AN48" si="95">P$5*$AE41</f>
        <v>180</v>
      </c>
      <c r="AO41" s="161">
        <f t="shared" ref="AO41:AO48" si="96">Q$5*$AE41</f>
        <v>200</v>
      </c>
    </row>
    <row r="42" spans="7:41" x14ac:dyDescent="0.25">
      <c r="G42" s="152">
        <v>1.2</v>
      </c>
      <c r="H42" s="161">
        <f t="shared" si="85"/>
        <v>3</v>
      </c>
      <c r="I42" s="161">
        <f t="shared" si="82"/>
        <v>6</v>
      </c>
      <c r="J42" s="161">
        <f t="shared" si="82"/>
        <v>9</v>
      </c>
      <c r="K42" s="161">
        <f t="shared" si="82"/>
        <v>12</v>
      </c>
      <c r="L42" s="161">
        <f t="shared" si="82"/>
        <v>15</v>
      </c>
      <c r="M42" s="161">
        <f t="shared" si="82"/>
        <v>18</v>
      </c>
      <c r="N42" s="161">
        <f t="shared" si="82"/>
        <v>21</v>
      </c>
      <c r="O42" s="161">
        <f t="shared" si="82"/>
        <v>24</v>
      </c>
      <c r="P42" s="161">
        <f t="shared" si="82"/>
        <v>27</v>
      </c>
      <c r="Q42" s="161">
        <f t="shared" si="82"/>
        <v>30</v>
      </c>
      <c r="R42" s="152"/>
      <c r="S42" s="152">
        <v>3.6</v>
      </c>
      <c r="T42" s="161">
        <f t="shared" si="86"/>
        <v>9</v>
      </c>
      <c r="U42" s="161">
        <f t="shared" si="83"/>
        <v>18</v>
      </c>
      <c r="V42" s="161">
        <f t="shared" si="83"/>
        <v>27.000000000000004</v>
      </c>
      <c r="W42" s="161">
        <f t="shared" si="83"/>
        <v>36</v>
      </c>
      <c r="X42" s="161">
        <f t="shared" si="83"/>
        <v>45</v>
      </c>
      <c r="Y42" s="161">
        <f t="shared" si="83"/>
        <v>54.000000000000007</v>
      </c>
      <c r="Z42" s="161">
        <f t="shared" si="83"/>
        <v>63</v>
      </c>
      <c r="AA42" s="161">
        <f t="shared" si="83"/>
        <v>72</v>
      </c>
      <c r="AB42" s="161">
        <f t="shared" si="83"/>
        <v>81</v>
      </c>
      <c r="AC42" s="161">
        <f t="shared" si="83"/>
        <v>90</v>
      </c>
      <c r="AD42" s="152"/>
      <c r="AE42" s="152">
        <v>7</v>
      </c>
      <c r="AF42" s="161">
        <f t="shared" si="87"/>
        <v>17.5</v>
      </c>
      <c r="AG42" s="161">
        <f t="shared" si="88"/>
        <v>35</v>
      </c>
      <c r="AH42" s="161">
        <f t="shared" si="89"/>
        <v>52.500000000000007</v>
      </c>
      <c r="AI42" s="161">
        <f t="shared" si="90"/>
        <v>70</v>
      </c>
      <c r="AJ42" s="161">
        <f t="shared" si="91"/>
        <v>87.5</v>
      </c>
      <c r="AK42" s="161">
        <f t="shared" si="92"/>
        <v>105.00000000000001</v>
      </c>
      <c r="AL42" s="161">
        <f t="shared" si="93"/>
        <v>122.5</v>
      </c>
      <c r="AM42" s="161">
        <f t="shared" si="94"/>
        <v>140</v>
      </c>
      <c r="AN42" s="161">
        <f t="shared" si="95"/>
        <v>157.5</v>
      </c>
      <c r="AO42" s="161">
        <f t="shared" si="96"/>
        <v>175</v>
      </c>
    </row>
    <row r="43" spans="7:41" x14ac:dyDescent="0.25">
      <c r="G43" s="152">
        <v>1</v>
      </c>
      <c r="H43" s="161">
        <f t="shared" si="85"/>
        <v>2.5</v>
      </c>
      <c r="I43" s="161">
        <f t="shared" si="82"/>
        <v>5</v>
      </c>
      <c r="J43" s="161">
        <f t="shared" si="82"/>
        <v>7.5000000000000009</v>
      </c>
      <c r="K43" s="161">
        <f t="shared" si="82"/>
        <v>10</v>
      </c>
      <c r="L43" s="161">
        <f t="shared" si="82"/>
        <v>12.5</v>
      </c>
      <c r="M43" s="161">
        <f t="shared" si="82"/>
        <v>15.000000000000002</v>
      </c>
      <c r="N43" s="161">
        <f t="shared" si="82"/>
        <v>17.5</v>
      </c>
      <c r="O43" s="161">
        <f t="shared" si="82"/>
        <v>20</v>
      </c>
      <c r="P43" s="161">
        <f t="shared" si="82"/>
        <v>22.5</v>
      </c>
      <c r="Q43" s="161">
        <f t="shared" si="82"/>
        <v>25</v>
      </c>
      <c r="R43" s="152"/>
      <c r="S43" s="152">
        <v>3</v>
      </c>
      <c r="T43" s="161">
        <f t="shared" si="86"/>
        <v>7.5</v>
      </c>
      <c r="U43" s="161">
        <f t="shared" si="83"/>
        <v>15</v>
      </c>
      <c r="V43" s="161">
        <f t="shared" si="83"/>
        <v>22.500000000000004</v>
      </c>
      <c r="W43" s="161">
        <f t="shared" si="83"/>
        <v>30</v>
      </c>
      <c r="X43" s="161">
        <f t="shared" si="83"/>
        <v>37.5</v>
      </c>
      <c r="Y43" s="161">
        <f t="shared" si="83"/>
        <v>45.000000000000007</v>
      </c>
      <c r="Z43" s="161">
        <f t="shared" si="83"/>
        <v>52.5</v>
      </c>
      <c r="AA43" s="161">
        <f t="shared" si="83"/>
        <v>60</v>
      </c>
      <c r="AB43" s="161">
        <f t="shared" si="83"/>
        <v>67.5</v>
      </c>
      <c r="AC43" s="161">
        <f t="shared" si="83"/>
        <v>75</v>
      </c>
      <c r="AD43" s="152"/>
      <c r="AE43" s="152">
        <v>6</v>
      </c>
      <c r="AF43" s="161">
        <f t="shared" si="87"/>
        <v>15</v>
      </c>
      <c r="AG43" s="161">
        <f t="shared" si="88"/>
        <v>30</v>
      </c>
      <c r="AH43" s="161">
        <f t="shared" si="89"/>
        <v>45.000000000000007</v>
      </c>
      <c r="AI43" s="161">
        <f t="shared" si="90"/>
        <v>60</v>
      </c>
      <c r="AJ43" s="161">
        <f t="shared" si="91"/>
        <v>75</v>
      </c>
      <c r="AK43" s="161">
        <f t="shared" si="92"/>
        <v>90.000000000000014</v>
      </c>
      <c r="AL43" s="161">
        <f t="shared" si="93"/>
        <v>105</v>
      </c>
      <c r="AM43" s="161">
        <f t="shared" si="94"/>
        <v>120</v>
      </c>
      <c r="AN43" s="161">
        <f t="shared" si="95"/>
        <v>135</v>
      </c>
      <c r="AO43" s="161">
        <f t="shared" si="96"/>
        <v>150</v>
      </c>
    </row>
    <row r="44" spans="7:41" x14ac:dyDescent="0.25">
      <c r="G44" s="152">
        <v>0.8</v>
      </c>
      <c r="H44" s="161">
        <f t="shared" si="85"/>
        <v>2</v>
      </c>
      <c r="I44" s="161">
        <f t="shared" si="82"/>
        <v>4</v>
      </c>
      <c r="J44" s="161">
        <f t="shared" si="82"/>
        <v>6.0000000000000009</v>
      </c>
      <c r="K44" s="161">
        <f t="shared" si="82"/>
        <v>8</v>
      </c>
      <c r="L44" s="161">
        <f t="shared" si="82"/>
        <v>10</v>
      </c>
      <c r="M44" s="161">
        <f t="shared" si="82"/>
        <v>12.000000000000002</v>
      </c>
      <c r="N44" s="161">
        <f t="shared" si="82"/>
        <v>14</v>
      </c>
      <c r="O44" s="161">
        <f t="shared" si="82"/>
        <v>16</v>
      </c>
      <c r="P44" s="161">
        <f t="shared" si="82"/>
        <v>18</v>
      </c>
      <c r="Q44" s="161">
        <f t="shared" si="82"/>
        <v>20</v>
      </c>
      <c r="R44" s="152"/>
      <c r="S44" s="152">
        <v>1.2</v>
      </c>
      <c r="T44" s="161">
        <f t="shared" si="86"/>
        <v>3</v>
      </c>
      <c r="U44" s="161">
        <f t="shared" si="83"/>
        <v>6</v>
      </c>
      <c r="V44" s="161">
        <f t="shared" si="83"/>
        <v>9</v>
      </c>
      <c r="W44" s="161">
        <f t="shared" si="83"/>
        <v>12</v>
      </c>
      <c r="X44" s="161">
        <f t="shared" si="83"/>
        <v>15</v>
      </c>
      <c r="Y44" s="161">
        <f t="shared" si="83"/>
        <v>18</v>
      </c>
      <c r="Z44" s="161">
        <f t="shared" si="83"/>
        <v>21</v>
      </c>
      <c r="AA44" s="161">
        <f t="shared" si="83"/>
        <v>24</v>
      </c>
      <c r="AB44" s="161">
        <f t="shared" si="83"/>
        <v>27</v>
      </c>
      <c r="AC44" s="161">
        <f t="shared" si="83"/>
        <v>30</v>
      </c>
      <c r="AD44" s="152"/>
      <c r="AE44" s="152">
        <v>5</v>
      </c>
      <c r="AF44" s="161">
        <f t="shared" si="87"/>
        <v>12.5</v>
      </c>
      <c r="AG44" s="161">
        <f t="shared" si="88"/>
        <v>25</v>
      </c>
      <c r="AH44" s="161">
        <f t="shared" si="89"/>
        <v>37.500000000000007</v>
      </c>
      <c r="AI44" s="161">
        <f t="shared" si="90"/>
        <v>50</v>
      </c>
      <c r="AJ44" s="161">
        <f t="shared" si="91"/>
        <v>62.5</v>
      </c>
      <c r="AK44" s="161">
        <f t="shared" si="92"/>
        <v>75.000000000000014</v>
      </c>
      <c r="AL44" s="161">
        <f t="shared" si="93"/>
        <v>87.5</v>
      </c>
      <c r="AM44" s="161">
        <f t="shared" si="94"/>
        <v>100</v>
      </c>
      <c r="AN44" s="161">
        <f t="shared" si="95"/>
        <v>112.5</v>
      </c>
      <c r="AO44" s="161">
        <f t="shared" si="96"/>
        <v>125</v>
      </c>
    </row>
    <row r="45" spans="7:41" x14ac:dyDescent="0.25">
      <c r="G45" s="152">
        <v>0.6</v>
      </c>
      <c r="H45" s="161">
        <f t="shared" si="85"/>
        <v>1.5</v>
      </c>
      <c r="I45" s="161">
        <f t="shared" si="82"/>
        <v>3</v>
      </c>
      <c r="J45" s="161">
        <f t="shared" si="82"/>
        <v>4.5</v>
      </c>
      <c r="K45" s="161">
        <f t="shared" si="82"/>
        <v>6</v>
      </c>
      <c r="L45" s="161">
        <f t="shared" si="82"/>
        <v>7.5</v>
      </c>
      <c r="M45" s="161">
        <f t="shared" si="82"/>
        <v>9</v>
      </c>
      <c r="N45" s="161">
        <f t="shared" si="82"/>
        <v>10.5</v>
      </c>
      <c r="O45" s="161">
        <f t="shared" si="82"/>
        <v>12</v>
      </c>
      <c r="P45" s="161">
        <f t="shared" si="82"/>
        <v>13.5</v>
      </c>
      <c r="Q45" s="161">
        <f t="shared" si="82"/>
        <v>15</v>
      </c>
      <c r="R45" s="152"/>
      <c r="S45" s="152">
        <v>1</v>
      </c>
      <c r="T45" s="161">
        <f t="shared" si="86"/>
        <v>2.5</v>
      </c>
      <c r="U45" s="161">
        <f t="shared" si="83"/>
        <v>5</v>
      </c>
      <c r="V45" s="161">
        <f t="shared" si="83"/>
        <v>7.5000000000000009</v>
      </c>
      <c r="W45" s="161">
        <f t="shared" si="83"/>
        <v>10</v>
      </c>
      <c r="X45" s="161">
        <f t="shared" si="83"/>
        <v>12.5</v>
      </c>
      <c r="Y45" s="161">
        <f t="shared" si="83"/>
        <v>15.000000000000002</v>
      </c>
      <c r="Z45" s="161">
        <f t="shared" si="83"/>
        <v>17.5</v>
      </c>
      <c r="AA45" s="161">
        <f t="shared" si="83"/>
        <v>20</v>
      </c>
      <c r="AB45" s="161">
        <f t="shared" si="83"/>
        <v>22.5</v>
      </c>
      <c r="AC45" s="161">
        <f t="shared" si="83"/>
        <v>25</v>
      </c>
      <c r="AD45" s="152"/>
      <c r="AE45" s="152">
        <v>3</v>
      </c>
      <c r="AF45" s="161">
        <f t="shared" si="87"/>
        <v>7.5</v>
      </c>
      <c r="AG45" s="161">
        <f t="shared" si="88"/>
        <v>15</v>
      </c>
      <c r="AH45" s="161">
        <f t="shared" si="89"/>
        <v>22.500000000000004</v>
      </c>
      <c r="AI45" s="161">
        <f t="shared" si="90"/>
        <v>30</v>
      </c>
      <c r="AJ45" s="161">
        <f t="shared" si="91"/>
        <v>37.5</v>
      </c>
      <c r="AK45" s="161">
        <f t="shared" si="92"/>
        <v>45.000000000000007</v>
      </c>
      <c r="AL45" s="161">
        <f t="shared" si="93"/>
        <v>52.5</v>
      </c>
      <c r="AM45" s="161">
        <f t="shared" si="94"/>
        <v>60</v>
      </c>
      <c r="AN45" s="161">
        <f t="shared" si="95"/>
        <v>67.5</v>
      </c>
      <c r="AO45" s="161">
        <f t="shared" si="96"/>
        <v>75</v>
      </c>
    </row>
    <row r="46" spans="7:41" x14ac:dyDescent="0.25">
      <c r="G46" s="152">
        <v>0.4</v>
      </c>
      <c r="H46" s="161">
        <f t="shared" si="85"/>
        <v>1</v>
      </c>
      <c r="I46" s="161">
        <f t="shared" si="82"/>
        <v>2</v>
      </c>
      <c r="J46" s="161">
        <f t="shared" si="82"/>
        <v>3.0000000000000004</v>
      </c>
      <c r="K46" s="161">
        <f t="shared" si="82"/>
        <v>4</v>
      </c>
      <c r="L46" s="161">
        <f t="shared" si="82"/>
        <v>5</v>
      </c>
      <c r="M46" s="161">
        <f t="shared" si="82"/>
        <v>6.0000000000000009</v>
      </c>
      <c r="N46" s="161">
        <f t="shared" si="82"/>
        <v>7</v>
      </c>
      <c r="O46" s="161">
        <f t="shared" si="82"/>
        <v>8</v>
      </c>
      <c r="P46" s="161">
        <f t="shared" si="82"/>
        <v>9</v>
      </c>
      <c r="Q46" s="161">
        <f t="shared" si="82"/>
        <v>10</v>
      </c>
      <c r="R46" s="152"/>
      <c r="S46" s="152">
        <v>0.6</v>
      </c>
      <c r="T46" s="161">
        <f t="shared" si="86"/>
        <v>1.5</v>
      </c>
      <c r="U46" s="161">
        <f t="shared" si="83"/>
        <v>3</v>
      </c>
      <c r="V46" s="161">
        <f t="shared" si="83"/>
        <v>4.5</v>
      </c>
      <c r="W46" s="161">
        <f t="shared" si="83"/>
        <v>6</v>
      </c>
      <c r="X46" s="161">
        <f t="shared" si="83"/>
        <v>7.5</v>
      </c>
      <c r="Y46" s="161">
        <f t="shared" si="83"/>
        <v>9</v>
      </c>
      <c r="Z46" s="161">
        <f t="shared" si="83"/>
        <v>10.5</v>
      </c>
      <c r="AA46" s="161">
        <f t="shared" si="83"/>
        <v>12</v>
      </c>
      <c r="AB46" s="161">
        <f t="shared" si="83"/>
        <v>13.5</v>
      </c>
      <c r="AC46" s="161">
        <f t="shared" si="83"/>
        <v>15</v>
      </c>
      <c r="AD46" s="152"/>
      <c r="AE46" s="152">
        <v>2</v>
      </c>
      <c r="AF46" s="161">
        <f t="shared" si="87"/>
        <v>5</v>
      </c>
      <c r="AG46" s="161">
        <f t="shared" si="88"/>
        <v>10</v>
      </c>
      <c r="AH46" s="161">
        <f t="shared" si="89"/>
        <v>15.000000000000002</v>
      </c>
      <c r="AI46" s="161">
        <f t="shared" si="90"/>
        <v>20</v>
      </c>
      <c r="AJ46" s="161">
        <f t="shared" si="91"/>
        <v>25</v>
      </c>
      <c r="AK46" s="161">
        <f t="shared" si="92"/>
        <v>30.000000000000004</v>
      </c>
      <c r="AL46" s="161">
        <f t="shared" si="93"/>
        <v>35</v>
      </c>
      <c r="AM46" s="161">
        <f t="shared" si="94"/>
        <v>40</v>
      </c>
      <c r="AN46" s="161">
        <f t="shared" si="95"/>
        <v>45</v>
      </c>
      <c r="AO46" s="161">
        <f t="shared" si="96"/>
        <v>50</v>
      </c>
    </row>
    <row r="47" spans="7:41" x14ac:dyDescent="0.25">
      <c r="G47" s="152">
        <v>0.2</v>
      </c>
      <c r="H47" s="161">
        <f t="shared" si="85"/>
        <v>0.5</v>
      </c>
      <c r="I47" s="161">
        <f t="shared" si="82"/>
        <v>1</v>
      </c>
      <c r="J47" s="161">
        <f t="shared" si="82"/>
        <v>1.5000000000000002</v>
      </c>
      <c r="K47" s="161">
        <f t="shared" si="82"/>
        <v>2</v>
      </c>
      <c r="L47" s="161">
        <f t="shared" si="82"/>
        <v>2.5</v>
      </c>
      <c r="M47" s="161">
        <f t="shared" si="82"/>
        <v>3.0000000000000004</v>
      </c>
      <c r="N47" s="161">
        <f t="shared" si="82"/>
        <v>3.5</v>
      </c>
      <c r="O47" s="161">
        <f t="shared" si="82"/>
        <v>4</v>
      </c>
      <c r="P47" s="161">
        <f t="shared" si="82"/>
        <v>4.5</v>
      </c>
      <c r="Q47" s="161">
        <f t="shared" si="82"/>
        <v>5</v>
      </c>
      <c r="R47" s="152"/>
      <c r="S47" s="152">
        <v>0.4</v>
      </c>
      <c r="T47" s="161">
        <f t="shared" si="86"/>
        <v>1</v>
      </c>
      <c r="U47" s="161">
        <f t="shared" si="83"/>
        <v>2</v>
      </c>
      <c r="V47" s="161">
        <f t="shared" si="83"/>
        <v>3.0000000000000004</v>
      </c>
      <c r="W47" s="161">
        <f t="shared" si="83"/>
        <v>4</v>
      </c>
      <c r="X47" s="161">
        <f t="shared" si="83"/>
        <v>5</v>
      </c>
      <c r="Y47" s="161">
        <f t="shared" si="83"/>
        <v>6.0000000000000009</v>
      </c>
      <c r="Z47" s="161">
        <f t="shared" si="83"/>
        <v>7</v>
      </c>
      <c r="AA47" s="161">
        <f t="shared" si="83"/>
        <v>8</v>
      </c>
      <c r="AB47" s="161">
        <f t="shared" si="83"/>
        <v>9</v>
      </c>
      <c r="AC47" s="161">
        <f t="shared" si="83"/>
        <v>10</v>
      </c>
      <c r="AD47" s="152"/>
      <c r="AE47" s="152">
        <v>1.8</v>
      </c>
      <c r="AF47" s="161">
        <f t="shared" si="87"/>
        <v>4.5</v>
      </c>
      <c r="AG47" s="161">
        <f t="shared" si="88"/>
        <v>9</v>
      </c>
      <c r="AH47" s="161">
        <f t="shared" si="89"/>
        <v>13.500000000000002</v>
      </c>
      <c r="AI47" s="161">
        <f t="shared" si="90"/>
        <v>18</v>
      </c>
      <c r="AJ47" s="161">
        <f t="shared" si="91"/>
        <v>22.5</v>
      </c>
      <c r="AK47" s="161">
        <f t="shared" si="92"/>
        <v>27.000000000000004</v>
      </c>
      <c r="AL47" s="161">
        <f t="shared" si="93"/>
        <v>31.5</v>
      </c>
      <c r="AM47" s="161">
        <f t="shared" si="94"/>
        <v>36</v>
      </c>
      <c r="AN47" s="161">
        <f t="shared" si="95"/>
        <v>40.5</v>
      </c>
      <c r="AO47" s="161">
        <f t="shared" si="96"/>
        <v>45</v>
      </c>
    </row>
    <row r="48" spans="7:41" x14ac:dyDescent="0.25">
      <c r="G48" s="152">
        <v>0.2</v>
      </c>
      <c r="H48" s="161">
        <f t="shared" si="85"/>
        <v>0.5</v>
      </c>
      <c r="I48" s="161">
        <f t="shared" si="82"/>
        <v>1</v>
      </c>
      <c r="J48" s="161">
        <f t="shared" si="82"/>
        <v>1.5000000000000002</v>
      </c>
      <c r="K48" s="161">
        <f t="shared" si="82"/>
        <v>2</v>
      </c>
      <c r="L48" s="161">
        <f t="shared" si="82"/>
        <v>2.5</v>
      </c>
      <c r="M48" s="161">
        <f t="shared" si="82"/>
        <v>3.0000000000000004</v>
      </c>
      <c r="N48" s="161">
        <f t="shared" si="82"/>
        <v>3.5</v>
      </c>
      <c r="O48" s="161">
        <f t="shared" si="82"/>
        <v>4</v>
      </c>
      <c r="P48" s="161">
        <f t="shared" si="82"/>
        <v>4.5</v>
      </c>
      <c r="Q48" s="161">
        <f t="shared" si="82"/>
        <v>5</v>
      </c>
      <c r="R48" s="152"/>
      <c r="S48" s="152">
        <v>0.4</v>
      </c>
      <c r="T48" s="161">
        <f t="shared" si="86"/>
        <v>1</v>
      </c>
      <c r="U48" s="161">
        <f t="shared" si="83"/>
        <v>2</v>
      </c>
      <c r="V48" s="161">
        <f t="shared" si="83"/>
        <v>3.0000000000000004</v>
      </c>
      <c r="W48" s="161">
        <f t="shared" si="83"/>
        <v>4</v>
      </c>
      <c r="X48" s="161">
        <f t="shared" si="83"/>
        <v>5</v>
      </c>
      <c r="Y48" s="161">
        <f t="shared" si="83"/>
        <v>6.0000000000000009</v>
      </c>
      <c r="Z48" s="161">
        <f t="shared" si="83"/>
        <v>7</v>
      </c>
      <c r="AA48" s="161">
        <f t="shared" si="83"/>
        <v>8</v>
      </c>
      <c r="AB48" s="161">
        <f t="shared" si="83"/>
        <v>9</v>
      </c>
      <c r="AC48" s="161">
        <f t="shared" si="83"/>
        <v>10</v>
      </c>
      <c r="AD48" s="152"/>
      <c r="AE48" s="152">
        <v>1.4</v>
      </c>
      <c r="AF48" s="161">
        <f t="shared" si="87"/>
        <v>3.5</v>
      </c>
      <c r="AG48" s="161">
        <f t="shared" si="88"/>
        <v>7</v>
      </c>
      <c r="AH48" s="161">
        <f t="shared" si="89"/>
        <v>10.5</v>
      </c>
      <c r="AI48" s="161">
        <f t="shared" si="90"/>
        <v>14</v>
      </c>
      <c r="AJ48" s="161">
        <f t="shared" si="91"/>
        <v>17.5</v>
      </c>
      <c r="AK48" s="161">
        <f t="shared" si="92"/>
        <v>21</v>
      </c>
      <c r="AL48" s="161">
        <f t="shared" si="93"/>
        <v>24.5</v>
      </c>
      <c r="AM48" s="161">
        <f t="shared" si="94"/>
        <v>28</v>
      </c>
      <c r="AN48" s="161">
        <f t="shared" si="95"/>
        <v>31.499999999999996</v>
      </c>
      <c r="AO48" s="161">
        <f t="shared" si="96"/>
        <v>35</v>
      </c>
    </row>
    <row r="49" spans="7:41" x14ac:dyDescent="0.25">
      <c r="G49" s="151">
        <v>0.2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152"/>
      <c r="S49" s="151">
        <v>0.2</v>
      </c>
      <c r="T49" s="2"/>
      <c r="U49" s="2"/>
      <c r="V49" s="2"/>
      <c r="W49" s="2"/>
      <c r="X49" s="2"/>
      <c r="Y49" s="2"/>
      <c r="Z49" s="2"/>
      <c r="AA49" s="2"/>
      <c r="AB49" s="2"/>
      <c r="AC49" s="2"/>
      <c r="AD49" s="152"/>
      <c r="AE49" s="153">
        <v>0.2</v>
      </c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7:41" x14ac:dyDescent="0.25">
      <c r="G50" s="158">
        <v>2</v>
      </c>
      <c r="H50" s="159">
        <f>H$6*$G50</f>
        <v>10</v>
      </c>
      <c r="I50" s="159">
        <f t="shared" ref="I50:Q58" si="97">I$6*$G50</f>
        <v>20</v>
      </c>
      <c r="J50" s="159">
        <f t="shared" si="97"/>
        <v>30.000000000000004</v>
      </c>
      <c r="K50" s="159">
        <f t="shared" si="97"/>
        <v>40</v>
      </c>
      <c r="L50" s="159">
        <f t="shared" si="97"/>
        <v>50</v>
      </c>
      <c r="M50" s="159">
        <f t="shared" si="97"/>
        <v>60.000000000000007</v>
      </c>
      <c r="N50" s="159">
        <f t="shared" si="97"/>
        <v>70</v>
      </c>
      <c r="O50" s="159">
        <f t="shared" si="97"/>
        <v>80</v>
      </c>
      <c r="P50" s="159">
        <f t="shared" si="97"/>
        <v>90</v>
      </c>
      <c r="Q50" s="159">
        <f t="shared" si="97"/>
        <v>100</v>
      </c>
      <c r="R50" s="152"/>
      <c r="S50" s="158">
        <v>5</v>
      </c>
      <c r="T50" s="159">
        <f>H$6*$S50</f>
        <v>25</v>
      </c>
      <c r="U50" s="159">
        <f t="shared" ref="U50:AC50" si="98">I$6*$S50</f>
        <v>50</v>
      </c>
      <c r="V50" s="159">
        <f t="shared" si="98"/>
        <v>75.000000000000014</v>
      </c>
      <c r="W50" s="159">
        <f t="shared" si="98"/>
        <v>100</v>
      </c>
      <c r="X50" s="159">
        <f t="shared" si="98"/>
        <v>125</v>
      </c>
      <c r="Y50" s="159">
        <f t="shared" si="98"/>
        <v>150.00000000000003</v>
      </c>
      <c r="Z50" s="159">
        <f t="shared" si="98"/>
        <v>175</v>
      </c>
      <c r="AA50" s="159">
        <f t="shared" si="98"/>
        <v>200</v>
      </c>
      <c r="AB50" s="159">
        <f t="shared" si="98"/>
        <v>225</v>
      </c>
      <c r="AC50" s="159">
        <f t="shared" si="98"/>
        <v>250</v>
      </c>
      <c r="AD50" s="152"/>
      <c r="AE50" s="158">
        <v>10</v>
      </c>
      <c r="AF50" s="159">
        <f>H$6*$AE50</f>
        <v>50</v>
      </c>
      <c r="AG50" s="159">
        <f t="shared" ref="AG50:AO50" si="99">I$6*$AE50</f>
        <v>100</v>
      </c>
      <c r="AH50" s="159">
        <f t="shared" si="99"/>
        <v>150.00000000000003</v>
      </c>
      <c r="AI50" s="159">
        <f t="shared" si="99"/>
        <v>200</v>
      </c>
      <c r="AJ50" s="159">
        <f t="shared" si="99"/>
        <v>250</v>
      </c>
      <c r="AK50" s="159">
        <f t="shared" si="99"/>
        <v>300.00000000000006</v>
      </c>
      <c r="AL50" s="159">
        <f t="shared" si="99"/>
        <v>350</v>
      </c>
      <c r="AM50" s="159">
        <f t="shared" si="99"/>
        <v>400</v>
      </c>
      <c r="AN50" s="159">
        <f t="shared" si="99"/>
        <v>450</v>
      </c>
      <c r="AO50" s="159">
        <f t="shared" si="99"/>
        <v>500</v>
      </c>
    </row>
    <row r="51" spans="7:41" x14ac:dyDescent="0.25">
      <c r="G51" s="152">
        <v>1.4</v>
      </c>
      <c r="H51" s="161">
        <f t="shared" ref="H51:H58" si="100">H$6*$G51</f>
        <v>7</v>
      </c>
      <c r="I51" s="161">
        <f t="shared" si="97"/>
        <v>14</v>
      </c>
      <c r="J51" s="161">
        <f t="shared" si="97"/>
        <v>21</v>
      </c>
      <c r="K51" s="161">
        <f t="shared" si="97"/>
        <v>28</v>
      </c>
      <c r="L51" s="161">
        <f t="shared" si="97"/>
        <v>35</v>
      </c>
      <c r="M51" s="161">
        <f t="shared" si="97"/>
        <v>42</v>
      </c>
      <c r="N51" s="161">
        <f t="shared" si="97"/>
        <v>49</v>
      </c>
      <c r="O51" s="161">
        <f t="shared" si="97"/>
        <v>56</v>
      </c>
      <c r="P51" s="161">
        <f t="shared" si="97"/>
        <v>62.999999999999993</v>
      </c>
      <c r="Q51" s="160">
        <f t="shared" si="97"/>
        <v>70</v>
      </c>
      <c r="R51" s="152"/>
      <c r="S51" s="152">
        <v>4</v>
      </c>
      <c r="T51" s="161">
        <f t="shared" ref="T51:T58" si="101">H$6*$S51</f>
        <v>20</v>
      </c>
      <c r="U51" s="161">
        <f t="shared" ref="U51:U58" si="102">I$6*$S51</f>
        <v>40</v>
      </c>
      <c r="V51" s="161">
        <f t="shared" ref="V51:V58" si="103">J$6*$S51</f>
        <v>60.000000000000007</v>
      </c>
      <c r="W51" s="161">
        <f t="shared" ref="W51:W58" si="104">K$6*$S51</f>
        <v>80</v>
      </c>
      <c r="X51" s="161">
        <f t="shared" ref="X51:X58" si="105">L$6*$S51</f>
        <v>100</v>
      </c>
      <c r="Y51" s="161">
        <f t="shared" ref="Y51:Y58" si="106">M$6*$S51</f>
        <v>120.00000000000001</v>
      </c>
      <c r="Z51" s="161">
        <f t="shared" ref="Z51:Z58" si="107">N$6*$S51</f>
        <v>140</v>
      </c>
      <c r="AA51" s="161">
        <f t="shared" ref="AA51:AA58" si="108">O$6*$S51</f>
        <v>160</v>
      </c>
      <c r="AB51" s="161">
        <f t="shared" ref="AB51:AB58" si="109">P$6*$S51</f>
        <v>180</v>
      </c>
      <c r="AC51" s="160">
        <f t="shared" ref="AC51:AC58" si="110">Q$6*$S51</f>
        <v>200</v>
      </c>
      <c r="AD51" s="152"/>
      <c r="AE51" s="152">
        <v>8</v>
      </c>
      <c r="AF51" s="161">
        <f t="shared" ref="AF51:AF58" si="111">H$6*$AE51</f>
        <v>40</v>
      </c>
      <c r="AG51" s="161">
        <f t="shared" ref="AG51:AG58" si="112">I$6*$AE51</f>
        <v>80</v>
      </c>
      <c r="AH51" s="161">
        <f t="shared" ref="AH51:AH58" si="113">J$6*$AE51</f>
        <v>120.00000000000001</v>
      </c>
      <c r="AI51" s="161">
        <f t="shared" ref="AI51:AI58" si="114">K$6*$AE51</f>
        <v>160</v>
      </c>
      <c r="AJ51" s="161">
        <f t="shared" ref="AJ51:AJ58" si="115">L$6*$AE51</f>
        <v>200</v>
      </c>
      <c r="AK51" s="161">
        <f t="shared" ref="AK51:AK58" si="116">M$6*$AE51</f>
        <v>240.00000000000003</v>
      </c>
      <c r="AL51" s="161">
        <f t="shared" ref="AL51:AL58" si="117">N$6*$AE51</f>
        <v>280</v>
      </c>
      <c r="AM51" s="161">
        <f t="shared" ref="AM51:AM58" si="118">O$6*$AE51</f>
        <v>320</v>
      </c>
      <c r="AN51" s="161">
        <f t="shared" ref="AN51:AN58" si="119">P$6*$AE51</f>
        <v>360</v>
      </c>
      <c r="AO51" s="160">
        <f t="shared" ref="AO51:AO58" si="120">Q$6*$AE51</f>
        <v>400</v>
      </c>
    </row>
    <row r="52" spans="7:41" x14ac:dyDescent="0.25">
      <c r="G52" s="152">
        <v>1.2</v>
      </c>
      <c r="H52" s="161">
        <f t="shared" si="100"/>
        <v>6</v>
      </c>
      <c r="I52" s="161">
        <f t="shared" si="97"/>
        <v>12</v>
      </c>
      <c r="J52" s="161">
        <f t="shared" si="97"/>
        <v>18</v>
      </c>
      <c r="K52" s="161">
        <f t="shared" si="97"/>
        <v>24</v>
      </c>
      <c r="L52" s="161">
        <f t="shared" si="97"/>
        <v>30</v>
      </c>
      <c r="M52" s="161">
        <f t="shared" si="97"/>
        <v>36</v>
      </c>
      <c r="N52" s="161">
        <f t="shared" si="97"/>
        <v>42</v>
      </c>
      <c r="O52" s="161">
        <f t="shared" si="97"/>
        <v>48</v>
      </c>
      <c r="P52" s="161">
        <f t="shared" si="97"/>
        <v>54</v>
      </c>
      <c r="Q52" s="160">
        <f t="shared" si="97"/>
        <v>60</v>
      </c>
      <c r="R52" s="152"/>
      <c r="S52" s="152">
        <v>3.6</v>
      </c>
      <c r="T52" s="161">
        <f t="shared" si="101"/>
        <v>18</v>
      </c>
      <c r="U52" s="161">
        <f t="shared" si="102"/>
        <v>36</v>
      </c>
      <c r="V52" s="161">
        <f t="shared" si="103"/>
        <v>54.000000000000007</v>
      </c>
      <c r="W52" s="161">
        <f t="shared" si="104"/>
        <v>72</v>
      </c>
      <c r="X52" s="161">
        <f t="shared" si="105"/>
        <v>90</v>
      </c>
      <c r="Y52" s="161">
        <f t="shared" si="106"/>
        <v>108.00000000000001</v>
      </c>
      <c r="Z52" s="161">
        <f t="shared" si="107"/>
        <v>126</v>
      </c>
      <c r="AA52" s="161">
        <f t="shared" si="108"/>
        <v>144</v>
      </c>
      <c r="AB52" s="161">
        <f t="shared" si="109"/>
        <v>162</v>
      </c>
      <c r="AC52" s="160">
        <f t="shared" si="110"/>
        <v>180</v>
      </c>
      <c r="AD52" s="152"/>
      <c r="AE52" s="152">
        <v>7</v>
      </c>
      <c r="AF52" s="161">
        <f t="shared" si="111"/>
        <v>35</v>
      </c>
      <c r="AG52" s="161">
        <f t="shared" si="112"/>
        <v>70</v>
      </c>
      <c r="AH52" s="161">
        <f t="shared" si="113"/>
        <v>105.00000000000001</v>
      </c>
      <c r="AI52" s="161">
        <f t="shared" si="114"/>
        <v>140</v>
      </c>
      <c r="AJ52" s="161">
        <f t="shared" si="115"/>
        <v>175</v>
      </c>
      <c r="AK52" s="161">
        <f t="shared" si="116"/>
        <v>210.00000000000003</v>
      </c>
      <c r="AL52" s="161">
        <f t="shared" si="117"/>
        <v>245</v>
      </c>
      <c r="AM52" s="161">
        <f t="shared" si="118"/>
        <v>280</v>
      </c>
      <c r="AN52" s="161">
        <f t="shared" si="119"/>
        <v>315</v>
      </c>
      <c r="AO52" s="160">
        <f t="shared" si="120"/>
        <v>350</v>
      </c>
    </row>
    <row r="53" spans="7:41" x14ac:dyDescent="0.25">
      <c r="G53" s="152">
        <v>1</v>
      </c>
      <c r="H53" s="161">
        <f t="shared" si="100"/>
        <v>5</v>
      </c>
      <c r="I53" s="161">
        <f t="shared" si="97"/>
        <v>10</v>
      </c>
      <c r="J53" s="161">
        <f t="shared" si="97"/>
        <v>15.000000000000002</v>
      </c>
      <c r="K53" s="161">
        <f t="shared" si="97"/>
        <v>20</v>
      </c>
      <c r="L53" s="161">
        <f t="shared" si="97"/>
        <v>25</v>
      </c>
      <c r="M53" s="161">
        <f t="shared" si="97"/>
        <v>30.000000000000004</v>
      </c>
      <c r="N53" s="161">
        <f t="shared" si="97"/>
        <v>35</v>
      </c>
      <c r="O53" s="161">
        <f t="shared" si="97"/>
        <v>40</v>
      </c>
      <c r="P53" s="161">
        <f t="shared" si="97"/>
        <v>45</v>
      </c>
      <c r="Q53" s="160">
        <f t="shared" si="97"/>
        <v>50</v>
      </c>
      <c r="R53" s="152"/>
      <c r="S53" s="152">
        <v>3</v>
      </c>
      <c r="T53" s="161">
        <f t="shared" si="101"/>
        <v>15</v>
      </c>
      <c r="U53" s="161">
        <f t="shared" si="102"/>
        <v>30</v>
      </c>
      <c r="V53" s="161">
        <f t="shared" si="103"/>
        <v>45.000000000000007</v>
      </c>
      <c r="W53" s="161">
        <f t="shared" si="104"/>
        <v>60</v>
      </c>
      <c r="X53" s="161">
        <f t="shared" si="105"/>
        <v>75</v>
      </c>
      <c r="Y53" s="161">
        <f t="shared" si="106"/>
        <v>90.000000000000014</v>
      </c>
      <c r="Z53" s="161">
        <f t="shared" si="107"/>
        <v>105</v>
      </c>
      <c r="AA53" s="161">
        <f t="shared" si="108"/>
        <v>120</v>
      </c>
      <c r="AB53" s="161">
        <f t="shared" si="109"/>
        <v>135</v>
      </c>
      <c r="AC53" s="160">
        <f t="shared" si="110"/>
        <v>150</v>
      </c>
      <c r="AD53" s="152"/>
      <c r="AE53" s="152">
        <v>6</v>
      </c>
      <c r="AF53" s="161">
        <f t="shared" si="111"/>
        <v>30</v>
      </c>
      <c r="AG53" s="161">
        <f t="shared" si="112"/>
        <v>60</v>
      </c>
      <c r="AH53" s="161">
        <f t="shared" si="113"/>
        <v>90.000000000000014</v>
      </c>
      <c r="AI53" s="161">
        <f t="shared" si="114"/>
        <v>120</v>
      </c>
      <c r="AJ53" s="161">
        <f t="shared" si="115"/>
        <v>150</v>
      </c>
      <c r="AK53" s="161">
        <f t="shared" si="116"/>
        <v>180.00000000000003</v>
      </c>
      <c r="AL53" s="161">
        <f t="shared" si="117"/>
        <v>210</v>
      </c>
      <c r="AM53" s="161">
        <f t="shared" si="118"/>
        <v>240</v>
      </c>
      <c r="AN53" s="161">
        <f t="shared" si="119"/>
        <v>270</v>
      </c>
      <c r="AO53" s="160">
        <f t="shared" si="120"/>
        <v>300</v>
      </c>
    </row>
    <row r="54" spans="7:41" x14ac:dyDescent="0.25">
      <c r="G54" s="152">
        <v>0.8</v>
      </c>
      <c r="H54" s="161">
        <f t="shared" si="100"/>
        <v>4</v>
      </c>
      <c r="I54" s="161">
        <f t="shared" si="97"/>
        <v>8</v>
      </c>
      <c r="J54" s="161">
        <f t="shared" si="97"/>
        <v>12.000000000000002</v>
      </c>
      <c r="K54" s="161">
        <f t="shared" si="97"/>
        <v>16</v>
      </c>
      <c r="L54" s="161">
        <f t="shared" si="97"/>
        <v>20</v>
      </c>
      <c r="M54" s="161">
        <f t="shared" si="97"/>
        <v>24.000000000000004</v>
      </c>
      <c r="N54" s="161">
        <f t="shared" si="97"/>
        <v>28</v>
      </c>
      <c r="O54" s="161">
        <f t="shared" si="97"/>
        <v>32</v>
      </c>
      <c r="P54" s="161">
        <f t="shared" si="97"/>
        <v>36</v>
      </c>
      <c r="Q54" s="160">
        <f t="shared" si="97"/>
        <v>40</v>
      </c>
      <c r="R54" s="152"/>
      <c r="S54" s="152">
        <v>1.2</v>
      </c>
      <c r="T54" s="161">
        <f t="shared" si="101"/>
        <v>6</v>
      </c>
      <c r="U54" s="161">
        <f t="shared" si="102"/>
        <v>12</v>
      </c>
      <c r="V54" s="161">
        <f t="shared" si="103"/>
        <v>18</v>
      </c>
      <c r="W54" s="161">
        <f t="shared" si="104"/>
        <v>24</v>
      </c>
      <c r="X54" s="161">
        <f t="shared" si="105"/>
        <v>30</v>
      </c>
      <c r="Y54" s="161">
        <f t="shared" si="106"/>
        <v>36</v>
      </c>
      <c r="Z54" s="161">
        <f t="shared" si="107"/>
        <v>42</v>
      </c>
      <c r="AA54" s="161">
        <f t="shared" si="108"/>
        <v>48</v>
      </c>
      <c r="AB54" s="161">
        <f t="shared" si="109"/>
        <v>54</v>
      </c>
      <c r="AC54" s="160">
        <f t="shared" si="110"/>
        <v>60</v>
      </c>
      <c r="AD54" s="152"/>
      <c r="AE54" s="152">
        <v>5</v>
      </c>
      <c r="AF54" s="161">
        <f t="shared" si="111"/>
        <v>25</v>
      </c>
      <c r="AG54" s="161">
        <f t="shared" si="112"/>
        <v>50</v>
      </c>
      <c r="AH54" s="161">
        <f t="shared" si="113"/>
        <v>75.000000000000014</v>
      </c>
      <c r="AI54" s="161">
        <f t="shared" si="114"/>
        <v>100</v>
      </c>
      <c r="AJ54" s="161">
        <f t="shared" si="115"/>
        <v>125</v>
      </c>
      <c r="AK54" s="161">
        <f t="shared" si="116"/>
        <v>150.00000000000003</v>
      </c>
      <c r="AL54" s="161">
        <f t="shared" si="117"/>
        <v>175</v>
      </c>
      <c r="AM54" s="161">
        <f t="shared" si="118"/>
        <v>200</v>
      </c>
      <c r="AN54" s="161">
        <f t="shared" si="119"/>
        <v>225</v>
      </c>
      <c r="AO54" s="160">
        <f t="shared" si="120"/>
        <v>250</v>
      </c>
    </row>
    <row r="55" spans="7:41" x14ac:dyDescent="0.25">
      <c r="G55" s="152">
        <v>0.6</v>
      </c>
      <c r="H55" s="161">
        <f t="shared" si="100"/>
        <v>3</v>
      </c>
      <c r="I55" s="161">
        <f t="shared" si="97"/>
        <v>6</v>
      </c>
      <c r="J55" s="161">
        <f t="shared" si="97"/>
        <v>9</v>
      </c>
      <c r="K55" s="161">
        <f t="shared" si="97"/>
        <v>12</v>
      </c>
      <c r="L55" s="161">
        <f t="shared" si="97"/>
        <v>15</v>
      </c>
      <c r="M55" s="161">
        <f t="shared" si="97"/>
        <v>18</v>
      </c>
      <c r="N55" s="161">
        <f t="shared" si="97"/>
        <v>21</v>
      </c>
      <c r="O55" s="161">
        <f t="shared" si="97"/>
        <v>24</v>
      </c>
      <c r="P55" s="161">
        <f t="shared" si="97"/>
        <v>27</v>
      </c>
      <c r="Q55" s="160">
        <f t="shared" si="97"/>
        <v>30</v>
      </c>
      <c r="R55" s="152"/>
      <c r="S55" s="152">
        <v>1</v>
      </c>
      <c r="T55" s="161">
        <f t="shared" si="101"/>
        <v>5</v>
      </c>
      <c r="U55" s="161">
        <f t="shared" si="102"/>
        <v>10</v>
      </c>
      <c r="V55" s="161">
        <f t="shared" si="103"/>
        <v>15.000000000000002</v>
      </c>
      <c r="W55" s="161">
        <f t="shared" si="104"/>
        <v>20</v>
      </c>
      <c r="X55" s="161">
        <f t="shared" si="105"/>
        <v>25</v>
      </c>
      <c r="Y55" s="161">
        <f t="shared" si="106"/>
        <v>30.000000000000004</v>
      </c>
      <c r="Z55" s="161">
        <f t="shared" si="107"/>
        <v>35</v>
      </c>
      <c r="AA55" s="161">
        <f t="shared" si="108"/>
        <v>40</v>
      </c>
      <c r="AB55" s="161">
        <f t="shared" si="109"/>
        <v>45</v>
      </c>
      <c r="AC55" s="160">
        <f t="shared" si="110"/>
        <v>50</v>
      </c>
      <c r="AD55" s="152"/>
      <c r="AE55" s="152">
        <v>3</v>
      </c>
      <c r="AF55" s="161">
        <f t="shared" si="111"/>
        <v>15</v>
      </c>
      <c r="AG55" s="161">
        <f t="shared" si="112"/>
        <v>30</v>
      </c>
      <c r="AH55" s="161">
        <f t="shared" si="113"/>
        <v>45.000000000000007</v>
      </c>
      <c r="AI55" s="161">
        <f t="shared" si="114"/>
        <v>60</v>
      </c>
      <c r="AJ55" s="161">
        <f t="shared" si="115"/>
        <v>75</v>
      </c>
      <c r="AK55" s="161">
        <f t="shared" si="116"/>
        <v>90.000000000000014</v>
      </c>
      <c r="AL55" s="161">
        <f t="shared" si="117"/>
        <v>105</v>
      </c>
      <c r="AM55" s="161">
        <f t="shared" si="118"/>
        <v>120</v>
      </c>
      <c r="AN55" s="161">
        <f t="shared" si="119"/>
        <v>135</v>
      </c>
      <c r="AO55" s="160">
        <f t="shared" si="120"/>
        <v>150</v>
      </c>
    </row>
    <row r="56" spans="7:41" x14ac:dyDescent="0.25">
      <c r="G56" s="152">
        <v>0.4</v>
      </c>
      <c r="H56" s="161">
        <f t="shared" si="100"/>
        <v>2</v>
      </c>
      <c r="I56" s="161">
        <f t="shared" si="97"/>
        <v>4</v>
      </c>
      <c r="J56" s="161">
        <f t="shared" si="97"/>
        <v>6.0000000000000009</v>
      </c>
      <c r="K56" s="161">
        <f t="shared" si="97"/>
        <v>8</v>
      </c>
      <c r="L56" s="161">
        <f t="shared" si="97"/>
        <v>10</v>
      </c>
      <c r="M56" s="161">
        <f t="shared" si="97"/>
        <v>12.000000000000002</v>
      </c>
      <c r="N56" s="161">
        <f t="shared" si="97"/>
        <v>14</v>
      </c>
      <c r="O56" s="161">
        <f t="shared" si="97"/>
        <v>16</v>
      </c>
      <c r="P56" s="161">
        <f t="shared" si="97"/>
        <v>18</v>
      </c>
      <c r="Q56" s="160">
        <f t="shared" si="97"/>
        <v>20</v>
      </c>
      <c r="R56" s="152"/>
      <c r="S56" s="152">
        <v>0.6</v>
      </c>
      <c r="T56" s="161">
        <f t="shared" si="101"/>
        <v>3</v>
      </c>
      <c r="U56" s="161">
        <f t="shared" si="102"/>
        <v>6</v>
      </c>
      <c r="V56" s="161">
        <f t="shared" si="103"/>
        <v>9</v>
      </c>
      <c r="W56" s="161">
        <f t="shared" si="104"/>
        <v>12</v>
      </c>
      <c r="X56" s="161">
        <f t="shared" si="105"/>
        <v>15</v>
      </c>
      <c r="Y56" s="161">
        <f t="shared" si="106"/>
        <v>18</v>
      </c>
      <c r="Z56" s="161">
        <f t="shared" si="107"/>
        <v>21</v>
      </c>
      <c r="AA56" s="161">
        <f t="shared" si="108"/>
        <v>24</v>
      </c>
      <c r="AB56" s="161">
        <f t="shared" si="109"/>
        <v>27</v>
      </c>
      <c r="AC56" s="160">
        <f t="shared" si="110"/>
        <v>30</v>
      </c>
      <c r="AD56" s="152"/>
      <c r="AE56" s="152">
        <v>2</v>
      </c>
      <c r="AF56" s="161">
        <f t="shared" si="111"/>
        <v>10</v>
      </c>
      <c r="AG56" s="161">
        <f t="shared" si="112"/>
        <v>20</v>
      </c>
      <c r="AH56" s="161">
        <f t="shared" si="113"/>
        <v>30.000000000000004</v>
      </c>
      <c r="AI56" s="161">
        <f t="shared" si="114"/>
        <v>40</v>
      </c>
      <c r="AJ56" s="161">
        <f t="shared" si="115"/>
        <v>50</v>
      </c>
      <c r="AK56" s="161">
        <f t="shared" si="116"/>
        <v>60.000000000000007</v>
      </c>
      <c r="AL56" s="161">
        <f t="shared" si="117"/>
        <v>70</v>
      </c>
      <c r="AM56" s="161">
        <f t="shared" si="118"/>
        <v>80</v>
      </c>
      <c r="AN56" s="161">
        <f t="shared" si="119"/>
        <v>90</v>
      </c>
      <c r="AO56" s="160">
        <f t="shared" si="120"/>
        <v>100</v>
      </c>
    </row>
    <row r="57" spans="7:41" x14ac:dyDescent="0.25">
      <c r="G57" s="152">
        <v>0.2</v>
      </c>
      <c r="H57" s="161">
        <f t="shared" si="100"/>
        <v>1</v>
      </c>
      <c r="I57" s="161">
        <f t="shared" si="97"/>
        <v>2</v>
      </c>
      <c r="J57" s="161">
        <f t="shared" si="97"/>
        <v>3.0000000000000004</v>
      </c>
      <c r="K57" s="161">
        <f t="shared" si="97"/>
        <v>4</v>
      </c>
      <c r="L57" s="161">
        <f t="shared" si="97"/>
        <v>5</v>
      </c>
      <c r="M57" s="161">
        <f t="shared" si="97"/>
        <v>6.0000000000000009</v>
      </c>
      <c r="N57" s="161">
        <f t="shared" si="97"/>
        <v>7</v>
      </c>
      <c r="O57" s="161">
        <f t="shared" si="97"/>
        <v>8</v>
      </c>
      <c r="P57" s="161">
        <f t="shared" si="97"/>
        <v>9</v>
      </c>
      <c r="Q57" s="160">
        <f t="shared" si="97"/>
        <v>10</v>
      </c>
      <c r="R57" s="152"/>
      <c r="S57" s="152">
        <v>0.4</v>
      </c>
      <c r="T57" s="161">
        <f t="shared" si="101"/>
        <v>2</v>
      </c>
      <c r="U57" s="161">
        <f t="shared" si="102"/>
        <v>4</v>
      </c>
      <c r="V57" s="161">
        <f t="shared" si="103"/>
        <v>6.0000000000000009</v>
      </c>
      <c r="W57" s="161">
        <f t="shared" si="104"/>
        <v>8</v>
      </c>
      <c r="X57" s="161">
        <f t="shared" si="105"/>
        <v>10</v>
      </c>
      <c r="Y57" s="161">
        <f t="shared" si="106"/>
        <v>12.000000000000002</v>
      </c>
      <c r="Z57" s="161">
        <f t="shared" si="107"/>
        <v>14</v>
      </c>
      <c r="AA57" s="161">
        <f t="shared" si="108"/>
        <v>16</v>
      </c>
      <c r="AB57" s="161">
        <f t="shared" si="109"/>
        <v>18</v>
      </c>
      <c r="AC57" s="160">
        <f t="shared" si="110"/>
        <v>20</v>
      </c>
      <c r="AD57" s="152"/>
      <c r="AE57" s="152">
        <v>1.8</v>
      </c>
      <c r="AF57" s="161">
        <f t="shared" si="111"/>
        <v>9</v>
      </c>
      <c r="AG57" s="161">
        <f t="shared" si="112"/>
        <v>18</v>
      </c>
      <c r="AH57" s="161">
        <f t="shared" si="113"/>
        <v>27.000000000000004</v>
      </c>
      <c r="AI57" s="161">
        <f t="shared" si="114"/>
        <v>36</v>
      </c>
      <c r="AJ57" s="161">
        <f t="shared" si="115"/>
        <v>45</v>
      </c>
      <c r="AK57" s="161">
        <f t="shared" si="116"/>
        <v>54.000000000000007</v>
      </c>
      <c r="AL57" s="161">
        <f t="shared" si="117"/>
        <v>63</v>
      </c>
      <c r="AM57" s="161">
        <f t="shared" si="118"/>
        <v>72</v>
      </c>
      <c r="AN57" s="161">
        <f t="shared" si="119"/>
        <v>81</v>
      </c>
      <c r="AO57" s="160">
        <f t="shared" si="120"/>
        <v>90</v>
      </c>
    </row>
    <row r="58" spans="7:41" x14ac:dyDescent="0.25">
      <c r="G58" s="152">
        <v>0.2</v>
      </c>
      <c r="H58" s="161">
        <f t="shared" si="100"/>
        <v>1</v>
      </c>
      <c r="I58" s="161">
        <f t="shared" si="97"/>
        <v>2</v>
      </c>
      <c r="J58" s="161">
        <f t="shared" si="97"/>
        <v>3.0000000000000004</v>
      </c>
      <c r="K58" s="161">
        <f t="shared" si="97"/>
        <v>4</v>
      </c>
      <c r="L58" s="161">
        <f t="shared" si="97"/>
        <v>5</v>
      </c>
      <c r="M58" s="161">
        <f t="shared" si="97"/>
        <v>6.0000000000000009</v>
      </c>
      <c r="N58" s="161">
        <f t="shared" si="97"/>
        <v>7</v>
      </c>
      <c r="O58" s="161">
        <f t="shared" si="97"/>
        <v>8</v>
      </c>
      <c r="P58" s="161">
        <f t="shared" si="97"/>
        <v>9</v>
      </c>
      <c r="Q58" s="160">
        <f t="shared" si="97"/>
        <v>10</v>
      </c>
      <c r="R58" s="152"/>
      <c r="S58" s="152">
        <v>0.4</v>
      </c>
      <c r="T58" s="161">
        <f t="shared" si="101"/>
        <v>2</v>
      </c>
      <c r="U58" s="161">
        <f t="shared" si="102"/>
        <v>4</v>
      </c>
      <c r="V58" s="161">
        <f t="shared" si="103"/>
        <v>6.0000000000000009</v>
      </c>
      <c r="W58" s="161">
        <f t="shared" si="104"/>
        <v>8</v>
      </c>
      <c r="X58" s="161">
        <f t="shared" si="105"/>
        <v>10</v>
      </c>
      <c r="Y58" s="161">
        <f t="shared" si="106"/>
        <v>12.000000000000002</v>
      </c>
      <c r="Z58" s="161">
        <f t="shared" si="107"/>
        <v>14</v>
      </c>
      <c r="AA58" s="161">
        <f t="shared" si="108"/>
        <v>16</v>
      </c>
      <c r="AB58" s="161">
        <f t="shared" si="109"/>
        <v>18</v>
      </c>
      <c r="AC58" s="160">
        <f t="shared" si="110"/>
        <v>20</v>
      </c>
      <c r="AD58" s="152"/>
      <c r="AE58" s="152">
        <v>1.4</v>
      </c>
      <c r="AF58" s="161">
        <f t="shared" si="111"/>
        <v>7</v>
      </c>
      <c r="AG58" s="161">
        <f t="shared" si="112"/>
        <v>14</v>
      </c>
      <c r="AH58" s="161">
        <f t="shared" si="113"/>
        <v>21</v>
      </c>
      <c r="AI58" s="161">
        <f t="shared" si="114"/>
        <v>28</v>
      </c>
      <c r="AJ58" s="161">
        <f t="shared" si="115"/>
        <v>35</v>
      </c>
      <c r="AK58" s="161">
        <f t="shared" si="116"/>
        <v>42</v>
      </c>
      <c r="AL58" s="161">
        <f t="shared" si="117"/>
        <v>49</v>
      </c>
      <c r="AM58" s="161">
        <f t="shared" si="118"/>
        <v>56</v>
      </c>
      <c r="AN58" s="161">
        <f t="shared" si="119"/>
        <v>62.999999999999993</v>
      </c>
      <c r="AO58" s="160">
        <f t="shared" si="120"/>
        <v>70</v>
      </c>
    </row>
    <row r="59" spans="7:41" x14ac:dyDescent="0.25">
      <c r="G59" s="153">
        <v>0.5</v>
      </c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52"/>
      <c r="S59" s="153">
        <v>0.5</v>
      </c>
      <c r="T59" s="190"/>
      <c r="U59" s="190"/>
      <c r="V59" s="190"/>
      <c r="W59" s="190"/>
      <c r="X59" s="190"/>
      <c r="Y59" s="190"/>
      <c r="Z59" s="190"/>
      <c r="AA59" s="190"/>
      <c r="AB59" s="190"/>
      <c r="AC59" s="190"/>
      <c r="AD59" s="152"/>
      <c r="AE59" s="151">
        <v>0.5</v>
      </c>
      <c r="AF59" s="190"/>
      <c r="AG59" s="190"/>
      <c r="AH59" s="190"/>
      <c r="AI59" s="190"/>
      <c r="AJ59" s="190"/>
      <c r="AK59" s="190"/>
      <c r="AL59" s="190"/>
      <c r="AM59" s="190"/>
      <c r="AN59" s="190"/>
      <c r="AO59" s="190"/>
    </row>
    <row r="60" spans="7:41" x14ac:dyDescent="0.25">
      <c r="G60" s="158">
        <v>2</v>
      </c>
      <c r="H60" s="159">
        <f>H$7*$G60</f>
        <v>25</v>
      </c>
      <c r="I60" s="159">
        <f t="shared" ref="I60:Q68" si="121">I$7*$G60</f>
        <v>50</v>
      </c>
      <c r="J60" s="159">
        <f t="shared" si="121"/>
        <v>75</v>
      </c>
      <c r="K60" s="159">
        <f t="shared" si="121"/>
        <v>100</v>
      </c>
      <c r="L60" s="159">
        <f t="shared" si="121"/>
        <v>125</v>
      </c>
      <c r="M60" s="159">
        <f t="shared" si="121"/>
        <v>150</v>
      </c>
      <c r="N60" s="159">
        <f t="shared" si="121"/>
        <v>175</v>
      </c>
      <c r="O60" s="159">
        <f t="shared" si="121"/>
        <v>200</v>
      </c>
      <c r="P60" s="159">
        <f t="shared" si="121"/>
        <v>225</v>
      </c>
      <c r="Q60" s="159">
        <f t="shared" si="121"/>
        <v>250</v>
      </c>
      <c r="R60" s="152"/>
      <c r="S60" s="158">
        <v>5</v>
      </c>
      <c r="T60" s="159">
        <f>H$7*$S60</f>
        <v>62.5</v>
      </c>
      <c r="U60" s="159">
        <f t="shared" ref="U60:AC60" si="122">I$7*$S60</f>
        <v>125</v>
      </c>
      <c r="V60" s="159">
        <f t="shared" si="122"/>
        <v>187.5</v>
      </c>
      <c r="W60" s="159">
        <f t="shared" si="122"/>
        <v>250</v>
      </c>
      <c r="X60" s="159">
        <f t="shared" si="122"/>
        <v>312.5</v>
      </c>
      <c r="Y60" s="159">
        <f t="shared" si="122"/>
        <v>375</v>
      </c>
      <c r="Z60" s="159">
        <f t="shared" si="122"/>
        <v>437.5</v>
      </c>
      <c r="AA60" s="159">
        <f t="shared" si="122"/>
        <v>500</v>
      </c>
      <c r="AB60" s="159">
        <f t="shared" si="122"/>
        <v>562.5</v>
      </c>
      <c r="AC60" s="159">
        <f t="shared" si="122"/>
        <v>625</v>
      </c>
      <c r="AD60" s="152"/>
      <c r="AE60" s="158">
        <v>10</v>
      </c>
      <c r="AF60" s="159">
        <f>H$7*$AE60</f>
        <v>125</v>
      </c>
      <c r="AG60" s="159">
        <f t="shared" ref="AG60:AO60" si="123">I$7*$AE60</f>
        <v>250</v>
      </c>
      <c r="AH60" s="159">
        <f t="shared" si="123"/>
        <v>375</v>
      </c>
      <c r="AI60" s="159">
        <f t="shared" si="123"/>
        <v>500</v>
      </c>
      <c r="AJ60" s="159">
        <f t="shared" si="123"/>
        <v>625</v>
      </c>
      <c r="AK60" s="159">
        <f t="shared" si="123"/>
        <v>750</v>
      </c>
      <c r="AL60" s="159">
        <f t="shared" si="123"/>
        <v>875</v>
      </c>
      <c r="AM60" s="159">
        <f t="shared" si="123"/>
        <v>1000</v>
      </c>
      <c r="AN60" s="159">
        <f t="shared" si="123"/>
        <v>1125</v>
      </c>
      <c r="AO60" s="159">
        <f t="shared" si="123"/>
        <v>1250</v>
      </c>
    </row>
    <row r="61" spans="7:41" x14ac:dyDescent="0.25">
      <c r="G61" s="152">
        <v>1.4</v>
      </c>
      <c r="H61" s="161">
        <f t="shared" ref="H61:H68" si="124">H$7*$G61</f>
        <v>17.5</v>
      </c>
      <c r="I61" s="161">
        <f t="shared" si="121"/>
        <v>35</v>
      </c>
      <c r="J61" s="161">
        <f t="shared" si="121"/>
        <v>52.5</v>
      </c>
      <c r="K61" s="161">
        <f t="shared" si="121"/>
        <v>70</v>
      </c>
      <c r="L61" s="161">
        <f t="shared" si="121"/>
        <v>87.5</v>
      </c>
      <c r="M61" s="161">
        <f t="shared" si="121"/>
        <v>105</v>
      </c>
      <c r="N61" s="161">
        <f t="shared" si="121"/>
        <v>122.49999999999999</v>
      </c>
      <c r="O61" s="161">
        <f t="shared" si="121"/>
        <v>140</v>
      </c>
      <c r="P61" s="161">
        <f t="shared" si="121"/>
        <v>157.5</v>
      </c>
      <c r="Q61" s="161">
        <f t="shared" si="121"/>
        <v>175</v>
      </c>
      <c r="R61" s="152"/>
      <c r="S61" s="152">
        <v>4</v>
      </c>
      <c r="T61" s="161">
        <f t="shared" ref="T61:T68" si="125">H$7*$S61</f>
        <v>50</v>
      </c>
      <c r="U61" s="161">
        <f t="shared" ref="U61:U68" si="126">I$7*$S61</f>
        <v>100</v>
      </c>
      <c r="V61" s="161">
        <f t="shared" ref="V61:V68" si="127">J$7*$S61</f>
        <v>150</v>
      </c>
      <c r="W61" s="161">
        <f t="shared" ref="W61:W68" si="128">K$7*$S61</f>
        <v>200</v>
      </c>
      <c r="X61" s="161">
        <f t="shared" ref="X61:X68" si="129">L$7*$S61</f>
        <v>250</v>
      </c>
      <c r="Y61" s="161">
        <f t="shared" ref="Y61:Y68" si="130">M$7*$S61</f>
        <v>300</v>
      </c>
      <c r="Z61" s="161">
        <f t="shared" ref="Z61:Z68" si="131">N$7*$S61</f>
        <v>350</v>
      </c>
      <c r="AA61" s="161">
        <f t="shared" ref="AA61:AA68" si="132">O$7*$S61</f>
        <v>400</v>
      </c>
      <c r="AB61" s="161">
        <f t="shared" ref="AB61:AB68" si="133">P$7*$S61</f>
        <v>450</v>
      </c>
      <c r="AC61" s="161">
        <f t="shared" ref="AC61:AC68" si="134">Q$7*$S61</f>
        <v>500</v>
      </c>
      <c r="AD61" s="152"/>
      <c r="AE61" s="152">
        <v>8</v>
      </c>
      <c r="AF61" s="161">
        <f t="shared" ref="AF61:AF68" si="135">H$7*$AE61</f>
        <v>100</v>
      </c>
      <c r="AG61" s="161">
        <f t="shared" ref="AG61:AG68" si="136">I$7*$AE61</f>
        <v>200</v>
      </c>
      <c r="AH61" s="161">
        <f t="shared" ref="AH61:AH68" si="137">J$7*$AE61</f>
        <v>300</v>
      </c>
      <c r="AI61" s="161">
        <f t="shared" ref="AI61:AI68" si="138">K$7*$AE61</f>
        <v>400</v>
      </c>
      <c r="AJ61" s="161">
        <f t="shared" ref="AJ61:AJ68" si="139">L$7*$AE61</f>
        <v>500</v>
      </c>
      <c r="AK61" s="161">
        <f t="shared" ref="AK61:AK68" si="140">M$7*$AE61</f>
        <v>600</v>
      </c>
      <c r="AL61" s="161">
        <f t="shared" ref="AL61:AL68" si="141">N$7*$AE61</f>
        <v>700</v>
      </c>
      <c r="AM61" s="161">
        <f t="shared" ref="AM61:AM68" si="142">O$7*$AE61</f>
        <v>800</v>
      </c>
      <c r="AN61" s="161">
        <f t="shared" ref="AN61:AN68" si="143">P$7*$AE61</f>
        <v>900</v>
      </c>
      <c r="AO61" s="161">
        <f t="shared" ref="AO61:AO68" si="144">Q$7*$AE61</f>
        <v>1000</v>
      </c>
    </row>
    <row r="62" spans="7:41" x14ac:dyDescent="0.25">
      <c r="G62" s="152">
        <v>1.2</v>
      </c>
      <c r="H62" s="161">
        <f t="shared" si="124"/>
        <v>15</v>
      </c>
      <c r="I62" s="161">
        <f t="shared" si="121"/>
        <v>30</v>
      </c>
      <c r="J62" s="161">
        <f t="shared" si="121"/>
        <v>45</v>
      </c>
      <c r="K62" s="161">
        <f t="shared" si="121"/>
        <v>60</v>
      </c>
      <c r="L62" s="161">
        <f t="shared" si="121"/>
        <v>75</v>
      </c>
      <c r="M62" s="161">
        <f t="shared" si="121"/>
        <v>90</v>
      </c>
      <c r="N62" s="161">
        <f t="shared" si="121"/>
        <v>105</v>
      </c>
      <c r="O62" s="161">
        <f t="shared" si="121"/>
        <v>120</v>
      </c>
      <c r="P62" s="161">
        <f t="shared" si="121"/>
        <v>135</v>
      </c>
      <c r="Q62" s="161">
        <f t="shared" si="121"/>
        <v>150</v>
      </c>
      <c r="R62" s="152"/>
      <c r="S62" s="152">
        <v>3.6</v>
      </c>
      <c r="T62" s="161">
        <f t="shared" si="125"/>
        <v>45</v>
      </c>
      <c r="U62" s="161">
        <f t="shared" si="126"/>
        <v>90</v>
      </c>
      <c r="V62" s="161">
        <f t="shared" si="127"/>
        <v>135</v>
      </c>
      <c r="W62" s="161">
        <f t="shared" si="128"/>
        <v>180</v>
      </c>
      <c r="X62" s="161">
        <f t="shared" si="129"/>
        <v>225</v>
      </c>
      <c r="Y62" s="161">
        <f t="shared" si="130"/>
        <v>270</v>
      </c>
      <c r="Z62" s="161">
        <f t="shared" si="131"/>
        <v>315</v>
      </c>
      <c r="AA62" s="161">
        <f t="shared" si="132"/>
        <v>360</v>
      </c>
      <c r="AB62" s="161">
        <f t="shared" si="133"/>
        <v>405</v>
      </c>
      <c r="AC62" s="161">
        <f t="shared" si="134"/>
        <v>450</v>
      </c>
      <c r="AD62" s="152"/>
      <c r="AE62" s="152">
        <v>7</v>
      </c>
      <c r="AF62" s="161">
        <f t="shared" si="135"/>
        <v>87.5</v>
      </c>
      <c r="AG62" s="161">
        <f t="shared" si="136"/>
        <v>175</v>
      </c>
      <c r="AH62" s="161">
        <f t="shared" si="137"/>
        <v>262.5</v>
      </c>
      <c r="AI62" s="161">
        <f t="shared" si="138"/>
        <v>350</v>
      </c>
      <c r="AJ62" s="161">
        <f t="shared" si="139"/>
        <v>437.5</v>
      </c>
      <c r="AK62" s="161">
        <f t="shared" si="140"/>
        <v>525</v>
      </c>
      <c r="AL62" s="161">
        <f t="shared" si="141"/>
        <v>612.5</v>
      </c>
      <c r="AM62" s="161">
        <f t="shared" si="142"/>
        <v>700</v>
      </c>
      <c r="AN62" s="161">
        <f t="shared" si="143"/>
        <v>787.5</v>
      </c>
      <c r="AO62" s="161">
        <f t="shared" si="144"/>
        <v>875</v>
      </c>
    </row>
    <row r="63" spans="7:41" x14ac:dyDescent="0.25">
      <c r="G63" s="152">
        <v>1</v>
      </c>
      <c r="H63" s="161">
        <f t="shared" si="124"/>
        <v>12.5</v>
      </c>
      <c r="I63" s="161">
        <f t="shared" si="121"/>
        <v>25</v>
      </c>
      <c r="J63" s="161">
        <f t="shared" si="121"/>
        <v>37.5</v>
      </c>
      <c r="K63" s="161">
        <f t="shared" si="121"/>
        <v>50</v>
      </c>
      <c r="L63" s="161">
        <f t="shared" si="121"/>
        <v>62.5</v>
      </c>
      <c r="M63" s="161">
        <f t="shared" si="121"/>
        <v>75</v>
      </c>
      <c r="N63" s="161">
        <f t="shared" si="121"/>
        <v>87.5</v>
      </c>
      <c r="O63" s="161">
        <f t="shared" si="121"/>
        <v>100</v>
      </c>
      <c r="P63" s="161">
        <f t="shared" si="121"/>
        <v>112.5</v>
      </c>
      <c r="Q63" s="161">
        <f t="shared" si="121"/>
        <v>125</v>
      </c>
      <c r="R63" s="152"/>
      <c r="S63" s="152">
        <v>3</v>
      </c>
      <c r="T63" s="161">
        <f t="shared" si="125"/>
        <v>37.5</v>
      </c>
      <c r="U63" s="161">
        <f t="shared" si="126"/>
        <v>75</v>
      </c>
      <c r="V63" s="161">
        <f t="shared" si="127"/>
        <v>112.5</v>
      </c>
      <c r="W63" s="161">
        <f t="shared" si="128"/>
        <v>150</v>
      </c>
      <c r="X63" s="161">
        <f t="shared" si="129"/>
        <v>187.5</v>
      </c>
      <c r="Y63" s="161">
        <f t="shared" si="130"/>
        <v>225</v>
      </c>
      <c r="Z63" s="161">
        <f t="shared" si="131"/>
        <v>262.5</v>
      </c>
      <c r="AA63" s="161">
        <f t="shared" si="132"/>
        <v>300</v>
      </c>
      <c r="AB63" s="161">
        <f t="shared" si="133"/>
        <v>337.5</v>
      </c>
      <c r="AC63" s="161">
        <f t="shared" si="134"/>
        <v>375</v>
      </c>
      <c r="AD63" s="152"/>
      <c r="AE63" s="152">
        <v>6</v>
      </c>
      <c r="AF63" s="161">
        <f t="shared" si="135"/>
        <v>75</v>
      </c>
      <c r="AG63" s="161">
        <f t="shared" si="136"/>
        <v>150</v>
      </c>
      <c r="AH63" s="161">
        <f t="shared" si="137"/>
        <v>225</v>
      </c>
      <c r="AI63" s="161">
        <f t="shared" si="138"/>
        <v>300</v>
      </c>
      <c r="AJ63" s="161">
        <f t="shared" si="139"/>
        <v>375</v>
      </c>
      <c r="AK63" s="161">
        <f t="shared" si="140"/>
        <v>450</v>
      </c>
      <c r="AL63" s="161">
        <f t="shared" si="141"/>
        <v>525</v>
      </c>
      <c r="AM63" s="161">
        <f t="shared" si="142"/>
        <v>600</v>
      </c>
      <c r="AN63" s="161">
        <f t="shared" si="143"/>
        <v>675</v>
      </c>
      <c r="AO63" s="161">
        <f t="shared" si="144"/>
        <v>750</v>
      </c>
    </row>
    <row r="64" spans="7:41" x14ac:dyDescent="0.25">
      <c r="G64" s="152">
        <v>0.8</v>
      </c>
      <c r="H64" s="161">
        <f t="shared" si="124"/>
        <v>10</v>
      </c>
      <c r="I64" s="161">
        <f t="shared" si="121"/>
        <v>20</v>
      </c>
      <c r="J64" s="161">
        <f t="shared" si="121"/>
        <v>30</v>
      </c>
      <c r="K64" s="161">
        <f t="shared" si="121"/>
        <v>40</v>
      </c>
      <c r="L64" s="161">
        <f t="shared" si="121"/>
        <v>50</v>
      </c>
      <c r="M64" s="161">
        <f t="shared" si="121"/>
        <v>60</v>
      </c>
      <c r="N64" s="161">
        <f t="shared" si="121"/>
        <v>70</v>
      </c>
      <c r="O64" s="161">
        <f t="shared" si="121"/>
        <v>80</v>
      </c>
      <c r="P64" s="161">
        <f t="shared" si="121"/>
        <v>90</v>
      </c>
      <c r="Q64" s="161">
        <f t="shared" si="121"/>
        <v>100</v>
      </c>
      <c r="R64" s="152"/>
      <c r="S64" s="152">
        <v>1.2</v>
      </c>
      <c r="T64" s="161">
        <f t="shared" si="125"/>
        <v>15</v>
      </c>
      <c r="U64" s="161">
        <f t="shared" si="126"/>
        <v>30</v>
      </c>
      <c r="V64" s="161">
        <f t="shared" si="127"/>
        <v>45</v>
      </c>
      <c r="W64" s="161">
        <f t="shared" si="128"/>
        <v>60</v>
      </c>
      <c r="X64" s="161">
        <f t="shared" si="129"/>
        <v>75</v>
      </c>
      <c r="Y64" s="161">
        <f t="shared" si="130"/>
        <v>90</v>
      </c>
      <c r="Z64" s="161">
        <f t="shared" si="131"/>
        <v>105</v>
      </c>
      <c r="AA64" s="161">
        <f t="shared" si="132"/>
        <v>120</v>
      </c>
      <c r="AB64" s="161">
        <f t="shared" si="133"/>
        <v>135</v>
      </c>
      <c r="AC64" s="161">
        <f t="shared" si="134"/>
        <v>150</v>
      </c>
      <c r="AD64" s="152"/>
      <c r="AE64" s="152">
        <v>5</v>
      </c>
      <c r="AF64" s="161">
        <f t="shared" si="135"/>
        <v>62.5</v>
      </c>
      <c r="AG64" s="161">
        <f t="shared" si="136"/>
        <v>125</v>
      </c>
      <c r="AH64" s="161">
        <f t="shared" si="137"/>
        <v>187.5</v>
      </c>
      <c r="AI64" s="161">
        <f t="shared" si="138"/>
        <v>250</v>
      </c>
      <c r="AJ64" s="161">
        <f t="shared" si="139"/>
        <v>312.5</v>
      </c>
      <c r="AK64" s="161">
        <f t="shared" si="140"/>
        <v>375</v>
      </c>
      <c r="AL64" s="161">
        <f t="shared" si="141"/>
        <v>437.5</v>
      </c>
      <c r="AM64" s="161">
        <f t="shared" si="142"/>
        <v>500</v>
      </c>
      <c r="AN64" s="161">
        <f t="shared" si="143"/>
        <v>562.5</v>
      </c>
      <c r="AO64" s="161">
        <f t="shared" si="144"/>
        <v>625</v>
      </c>
    </row>
    <row r="65" spans="7:41" x14ac:dyDescent="0.25">
      <c r="G65" s="152">
        <v>0.6</v>
      </c>
      <c r="H65" s="161">
        <f t="shared" si="124"/>
        <v>7.5</v>
      </c>
      <c r="I65" s="161">
        <f t="shared" si="121"/>
        <v>15</v>
      </c>
      <c r="J65" s="161">
        <f t="shared" si="121"/>
        <v>22.5</v>
      </c>
      <c r="K65" s="161">
        <f t="shared" si="121"/>
        <v>30</v>
      </c>
      <c r="L65" s="161">
        <f t="shared" si="121"/>
        <v>37.5</v>
      </c>
      <c r="M65" s="161">
        <f t="shared" si="121"/>
        <v>45</v>
      </c>
      <c r="N65" s="161">
        <f t="shared" si="121"/>
        <v>52.5</v>
      </c>
      <c r="O65" s="161">
        <f t="shared" si="121"/>
        <v>60</v>
      </c>
      <c r="P65" s="161">
        <f t="shared" si="121"/>
        <v>67.5</v>
      </c>
      <c r="Q65" s="161">
        <f t="shared" si="121"/>
        <v>75</v>
      </c>
      <c r="R65" s="152"/>
      <c r="S65" s="152">
        <v>1</v>
      </c>
      <c r="T65" s="161">
        <f t="shared" si="125"/>
        <v>12.5</v>
      </c>
      <c r="U65" s="161">
        <f t="shared" si="126"/>
        <v>25</v>
      </c>
      <c r="V65" s="161">
        <f t="shared" si="127"/>
        <v>37.5</v>
      </c>
      <c r="W65" s="161">
        <f t="shared" si="128"/>
        <v>50</v>
      </c>
      <c r="X65" s="161">
        <f t="shared" si="129"/>
        <v>62.5</v>
      </c>
      <c r="Y65" s="161">
        <f t="shared" si="130"/>
        <v>75</v>
      </c>
      <c r="Z65" s="161">
        <f t="shared" si="131"/>
        <v>87.5</v>
      </c>
      <c r="AA65" s="161">
        <f t="shared" si="132"/>
        <v>100</v>
      </c>
      <c r="AB65" s="161">
        <f t="shared" si="133"/>
        <v>112.5</v>
      </c>
      <c r="AC65" s="161">
        <f t="shared" si="134"/>
        <v>125</v>
      </c>
      <c r="AD65" s="152"/>
      <c r="AE65" s="152">
        <v>3</v>
      </c>
      <c r="AF65" s="161">
        <f t="shared" si="135"/>
        <v>37.5</v>
      </c>
      <c r="AG65" s="161">
        <f t="shared" si="136"/>
        <v>75</v>
      </c>
      <c r="AH65" s="161">
        <f t="shared" si="137"/>
        <v>112.5</v>
      </c>
      <c r="AI65" s="161">
        <f t="shared" si="138"/>
        <v>150</v>
      </c>
      <c r="AJ65" s="161">
        <f t="shared" si="139"/>
        <v>187.5</v>
      </c>
      <c r="AK65" s="161">
        <f t="shared" si="140"/>
        <v>225</v>
      </c>
      <c r="AL65" s="161">
        <f t="shared" si="141"/>
        <v>262.5</v>
      </c>
      <c r="AM65" s="161">
        <f t="shared" si="142"/>
        <v>300</v>
      </c>
      <c r="AN65" s="161">
        <f t="shared" si="143"/>
        <v>337.5</v>
      </c>
      <c r="AO65" s="161">
        <f t="shared" si="144"/>
        <v>375</v>
      </c>
    </row>
    <row r="66" spans="7:41" x14ac:dyDescent="0.25">
      <c r="G66" s="152">
        <v>0.4</v>
      </c>
      <c r="H66" s="161">
        <f t="shared" si="124"/>
        <v>5</v>
      </c>
      <c r="I66" s="161">
        <f t="shared" si="121"/>
        <v>10</v>
      </c>
      <c r="J66" s="161">
        <f t="shared" si="121"/>
        <v>15</v>
      </c>
      <c r="K66" s="161">
        <f t="shared" si="121"/>
        <v>20</v>
      </c>
      <c r="L66" s="161">
        <f t="shared" si="121"/>
        <v>25</v>
      </c>
      <c r="M66" s="161">
        <f t="shared" si="121"/>
        <v>30</v>
      </c>
      <c r="N66" s="161">
        <f t="shared" si="121"/>
        <v>35</v>
      </c>
      <c r="O66" s="161">
        <f t="shared" si="121"/>
        <v>40</v>
      </c>
      <c r="P66" s="161">
        <f t="shared" si="121"/>
        <v>45</v>
      </c>
      <c r="Q66" s="161">
        <f t="shared" si="121"/>
        <v>50</v>
      </c>
      <c r="R66" s="152"/>
      <c r="S66" s="152">
        <v>0.6</v>
      </c>
      <c r="T66" s="161">
        <f t="shared" si="125"/>
        <v>7.5</v>
      </c>
      <c r="U66" s="161">
        <f t="shared" si="126"/>
        <v>15</v>
      </c>
      <c r="V66" s="161">
        <f t="shared" si="127"/>
        <v>22.5</v>
      </c>
      <c r="W66" s="161">
        <f t="shared" si="128"/>
        <v>30</v>
      </c>
      <c r="X66" s="161">
        <f t="shared" si="129"/>
        <v>37.5</v>
      </c>
      <c r="Y66" s="161">
        <f t="shared" si="130"/>
        <v>45</v>
      </c>
      <c r="Z66" s="161">
        <f t="shared" si="131"/>
        <v>52.5</v>
      </c>
      <c r="AA66" s="161">
        <f t="shared" si="132"/>
        <v>60</v>
      </c>
      <c r="AB66" s="161">
        <f t="shared" si="133"/>
        <v>67.5</v>
      </c>
      <c r="AC66" s="161">
        <f t="shared" si="134"/>
        <v>75</v>
      </c>
      <c r="AD66" s="152"/>
      <c r="AE66" s="152">
        <v>2</v>
      </c>
      <c r="AF66" s="161">
        <f t="shared" si="135"/>
        <v>25</v>
      </c>
      <c r="AG66" s="161">
        <f t="shared" si="136"/>
        <v>50</v>
      </c>
      <c r="AH66" s="161">
        <f t="shared" si="137"/>
        <v>75</v>
      </c>
      <c r="AI66" s="161">
        <f t="shared" si="138"/>
        <v>100</v>
      </c>
      <c r="AJ66" s="161">
        <f t="shared" si="139"/>
        <v>125</v>
      </c>
      <c r="AK66" s="161">
        <f t="shared" si="140"/>
        <v>150</v>
      </c>
      <c r="AL66" s="161">
        <f t="shared" si="141"/>
        <v>175</v>
      </c>
      <c r="AM66" s="161">
        <f t="shared" si="142"/>
        <v>200</v>
      </c>
      <c r="AN66" s="161">
        <f t="shared" si="143"/>
        <v>225</v>
      </c>
      <c r="AO66" s="161">
        <f t="shared" si="144"/>
        <v>250</v>
      </c>
    </row>
    <row r="67" spans="7:41" x14ac:dyDescent="0.25">
      <c r="G67" s="152">
        <v>0.2</v>
      </c>
      <c r="H67" s="161">
        <f t="shared" si="124"/>
        <v>2.5</v>
      </c>
      <c r="I67" s="161">
        <f t="shared" si="121"/>
        <v>5</v>
      </c>
      <c r="J67" s="161">
        <f t="shared" si="121"/>
        <v>7.5</v>
      </c>
      <c r="K67" s="161">
        <f t="shared" si="121"/>
        <v>10</v>
      </c>
      <c r="L67" s="161">
        <f t="shared" si="121"/>
        <v>12.5</v>
      </c>
      <c r="M67" s="161">
        <f t="shared" si="121"/>
        <v>15</v>
      </c>
      <c r="N67" s="161">
        <f t="shared" si="121"/>
        <v>17.5</v>
      </c>
      <c r="O67" s="161">
        <f t="shared" si="121"/>
        <v>20</v>
      </c>
      <c r="P67" s="161">
        <f t="shared" si="121"/>
        <v>22.5</v>
      </c>
      <c r="Q67" s="161">
        <f t="shared" si="121"/>
        <v>25</v>
      </c>
      <c r="R67" s="152"/>
      <c r="S67" s="152">
        <v>0.4</v>
      </c>
      <c r="T67" s="161">
        <f t="shared" si="125"/>
        <v>5</v>
      </c>
      <c r="U67" s="161">
        <f t="shared" si="126"/>
        <v>10</v>
      </c>
      <c r="V67" s="161">
        <f t="shared" si="127"/>
        <v>15</v>
      </c>
      <c r="W67" s="161">
        <f t="shared" si="128"/>
        <v>20</v>
      </c>
      <c r="X67" s="161">
        <f t="shared" si="129"/>
        <v>25</v>
      </c>
      <c r="Y67" s="161">
        <f t="shared" si="130"/>
        <v>30</v>
      </c>
      <c r="Z67" s="161">
        <f t="shared" si="131"/>
        <v>35</v>
      </c>
      <c r="AA67" s="161">
        <f t="shared" si="132"/>
        <v>40</v>
      </c>
      <c r="AB67" s="161">
        <f t="shared" si="133"/>
        <v>45</v>
      </c>
      <c r="AC67" s="161">
        <f t="shared" si="134"/>
        <v>50</v>
      </c>
      <c r="AD67" s="152"/>
      <c r="AE67" s="152">
        <v>1.8</v>
      </c>
      <c r="AF67" s="161">
        <f t="shared" si="135"/>
        <v>22.5</v>
      </c>
      <c r="AG67" s="161">
        <f t="shared" si="136"/>
        <v>45</v>
      </c>
      <c r="AH67" s="161">
        <f t="shared" si="137"/>
        <v>67.5</v>
      </c>
      <c r="AI67" s="161">
        <f t="shared" si="138"/>
        <v>90</v>
      </c>
      <c r="AJ67" s="161">
        <f t="shared" si="139"/>
        <v>112.5</v>
      </c>
      <c r="AK67" s="161">
        <f t="shared" si="140"/>
        <v>135</v>
      </c>
      <c r="AL67" s="161">
        <f t="shared" si="141"/>
        <v>157.5</v>
      </c>
      <c r="AM67" s="161">
        <f t="shared" si="142"/>
        <v>180</v>
      </c>
      <c r="AN67" s="161">
        <f t="shared" si="143"/>
        <v>202.5</v>
      </c>
      <c r="AO67" s="161">
        <f t="shared" si="144"/>
        <v>225</v>
      </c>
    </row>
    <row r="68" spans="7:41" x14ac:dyDescent="0.25">
      <c r="G68" s="152">
        <v>0.2</v>
      </c>
      <c r="H68" s="161">
        <f t="shared" si="124"/>
        <v>2.5</v>
      </c>
      <c r="I68" s="161">
        <f t="shared" si="121"/>
        <v>5</v>
      </c>
      <c r="J68" s="161">
        <f t="shared" si="121"/>
        <v>7.5</v>
      </c>
      <c r="K68" s="161">
        <f t="shared" si="121"/>
        <v>10</v>
      </c>
      <c r="L68" s="161">
        <f t="shared" si="121"/>
        <v>12.5</v>
      </c>
      <c r="M68" s="161">
        <f t="shared" si="121"/>
        <v>15</v>
      </c>
      <c r="N68" s="161">
        <f t="shared" si="121"/>
        <v>17.5</v>
      </c>
      <c r="O68" s="161">
        <f t="shared" si="121"/>
        <v>20</v>
      </c>
      <c r="P68" s="161">
        <f t="shared" si="121"/>
        <v>22.5</v>
      </c>
      <c r="Q68" s="161">
        <f t="shared" si="121"/>
        <v>25</v>
      </c>
      <c r="R68" s="152"/>
      <c r="S68" s="152">
        <v>0.4</v>
      </c>
      <c r="T68" s="161">
        <f t="shared" si="125"/>
        <v>5</v>
      </c>
      <c r="U68" s="161">
        <f t="shared" si="126"/>
        <v>10</v>
      </c>
      <c r="V68" s="161">
        <f t="shared" si="127"/>
        <v>15</v>
      </c>
      <c r="W68" s="161">
        <f t="shared" si="128"/>
        <v>20</v>
      </c>
      <c r="X68" s="161">
        <f t="shared" si="129"/>
        <v>25</v>
      </c>
      <c r="Y68" s="161">
        <f t="shared" si="130"/>
        <v>30</v>
      </c>
      <c r="Z68" s="161">
        <f t="shared" si="131"/>
        <v>35</v>
      </c>
      <c r="AA68" s="161">
        <f t="shared" si="132"/>
        <v>40</v>
      </c>
      <c r="AB68" s="161">
        <f t="shared" si="133"/>
        <v>45</v>
      </c>
      <c r="AC68" s="161">
        <f t="shared" si="134"/>
        <v>50</v>
      </c>
      <c r="AD68" s="152"/>
      <c r="AE68" s="152">
        <v>1.4</v>
      </c>
      <c r="AF68" s="161">
        <f t="shared" si="135"/>
        <v>17.5</v>
      </c>
      <c r="AG68" s="161">
        <f t="shared" si="136"/>
        <v>35</v>
      </c>
      <c r="AH68" s="161">
        <f t="shared" si="137"/>
        <v>52.5</v>
      </c>
      <c r="AI68" s="161">
        <f t="shared" si="138"/>
        <v>70</v>
      </c>
      <c r="AJ68" s="161">
        <f t="shared" si="139"/>
        <v>87.5</v>
      </c>
      <c r="AK68" s="161">
        <f t="shared" si="140"/>
        <v>105</v>
      </c>
      <c r="AL68" s="161">
        <f t="shared" si="141"/>
        <v>122.49999999999999</v>
      </c>
      <c r="AM68" s="161">
        <f t="shared" si="142"/>
        <v>140</v>
      </c>
      <c r="AN68" s="161">
        <f t="shared" si="143"/>
        <v>157.5</v>
      </c>
      <c r="AO68" s="161">
        <f t="shared" si="144"/>
        <v>175</v>
      </c>
    </row>
  </sheetData>
  <mergeCells count="12">
    <mergeCell ref="AF59:AO59"/>
    <mergeCell ref="T19:AC19"/>
    <mergeCell ref="T39:AC39"/>
    <mergeCell ref="T59:AC59"/>
    <mergeCell ref="H19:Q19"/>
    <mergeCell ref="H39:Q39"/>
    <mergeCell ref="H59:Q59"/>
    <mergeCell ref="H9:Q9"/>
    <mergeCell ref="T9:AC9"/>
    <mergeCell ref="AF9:AO9"/>
    <mergeCell ref="AF19:AO19"/>
    <mergeCell ref="AF39:AO39"/>
  </mergeCells>
  <phoneticPr fontId="4" type="noConversion"/>
  <conditionalFormatting sqref="AF20:AO28 AF60:AO68 AF40:AO48">
    <cfRule type="containsText" dxfId="35" priority="5" operator="containsText" text="0,005">
      <formula>NOT(ISERROR(SEARCH("0,005",AF20)))</formula>
    </cfRule>
  </conditionalFormatting>
  <conditionalFormatting sqref="T20:AC28 T60:AC68 T40:AC48">
    <cfRule type="containsText" dxfId="34" priority="4" operator="containsText" text="0,005">
      <formula>NOT(ISERROR(SEARCH("0,005",T20)))</formula>
    </cfRule>
  </conditionalFormatting>
  <conditionalFormatting sqref="H20:Q28 H60:Q68 H40:Q48">
    <cfRule type="containsText" dxfId="33" priority="3" operator="containsText" text="0,005">
      <formula>NOT(ISERROR(SEARCH("0,005",H20)))</formula>
    </cfRule>
  </conditionalFormatting>
  <conditionalFormatting sqref="T2:AR4">
    <cfRule type="cellIs" dxfId="32" priority="1" operator="equal">
      <formula>"NOK"</formula>
    </cfRule>
    <cfRule type="cellIs" dxfId="31" priority="2" operator="equal">
      <formula>"OK"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2ED1-4BDF-4D60-958D-E22D7206B8BF}">
  <dimension ref="A1:X27"/>
  <sheetViews>
    <sheetView workbookViewId="0">
      <selection activeCell="D18" sqref="D18"/>
    </sheetView>
  </sheetViews>
  <sheetFormatPr defaultRowHeight="15" x14ac:dyDescent="0.25"/>
  <cols>
    <col min="2" max="6" width="12.85546875" bestFit="1" customWidth="1"/>
    <col min="8" max="12" width="11.5703125" bestFit="1" customWidth="1"/>
  </cols>
  <sheetData>
    <row r="1" spans="1:24" ht="15.75" thickBot="1" x14ac:dyDescent="0.3"/>
    <row r="2" spans="1:24" ht="15.75" thickBot="1" x14ac:dyDescent="0.3">
      <c r="B2" s="140" t="s">
        <v>122</v>
      </c>
      <c r="C2" s="140" t="s">
        <v>123</v>
      </c>
      <c r="D2" s="140" t="s">
        <v>124</v>
      </c>
      <c r="E2" s="140" t="s">
        <v>125</v>
      </c>
      <c r="F2" s="140" t="s">
        <v>126</v>
      </c>
      <c r="H2" s="123" t="s">
        <v>127</v>
      </c>
      <c r="I2" s="123" t="s">
        <v>128</v>
      </c>
      <c r="J2" s="123" t="s">
        <v>129</v>
      </c>
      <c r="K2" s="123" t="s">
        <v>130</v>
      </c>
      <c r="L2" s="123" t="s">
        <v>131</v>
      </c>
      <c r="T2" s="124" t="s">
        <v>107</v>
      </c>
      <c r="U2" s="125" t="s">
        <v>108</v>
      </c>
      <c r="V2" s="125" t="s">
        <v>109</v>
      </c>
      <c r="W2" s="125" t="s">
        <v>110</v>
      </c>
      <c r="X2" s="126" t="s">
        <v>111</v>
      </c>
    </row>
    <row r="3" spans="1:24" x14ac:dyDescent="0.25">
      <c r="A3" s="10"/>
      <c r="B3" s="132">
        <v>0</v>
      </c>
      <c r="C3" s="133">
        <v>1</v>
      </c>
      <c r="D3" s="133">
        <v>2</v>
      </c>
      <c r="E3" s="133">
        <v>3</v>
      </c>
      <c r="F3" s="134">
        <v>4</v>
      </c>
      <c r="H3" s="124">
        <v>0</v>
      </c>
      <c r="I3" s="125">
        <v>1</v>
      </c>
      <c r="J3" s="125">
        <v>2</v>
      </c>
      <c r="K3" s="125">
        <v>3</v>
      </c>
      <c r="L3" s="126">
        <v>4</v>
      </c>
      <c r="T3" s="117" t="s">
        <v>112</v>
      </c>
      <c r="U3" s="114" t="s">
        <v>113</v>
      </c>
      <c r="V3" s="114" t="s">
        <v>114</v>
      </c>
      <c r="W3" s="114" t="s">
        <v>115</v>
      </c>
      <c r="X3" s="118" t="s">
        <v>116</v>
      </c>
    </row>
    <row r="4" spans="1:24" ht="15.75" thickBot="1" x14ac:dyDescent="0.3">
      <c r="A4" s="10"/>
      <c r="B4" s="135">
        <v>5</v>
      </c>
      <c r="C4" s="114">
        <v>6</v>
      </c>
      <c r="D4" s="114">
        <v>7</v>
      </c>
      <c r="E4" s="114">
        <v>8</v>
      </c>
      <c r="F4" s="136">
        <v>9</v>
      </c>
      <c r="G4" s="123"/>
      <c r="H4" s="117">
        <v>5</v>
      </c>
      <c r="I4" s="114">
        <v>6</v>
      </c>
      <c r="J4" s="114">
        <v>7</v>
      </c>
      <c r="K4" s="114">
        <v>8</v>
      </c>
      <c r="L4" s="118">
        <v>9</v>
      </c>
      <c r="T4" s="127" t="s">
        <v>117</v>
      </c>
      <c r="U4" s="130" t="s">
        <v>118</v>
      </c>
      <c r="V4" s="130" t="s">
        <v>119</v>
      </c>
      <c r="W4" s="130" t="s">
        <v>120</v>
      </c>
      <c r="X4" s="128" t="s">
        <v>121</v>
      </c>
    </row>
    <row r="5" spans="1:24" ht="15.75" thickBot="1" x14ac:dyDescent="0.3">
      <c r="A5" s="10"/>
      <c r="B5" s="137">
        <v>10</v>
      </c>
      <c r="C5" s="138">
        <v>11</v>
      </c>
      <c r="D5" s="138">
        <v>12</v>
      </c>
      <c r="E5" s="138">
        <v>13</v>
      </c>
      <c r="F5" s="139">
        <v>14</v>
      </c>
      <c r="H5" s="117">
        <v>10</v>
      </c>
      <c r="I5" s="114">
        <v>11</v>
      </c>
      <c r="J5" s="114">
        <v>12</v>
      </c>
      <c r="K5" s="114">
        <v>13</v>
      </c>
      <c r="L5" s="118">
        <v>14</v>
      </c>
    </row>
    <row r="6" spans="1:24" x14ac:dyDescent="0.25">
      <c r="H6" s="117">
        <v>15</v>
      </c>
      <c r="I6" s="114">
        <v>16</v>
      </c>
      <c r="J6" s="114">
        <v>17</v>
      </c>
      <c r="K6" s="114">
        <v>18</v>
      </c>
      <c r="L6" s="118">
        <v>19</v>
      </c>
    </row>
    <row r="7" spans="1:24" ht="15.75" thickBot="1" x14ac:dyDescent="0.3">
      <c r="H7" s="127">
        <v>20</v>
      </c>
      <c r="I7" s="130">
        <v>21</v>
      </c>
      <c r="J7" s="130">
        <v>22</v>
      </c>
      <c r="K7" s="130">
        <v>23</v>
      </c>
      <c r="L7" s="128">
        <v>24</v>
      </c>
    </row>
    <row r="8" spans="1:24" ht="15.75" thickBot="1" x14ac:dyDescent="0.3"/>
    <row r="9" spans="1:24" x14ac:dyDescent="0.25">
      <c r="B9" s="132">
        <v>0</v>
      </c>
      <c r="C9" s="133">
        <v>0</v>
      </c>
      <c r="D9" s="133">
        <v>0</v>
      </c>
      <c r="E9" s="133">
        <v>0</v>
      </c>
      <c r="F9" s="134">
        <v>0</v>
      </c>
      <c r="H9" s="124">
        <v>0</v>
      </c>
      <c r="I9" s="125">
        <v>0</v>
      </c>
      <c r="J9" s="125">
        <v>0</v>
      </c>
      <c r="K9" s="125">
        <v>0</v>
      </c>
      <c r="L9" s="126">
        <v>0</v>
      </c>
    </row>
    <row r="10" spans="1:24" x14ac:dyDescent="0.25">
      <c r="B10" s="135">
        <v>1</v>
      </c>
      <c r="C10" s="114">
        <v>1</v>
      </c>
      <c r="D10" s="114">
        <v>1</v>
      </c>
      <c r="E10" s="114">
        <v>1</v>
      </c>
      <c r="F10" s="136">
        <v>1</v>
      </c>
      <c r="H10" s="117">
        <v>1</v>
      </c>
      <c r="I10" s="114">
        <v>1</v>
      </c>
      <c r="J10" s="114">
        <v>1</v>
      </c>
      <c r="K10" s="114">
        <v>1</v>
      </c>
      <c r="L10" s="118">
        <v>1</v>
      </c>
    </row>
    <row r="11" spans="1:24" ht="15.75" thickBot="1" x14ac:dyDescent="0.3">
      <c r="B11" s="137">
        <v>2</v>
      </c>
      <c r="C11" s="138">
        <v>2</v>
      </c>
      <c r="D11" s="138">
        <v>2</v>
      </c>
      <c r="E11" s="138">
        <v>2</v>
      </c>
      <c r="F11" s="139">
        <v>2</v>
      </c>
      <c r="H11" s="117">
        <v>2</v>
      </c>
      <c r="I11" s="114">
        <v>2</v>
      </c>
      <c r="J11" s="114">
        <v>2</v>
      </c>
      <c r="K11" s="114">
        <v>2</v>
      </c>
      <c r="L11" s="118">
        <v>2</v>
      </c>
    </row>
    <row r="12" spans="1:24" ht="15.75" thickBot="1" x14ac:dyDescent="0.3">
      <c r="H12" s="117">
        <v>3</v>
      </c>
      <c r="I12" s="114">
        <v>3</v>
      </c>
      <c r="J12" s="114">
        <v>3</v>
      </c>
      <c r="K12" s="114">
        <v>3</v>
      </c>
      <c r="L12" s="118">
        <v>3</v>
      </c>
    </row>
    <row r="13" spans="1:24" ht="15.75" thickBot="1" x14ac:dyDescent="0.3">
      <c r="B13" s="141" t="s">
        <v>132</v>
      </c>
      <c r="C13" s="131"/>
      <c r="D13" s="131"/>
      <c r="E13" s="131"/>
      <c r="F13" s="131"/>
      <c r="H13" s="127">
        <v>4</v>
      </c>
      <c r="I13" s="130">
        <v>4</v>
      </c>
      <c r="J13" s="130">
        <v>4</v>
      </c>
      <c r="K13" s="130">
        <v>4</v>
      </c>
      <c r="L13" s="128">
        <v>4</v>
      </c>
    </row>
    <row r="14" spans="1:24" x14ac:dyDescent="0.25">
      <c r="A14" t="s">
        <v>133</v>
      </c>
      <c r="B14" s="142" t="s">
        <v>134</v>
      </c>
      <c r="C14" s="131"/>
      <c r="D14" s="131"/>
      <c r="E14" s="131"/>
      <c r="F14" s="131"/>
    </row>
    <row r="15" spans="1:24" ht="15.75" thickBot="1" x14ac:dyDescent="0.3">
      <c r="B15" s="143" t="s">
        <v>135</v>
      </c>
      <c r="C15" s="131"/>
      <c r="D15" s="131"/>
      <c r="E15" s="131"/>
      <c r="F15" s="131"/>
    </row>
    <row r="16" spans="1:24" ht="15.75" thickBot="1" x14ac:dyDescent="0.3">
      <c r="C16" s="10"/>
      <c r="D16" s="10"/>
      <c r="E16" s="10"/>
      <c r="F16" s="10"/>
    </row>
    <row r="17" spans="1:6" x14ac:dyDescent="0.25">
      <c r="B17" s="141" t="s">
        <v>137</v>
      </c>
      <c r="C17" s="131"/>
      <c r="D17" s="131"/>
      <c r="E17" s="131"/>
      <c r="F17" s="131"/>
    </row>
    <row r="18" spans="1:6" x14ac:dyDescent="0.25">
      <c r="A18" t="s">
        <v>136</v>
      </c>
      <c r="B18" s="142" t="s">
        <v>138</v>
      </c>
      <c r="C18" s="131"/>
      <c r="D18" s="131"/>
      <c r="E18" s="131"/>
      <c r="F18" s="131"/>
    </row>
    <row r="19" spans="1:6" ht="15.75" thickBot="1" x14ac:dyDescent="0.3">
      <c r="B19" s="143" t="s">
        <v>139</v>
      </c>
      <c r="C19" s="131"/>
      <c r="D19" s="131"/>
      <c r="E19" s="131"/>
      <c r="F19" s="131"/>
    </row>
    <row r="20" spans="1:6" ht="15.75" thickBot="1" x14ac:dyDescent="0.3"/>
    <row r="21" spans="1:6" x14ac:dyDescent="0.25">
      <c r="B21" s="141" t="s">
        <v>142</v>
      </c>
    </row>
    <row r="22" spans="1:6" x14ac:dyDescent="0.25">
      <c r="A22" t="s">
        <v>140</v>
      </c>
      <c r="B22" s="142" t="s">
        <v>143</v>
      </c>
    </row>
    <row r="23" spans="1:6" ht="15.75" thickBot="1" x14ac:dyDescent="0.3">
      <c r="B23" s="143" t="s">
        <v>144</v>
      </c>
    </row>
    <row r="24" spans="1:6" ht="15.75" thickBot="1" x14ac:dyDescent="0.3"/>
    <row r="25" spans="1:6" x14ac:dyDescent="0.25">
      <c r="B25" s="141" t="s">
        <v>145</v>
      </c>
    </row>
    <row r="26" spans="1:6" x14ac:dyDescent="0.25">
      <c r="A26" t="s">
        <v>141</v>
      </c>
      <c r="B26" s="142" t="s">
        <v>146</v>
      </c>
    </row>
    <row r="27" spans="1:6" ht="15.75" thickBot="1" x14ac:dyDescent="0.3">
      <c r="B27" s="143" t="s">
        <v>147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workbookViewId="0">
      <selection activeCell="B16" sqref="B16:K18"/>
    </sheetView>
  </sheetViews>
  <sheetFormatPr defaultRowHeight="15" x14ac:dyDescent="0.25"/>
  <cols>
    <col min="1" max="1" width="12.85546875" bestFit="1" customWidth="1"/>
    <col min="3" max="3" width="9.5703125" bestFit="1" customWidth="1"/>
  </cols>
  <sheetData>
    <row r="1" spans="1:12" x14ac:dyDescent="0.25">
      <c r="A1" s="6" t="s">
        <v>81</v>
      </c>
      <c r="B1" s="22" t="s">
        <v>25</v>
      </c>
      <c r="C1" s="22" t="s">
        <v>80</v>
      </c>
      <c r="D1" s="22" t="s">
        <v>79</v>
      </c>
      <c r="E1" s="22" t="s">
        <v>78</v>
      </c>
      <c r="F1" s="22" t="s">
        <v>3</v>
      </c>
      <c r="G1" s="22" t="s">
        <v>77</v>
      </c>
      <c r="H1" s="22" t="s">
        <v>30</v>
      </c>
      <c r="I1" s="22" t="s">
        <v>31</v>
      </c>
      <c r="J1" s="22" t="s">
        <v>32</v>
      </c>
      <c r="K1" s="22" t="s">
        <v>33</v>
      </c>
      <c r="L1" s="23">
        <v>10</v>
      </c>
    </row>
    <row r="2" spans="1:12" x14ac:dyDescent="0.25">
      <c r="A2" s="70">
        <v>18</v>
      </c>
      <c r="B2" s="38">
        <v>3</v>
      </c>
      <c r="C2" s="76">
        <v>20</v>
      </c>
      <c r="D2" s="76">
        <v>20</v>
      </c>
      <c r="E2" s="76">
        <v>15</v>
      </c>
      <c r="F2" s="76">
        <v>12</v>
      </c>
      <c r="G2" s="76">
        <v>10</v>
      </c>
      <c r="H2" s="76">
        <v>10</v>
      </c>
      <c r="I2" s="76">
        <v>5</v>
      </c>
      <c r="J2" s="76">
        <v>4</v>
      </c>
      <c r="K2" s="76">
        <v>2</v>
      </c>
      <c r="L2" s="77">
        <v>2</v>
      </c>
    </row>
    <row r="3" spans="1:12" x14ac:dyDescent="0.25">
      <c r="A3" s="13"/>
      <c r="B3" s="38">
        <v>4</v>
      </c>
      <c r="C3" s="76">
        <v>125</v>
      </c>
      <c r="D3" s="76">
        <v>100</v>
      </c>
      <c r="E3" s="76">
        <v>75</v>
      </c>
      <c r="F3" s="76">
        <v>60</v>
      </c>
      <c r="G3" s="76">
        <v>50</v>
      </c>
      <c r="H3" s="76">
        <v>20</v>
      </c>
      <c r="I3" s="76">
        <v>15</v>
      </c>
      <c r="J3" s="76">
        <v>12</v>
      </c>
      <c r="K3" s="76">
        <v>10</v>
      </c>
      <c r="L3" s="77">
        <v>10</v>
      </c>
    </row>
    <row r="4" spans="1:12" ht="15.75" thickBot="1" x14ac:dyDescent="0.3">
      <c r="A4" s="14"/>
      <c r="B4" s="45">
        <v>5</v>
      </c>
      <c r="C4" s="78">
        <v>1000</v>
      </c>
      <c r="D4" s="78">
        <v>750</v>
      </c>
      <c r="E4" s="78">
        <v>400</v>
      </c>
      <c r="F4" s="78">
        <v>300</v>
      </c>
      <c r="G4" s="78">
        <v>200</v>
      </c>
      <c r="H4" s="78">
        <v>100</v>
      </c>
      <c r="I4" s="78">
        <v>75</v>
      </c>
      <c r="J4" s="78">
        <v>50</v>
      </c>
      <c r="K4" s="78">
        <v>40</v>
      </c>
      <c r="L4" s="79">
        <v>25</v>
      </c>
    </row>
    <row r="6" spans="1:12" x14ac:dyDescent="0.25">
      <c r="A6" t="s">
        <v>13</v>
      </c>
      <c r="B6" t="s">
        <v>83</v>
      </c>
    </row>
    <row r="7" spans="1:12" x14ac:dyDescent="0.25">
      <c r="A7">
        <v>0.5</v>
      </c>
    </row>
    <row r="8" spans="1:12" ht="15.75" thickBot="1" x14ac:dyDescent="0.3"/>
    <row r="9" spans="1:12" x14ac:dyDescent="0.25">
      <c r="A9" s="6" t="s">
        <v>82</v>
      </c>
      <c r="B9" s="22" t="s">
        <v>25</v>
      </c>
      <c r="C9" s="22" t="s">
        <v>80</v>
      </c>
      <c r="D9" s="22" t="s">
        <v>79</v>
      </c>
      <c r="E9" s="22" t="s">
        <v>78</v>
      </c>
      <c r="F9" s="22" t="s">
        <v>3</v>
      </c>
      <c r="G9" s="22" t="s">
        <v>77</v>
      </c>
      <c r="H9" s="22" t="s">
        <v>30</v>
      </c>
      <c r="I9" s="22" t="s">
        <v>31</v>
      </c>
      <c r="J9" s="22" t="s">
        <v>32</v>
      </c>
      <c r="K9" s="22" t="s">
        <v>33</v>
      </c>
      <c r="L9" s="23">
        <v>10</v>
      </c>
    </row>
    <row r="10" spans="1:12" x14ac:dyDescent="0.25">
      <c r="A10" s="9">
        <f>A2*A7</f>
        <v>9</v>
      </c>
      <c r="B10" s="38">
        <v>3</v>
      </c>
      <c r="C10" s="72">
        <f>C2*$A$7</f>
        <v>10</v>
      </c>
      <c r="D10" s="72">
        <f t="shared" ref="D10:L10" si="0">D2*$A$7</f>
        <v>10</v>
      </c>
      <c r="E10" s="72">
        <f t="shared" si="0"/>
        <v>7.5</v>
      </c>
      <c r="F10" s="72">
        <f t="shared" si="0"/>
        <v>6</v>
      </c>
      <c r="G10" s="72">
        <f t="shared" si="0"/>
        <v>5</v>
      </c>
      <c r="H10" s="72">
        <f t="shared" si="0"/>
        <v>5</v>
      </c>
      <c r="I10" s="72">
        <f t="shared" si="0"/>
        <v>2.5</v>
      </c>
      <c r="J10" s="72">
        <f t="shared" si="0"/>
        <v>2</v>
      </c>
      <c r="K10" s="72">
        <f t="shared" si="0"/>
        <v>1</v>
      </c>
      <c r="L10" s="73">
        <f t="shared" si="0"/>
        <v>1</v>
      </c>
    </row>
    <row r="11" spans="1:12" x14ac:dyDescent="0.25">
      <c r="A11" s="13"/>
      <c r="B11" s="38">
        <v>4</v>
      </c>
      <c r="C11" s="72">
        <f t="shared" ref="C11:L11" si="1">C3*$A$7</f>
        <v>62.5</v>
      </c>
      <c r="D11" s="72">
        <f t="shared" si="1"/>
        <v>50</v>
      </c>
      <c r="E11" s="72">
        <f t="shared" si="1"/>
        <v>37.5</v>
      </c>
      <c r="F11" s="72">
        <f t="shared" si="1"/>
        <v>30</v>
      </c>
      <c r="G11" s="72">
        <f t="shared" si="1"/>
        <v>25</v>
      </c>
      <c r="H11" s="72">
        <f t="shared" si="1"/>
        <v>10</v>
      </c>
      <c r="I11" s="72">
        <f t="shared" si="1"/>
        <v>7.5</v>
      </c>
      <c r="J11" s="72">
        <f t="shared" si="1"/>
        <v>6</v>
      </c>
      <c r="K11" s="72">
        <f t="shared" si="1"/>
        <v>5</v>
      </c>
      <c r="L11" s="73">
        <f t="shared" si="1"/>
        <v>5</v>
      </c>
    </row>
    <row r="12" spans="1:12" ht="15.75" thickBot="1" x14ac:dyDescent="0.3">
      <c r="A12" s="14"/>
      <c r="B12" s="45">
        <v>5</v>
      </c>
      <c r="C12" s="74">
        <f t="shared" ref="C12:L12" si="2">C4*$A$7</f>
        <v>500</v>
      </c>
      <c r="D12" s="74">
        <f t="shared" si="2"/>
        <v>375</v>
      </c>
      <c r="E12" s="74">
        <f t="shared" si="2"/>
        <v>200</v>
      </c>
      <c r="F12" s="74">
        <f t="shared" si="2"/>
        <v>150</v>
      </c>
      <c r="G12" s="74">
        <f t="shared" si="2"/>
        <v>100</v>
      </c>
      <c r="H12" s="74">
        <f t="shared" si="2"/>
        <v>50</v>
      </c>
      <c r="I12" s="74">
        <f t="shared" si="2"/>
        <v>37.5</v>
      </c>
      <c r="J12" s="74">
        <f t="shared" si="2"/>
        <v>25</v>
      </c>
      <c r="K12" s="74">
        <f t="shared" si="2"/>
        <v>20</v>
      </c>
      <c r="L12" s="75">
        <f t="shared" si="2"/>
        <v>12.5</v>
      </c>
    </row>
    <row r="14" spans="1:12" ht="15.75" thickBot="1" x14ac:dyDescent="0.3">
      <c r="A14" t="s">
        <v>84</v>
      </c>
    </row>
    <row r="15" spans="1:12" x14ac:dyDescent="0.25">
      <c r="A15" s="22" t="s">
        <v>25</v>
      </c>
      <c r="B15" s="22" t="s">
        <v>80</v>
      </c>
      <c r="C15" s="22" t="s">
        <v>79</v>
      </c>
      <c r="D15" s="22" t="s">
        <v>78</v>
      </c>
      <c r="E15" s="22" t="s">
        <v>3</v>
      </c>
      <c r="F15" s="22" t="s">
        <v>77</v>
      </c>
      <c r="G15" s="22" t="s">
        <v>30</v>
      </c>
      <c r="H15" s="22" t="s">
        <v>31</v>
      </c>
      <c r="I15" s="22" t="s">
        <v>32</v>
      </c>
      <c r="J15" s="22" t="s">
        <v>33</v>
      </c>
      <c r="K15" s="23">
        <v>10</v>
      </c>
    </row>
    <row r="16" spans="1:12" x14ac:dyDescent="0.25">
      <c r="A16" s="38">
        <v>3</v>
      </c>
      <c r="B16" s="80">
        <f>C10/$A$10</f>
        <v>1.1111111111111112</v>
      </c>
      <c r="C16" s="80">
        <f t="shared" ref="C16:K16" si="3">D10/$A$10</f>
        <v>1.1111111111111112</v>
      </c>
      <c r="D16" s="80">
        <f t="shared" si="3"/>
        <v>0.83333333333333337</v>
      </c>
      <c r="E16" s="80">
        <f t="shared" si="3"/>
        <v>0.66666666666666663</v>
      </c>
      <c r="F16" s="80">
        <f t="shared" si="3"/>
        <v>0.55555555555555558</v>
      </c>
      <c r="G16" s="80">
        <f t="shared" si="3"/>
        <v>0.55555555555555558</v>
      </c>
      <c r="H16" s="80">
        <f t="shared" si="3"/>
        <v>0.27777777777777779</v>
      </c>
      <c r="I16" s="80">
        <f t="shared" si="3"/>
        <v>0.22222222222222221</v>
      </c>
      <c r="J16" s="80">
        <f t="shared" si="3"/>
        <v>0.1111111111111111</v>
      </c>
      <c r="K16" s="81">
        <f t="shared" si="3"/>
        <v>0.1111111111111111</v>
      </c>
    </row>
    <row r="17" spans="1:11" x14ac:dyDescent="0.25">
      <c r="A17" s="38">
        <v>4</v>
      </c>
      <c r="B17" s="80">
        <f t="shared" ref="B17:K17" si="4">C11/$A$10</f>
        <v>6.9444444444444446</v>
      </c>
      <c r="C17" s="80">
        <f t="shared" si="4"/>
        <v>5.5555555555555554</v>
      </c>
      <c r="D17" s="80">
        <f t="shared" si="4"/>
        <v>4.166666666666667</v>
      </c>
      <c r="E17" s="80">
        <f t="shared" si="4"/>
        <v>3.3333333333333335</v>
      </c>
      <c r="F17" s="80">
        <f t="shared" si="4"/>
        <v>2.7777777777777777</v>
      </c>
      <c r="G17" s="80">
        <f t="shared" si="4"/>
        <v>1.1111111111111112</v>
      </c>
      <c r="H17" s="80">
        <f t="shared" si="4"/>
        <v>0.83333333333333337</v>
      </c>
      <c r="I17" s="80">
        <f t="shared" si="4"/>
        <v>0.66666666666666663</v>
      </c>
      <c r="J17" s="80">
        <f t="shared" si="4"/>
        <v>0.55555555555555558</v>
      </c>
      <c r="K17" s="81">
        <f t="shared" si="4"/>
        <v>0.55555555555555558</v>
      </c>
    </row>
    <row r="18" spans="1:11" ht="15.75" thickBot="1" x14ac:dyDescent="0.3">
      <c r="A18" s="45">
        <v>5</v>
      </c>
      <c r="B18" s="82">
        <f t="shared" ref="B18:K18" si="5">C12/$A$10</f>
        <v>55.555555555555557</v>
      </c>
      <c r="C18" s="82">
        <f t="shared" si="5"/>
        <v>41.666666666666664</v>
      </c>
      <c r="D18" s="82">
        <f t="shared" si="5"/>
        <v>22.222222222222221</v>
      </c>
      <c r="E18" s="82">
        <f t="shared" si="5"/>
        <v>16.666666666666668</v>
      </c>
      <c r="F18" s="82">
        <f t="shared" si="5"/>
        <v>11.111111111111111</v>
      </c>
      <c r="G18" s="82">
        <f t="shared" si="5"/>
        <v>5.5555555555555554</v>
      </c>
      <c r="H18" s="82">
        <f t="shared" si="5"/>
        <v>4.166666666666667</v>
      </c>
      <c r="I18" s="82">
        <f t="shared" si="5"/>
        <v>2.7777777777777777</v>
      </c>
      <c r="J18" s="82">
        <f t="shared" si="5"/>
        <v>2.2222222222222223</v>
      </c>
      <c r="K18" s="83">
        <f t="shared" si="5"/>
        <v>1.3888888888888888</v>
      </c>
    </row>
    <row r="20" spans="1:1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</row>
    <row r="22" spans="1:11" x14ac:dyDescent="0.25">
      <c r="A22" s="10"/>
      <c r="B22" s="84"/>
      <c r="C22" s="84"/>
      <c r="D22" s="84"/>
      <c r="E22" s="84"/>
      <c r="F22" s="84"/>
      <c r="G22" s="84"/>
      <c r="H22" s="84"/>
      <c r="I22" s="84"/>
      <c r="J22" s="84"/>
      <c r="K22" s="84"/>
    </row>
    <row r="23" spans="1:11" x14ac:dyDescent="0.25">
      <c r="A23" s="10"/>
      <c r="B23" s="84"/>
      <c r="C23" s="84"/>
      <c r="D23" s="84"/>
      <c r="E23" s="84"/>
      <c r="F23" s="84"/>
      <c r="G23" s="84"/>
      <c r="H23" s="84"/>
      <c r="I23" s="84"/>
      <c r="J23" s="84"/>
      <c r="K23" s="84"/>
    </row>
    <row r="24" spans="1:11" x14ac:dyDescent="0.25">
      <c r="A24" s="10"/>
      <c r="B24" s="84"/>
      <c r="C24" s="84"/>
      <c r="D24" s="84"/>
      <c r="E24" s="84"/>
      <c r="F24" s="84"/>
      <c r="G24" s="84"/>
      <c r="H24" s="84"/>
      <c r="I24" s="84"/>
      <c r="J24" s="84"/>
      <c r="K24" s="8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74"/>
  <sheetViews>
    <sheetView workbookViewId="0">
      <selection activeCell="Y3" sqref="U3:Y5"/>
    </sheetView>
  </sheetViews>
  <sheetFormatPr defaultRowHeight="15" x14ac:dyDescent="0.25"/>
  <cols>
    <col min="1" max="1" width="13.5703125" bestFit="1" customWidth="1"/>
    <col min="2" max="2" width="10" bestFit="1" customWidth="1"/>
    <col min="3" max="3" width="9.5703125" bestFit="1" customWidth="1"/>
    <col min="5" max="5" width="13.5703125" bestFit="1" customWidth="1"/>
    <col min="6" max="6" width="10.28515625" bestFit="1" customWidth="1"/>
    <col min="12" max="12" width="15" bestFit="1" customWidth="1"/>
    <col min="13" max="13" width="2.140625" bestFit="1" customWidth="1"/>
    <col min="14" max="14" width="10.85546875" bestFit="1" customWidth="1"/>
    <col min="15" max="15" width="2.140625" bestFit="1" customWidth="1"/>
    <col min="16" max="16" width="15.28515625" bestFit="1" customWidth="1"/>
    <col min="17" max="17" width="2" bestFit="1" customWidth="1"/>
    <col min="18" max="18" width="8.85546875" bestFit="1" customWidth="1"/>
    <col min="20" max="20" width="15" bestFit="1" customWidth="1"/>
    <col min="21" max="21" width="9.28515625" bestFit="1" customWidth="1"/>
    <col min="22" max="22" width="7.85546875" customWidth="1"/>
    <col min="23" max="23" width="10.42578125" bestFit="1" customWidth="1"/>
    <col min="24" max="26" width="9.28515625" bestFit="1" customWidth="1"/>
    <col min="27" max="27" width="5.5703125" bestFit="1" customWidth="1"/>
  </cols>
  <sheetData>
    <row r="1" spans="1:27" ht="15.75" thickBot="1" x14ac:dyDescent="0.3">
      <c r="A1" t="s">
        <v>12</v>
      </c>
      <c r="B1" t="s">
        <v>13</v>
      </c>
      <c r="C1" t="s">
        <v>14</v>
      </c>
      <c r="E1" t="s">
        <v>12</v>
      </c>
      <c r="F1" t="s">
        <v>13</v>
      </c>
      <c r="G1" t="s">
        <v>14</v>
      </c>
      <c r="L1" s="1" t="s">
        <v>15</v>
      </c>
      <c r="T1" s="1" t="s">
        <v>34</v>
      </c>
    </row>
    <row r="2" spans="1:27" x14ac:dyDescent="0.25">
      <c r="A2">
        <v>10</v>
      </c>
      <c r="B2" s="2">
        <v>0.5</v>
      </c>
      <c r="C2" s="2">
        <v>125</v>
      </c>
      <c r="E2">
        <v>10</v>
      </c>
      <c r="F2" s="2">
        <v>0.5</v>
      </c>
      <c r="G2" s="2">
        <v>125</v>
      </c>
      <c r="I2" s="2"/>
      <c r="L2" s="1">
        <v>25</v>
      </c>
      <c r="T2" s="29" t="s">
        <v>26</v>
      </c>
      <c r="U2" s="30" t="s">
        <v>27</v>
      </c>
      <c r="V2" s="30" t="s">
        <v>28</v>
      </c>
      <c r="W2" s="30" t="s">
        <v>29</v>
      </c>
      <c r="X2" s="30" t="s">
        <v>30</v>
      </c>
      <c r="Y2" s="30" t="s">
        <v>31</v>
      </c>
      <c r="Z2" s="30" t="s">
        <v>32</v>
      </c>
      <c r="AA2" s="31" t="s">
        <v>33</v>
      </c>
    </row>
    <row r="3" spans="1:27" x14ac:dyDescent="0.25">
      <c r="A3">
        <v>9</v>
      </c>
      <c r="B3" s="2">
        <v>0.5</v>
      </c>
      <c r="C3" s="2">
        <v>112.5</v>
      </c>
      <c r="D3" s="2"/>
      <c r="E3">
        <v>10</v>
      </c>
      <c r="F3" s="2">
        <v>0.2</v>
      </c>
      <c r="G3" s="2">
        <v>50</v>
      </c>
      <c r="H3" s="2"/>
      <c r="I3" s="2"/>
      <c r="T3" s="32">
        <v>0.4</v>
      </c>
      <c r="U3" s="33">
        <v>0.2</v>
      </c>
      <c r="V3" s="33">
        <v>0.2</v>
      </c>
      <c r="W3" s="33">
        <v>0.2</v>
      </c>
      <c r="X3" s="33">
        <v>0.2</v>
      </c>
      <c r="Y3" s="33">
        <v>0.2</v>
      </c>
      <c r="Z3" s="33">
        <v>0.2</v>
      </c>
      <c r="AA3" s="34">
        <v>0.2</v>
      </c>
    </row>
    <row r="4" spans="1:27" x14ac:dyDescent="0.25">
      <c r="A4">
        <v>8</v>
      </c>
      <c r="B4" s="2">
        <v>0.5</v>
      </c>
      <c r="C4" s="2">
        <v>100</v>
      </c>
      <c r="D4" s="2"/>
      <c r="E4">
        <v>10</v>
      </c>
      <c r="F4" s="2">
        <v>0.1</v>
      </c>
      <c r="G4" s="2">
        <v>25</v>
      </c>
      <c r="H4" s="2"/>
      <c r="I4" s="2"/>
      <c r="L4" s="1" t="s">
        <v>16</v>
      </c>
      <c r="T4" s="32">
        <v>2</v>
      </c>
      <c r="U4" s="33">
        <v>1.2</v>
      </c>
      <c r="V4" s="33">
        <v>1</v>
      </c>
      <c r="W4" s="33">
        <v>1</v>
      </c>
      <c r="X4" s="33">
        <v>0.4</v>
      </c>
      <c r="Y4" s="33">
        <v>0.4</v>
      </c>
      <c r="Z4" s="33">
        <v>0.4</v>
      </c>
      <c r="AA4" s="34">
        <v>0.4</v>
      </c>
    </row>
    <row r="5" spans="1:27" ht="15.75" thickBot="1" x14ac:dyDescent="0.3">
      <c r="A5">
        <v>7</v>
      </c>
      <c r="B5" s="2">
        <v>0.5</v>
      </c>
      <c r="C5" s="2">
        <v>87.5</v>
      </c>
      <c r="D5" s="2"/>
      <c r="E5">
        <v>10</v>
      </c>
      <c r="F5" s="2">
        <v>0.05</v>
      </c>
      <c r="G5" s="2">
        <v>12.5</v>
      </c>
      <c r="H5" s="2"/>
      <c r="I5" s="2"/>
      <c r="L5" s="1" t="s">
        <v>17</v>
      </c>
      <c r="M5" s="1" t="s">
        <v>18</v>
      </c>
      <c r="N5" s="1" t="s">
        <v>19</v>
      </c>
      <c r="O5" s="1" t="s">
        <v>18</v>
      </c>
      <c r="P5" s="1" t="s">
        <v>20</v>
      </c>
      <c r="Q5" s="1" t="s">
        <v>21</v>
      </c>
      <c r="R5" s="1" t="s">
        <v>22</v>
      </c>
      <c r="T5" s="35">
        <v>8</v>
      </c>
      <c r="U5" s="36">
        <v>6</v>
      </c>
      <c r="V5" s="36">
        <v>5</v>
      </c>
      <c r="W5" s="36">
        <v>3</v>
      </c>
      <c r="X5" s="36">
        <v>2</v>
      </c>
      <c r="Y5" s="36">
        <v>2</v>
      </c>
      <c r="Z5" s="36">
        <v>2</v>
      </c>
      <c r="AA5" s="37">
        <v>2</v>
      </c>
    </row>
    <row r="6" spans="1:27" x14ac:dyDescent="0.25">
      <c r="A6">
        <v>6</v>
      </c>
      <c r="B6" s="2">
        <v>0.5</v>
      </c>
      <c r="C6" s="2">
        <v>75</v>
      </c>
      <c r="D6" s="2"/>
      <c r="E6">
        <v>10</v>
      </c>
      <c r="F6" s="2">
        <v>0.03</v>
      </c>
      <c r="G6" s="2">
        <v>7.5</v>
      </c>
      <c r="H6" s="2"/>
      <c r="I6" s="2"/>
    </row>
    <row r="7" spans="1:27" x14ac:dyDescent="0.25">
      <c r="A7">
        <v>5</v>
      </c>
      <c r="B7" s="2">
        <v>0.5</v>
      </c>
      <c r="C7" s="2">
        <v>62.5</v>
      </c>
      <c r="D7" s="2"/>
      <c r="E7">
        <v>10</v>
      </c>
      <c r="F7" s="2">
        <v>0.01</v>
      </c>
      <c r="G7" s="2">
        <v>2.5</v>
      </c>
      <c r="H7" s="2"/>
      <c r="I7" s="2"/>
    </row>
    <row r="8" spans="1:27" x14ac:dyDescent="0.25">
      <c r="A8">
        <v>4</v>
      </c>
      <c r="B8" s="2">
        <v>0.5</v>
      </c>
      <c r="C8" s="2">
        <v>50</v>
      </c>
      <c r="D8" s="2"/>
      <c r="F8" s="2"/>
      <c r="G8" s="2"/>
    </row>
    <row r="9" spans="1:27" x14ac:dyDescent="0.25">
      <c r="A9">
        <v>3</v>
      </c>
      <c r="B9" s="2">
        <v>0.5</v>
      </c>
      <c r="C9" s="2">
        <v>37.5</v>
      </c>
      <c r="D9" s="2"/>
      <c r="F9" s="2"/>
      <c r="G9" s="2"/>
    </row>
    <row r="10" spans="1:27" x14ac:dyDescent="0.25">
      <c r="A10">
        <v>2</v>
      </c>
      <c r="B10" s="2">
        <v>0.5</v>
      </c>
      <c r="C10" s="2">
        <v>25</v>
      </c>
      <c r="D10" s="2"/>
      <c r="F10" s="2"/>
      <c r="G10" s="2"/>
    </row>
    <row r="11" spans="1:27" x14ac:dyDescent="0.25">
      <c r="A11">
        <v>1</v>
      </c>
      <c r="B11" s="2">
        <v>0.5</v>
      </c>
      <c r="C11" s="2">
        <v>12.5</v>
      </c>
      <c r="D11" s="2"/>
      <c r="F11" s="2"/>
      <c r="G11" s="2"/>
    </row>
    <row r="13" spans="1:27" ht="15.75" thickBot="1" x14ac:dyDescent="0.3">
      <c r="A13" t="s">
        <v>23</v>
      </c>
    </row>
    <row r="14" spans="1:27" x14ac:dyDescent="0.25">
      <c r="A14" s="6" t="s">
        <v>24</v>
      </c>
      <c r="B14" s="7" t="s">
        <v>25</v>
      </c>
      <c r="C14" s="7" t="s">
        <v>26</v>
      </c>
      <c r="D14" s="7" t="s">
        <v>27</v>
      </c>
      <c r="E14" s="7" t="s">
        <v>28</v>
      </c>
      <c r="F14" s="7" t="s">
        <v>29</v>
      </c>
      <c r="G14" s="7" t="s">
        <v>30</v>
      </c>
      <c r="H14" s="7" t="s">
        <v>31</v>
      </c>
      <c r="I14" s="7" t="s">
        <v>32</v>
      </c>
      <c r="J14" s="8" t="s">
        <v>33</v>
      </c>
    </row>
    <row r="15" spans="1:27" x14ac:dyDescent="0.25">
      <c r="A15" s="9">
        <v>125</v>
      </c>
      <c r="B15" s="10">
        <v>3</v>
      </c>
      <c r="C15" s="11">
        <v>50</v>
      </c>
      <c r="D15" s="11">
        <v>25</v>
      </c>
      <c r="E15" s="11">
        <v>25</v>
      </c>
      <c r="F15" s="11">
        <v>25</v>
      </c>
      <c r="G15" s="11">
        <v>25</v>
      </c>
      <c r="H15" s="11">
        <v>25</v>
      </c>
      <c r="I15" s="11">
        <v>25</v>
      </c>
      <c r="J15" s="12">
        <v>25</v>
      </c>
    </row>
    <row r="16" spans="1:27" x14ac:dyDescent="0.25">
      <c r="A16" s="13"/>
      <c r="B16" s="10">
        <v>4</v>
      </c>
      <c r="C16" s="11">
        <v>250</v>
      </c>
      <c r="D16" s="11">
        <v>150</v>
      </c>
      <c r="E16" s="11">
        <v>125</v>
      </c>
      <c r="F16" s="11">
        <v>125</v>
      </c>
      <c r="G16" s="11">
        <v>50</v>
      </c>
      <c r="H16" s="11">
        <v>50</v>
      </c>
      <c r="I16" s="11">
        <v>50</v>
      </c>
      <c r="J16" s="12">
        <v>50</v>
      </c>
    </row>
    <row r="17" spans="1:10" ht="15.75" thickBot="1" x14ac:dyDescent="0.3">
      <c r="A17" s="14"/>
      <c r="B17" s="15">
        <v>5</v>
      </c>
      <c r="C17" s="16">
        <v>1000</v>
      </c>
      <c r="D17" s="16">
        <v>750</v>
      </c>
      <c r="E17" s="16">
        <v>625</v>
      </c>
      <c r="F17" s="16">
        <v>375</v>
      </c>
      <c r="G17" s="16">
        <v>250</v>
      </c>
      <c r="H17" s="16">
        <v>250</v>
      </c>
      <c r="I17" s="16">
        <v>250</v>
      </c>
      <c r="J17" s="17">
        <v>250</v>
      </c>
    </row>
    <row r="18" spans="1:10" ht="15.75" thickBot="1" x14ac:dyDescent="0.3">
      <c r="C18" s="2"/>
      <c r="D18" s="2"/>
      <c r="F18" s="2"/>
      <c r="G18" s="2"/>
      <c r="H18" s="2"/>
      <c r="I18" s="2"/>
    </row>
    <row r="19" spans="1:10" x14ac:dyDescent="0.25">
      <c r="A19" s="6" t="s">
        <v>24</v>
      </c>
      <c r="B19" s="7" t="s">
        <v>25</v>
      </c>
      <c r="C19" s="7" t="s">
        <v>26</v>
      </c>
      <c r="D19" s="7" t="s">
        <v>27</v>
      </c>
      <c r="E19" s="7" t="s">
        <v>28</v>
      </c>
      <c r="F19" s="7" t="s">
        <v>29</v>
      </c>
      <c r="G19" s="7" t="s">
        <v>30</v>
      </c>
      <c r="H19" s="7" t="s">
        <v>31</v>
      </c>
      <c r="I19" s="7" t="s">
        <v>32</v>
      </c>
      <c r="J19" s="8" t="s">
        <v>33</v>
      </c>
    </row>
    <row r="20" spans="1:10" x14ac:dyDescent="0.25">
      <c r="A20" s="9">
        <v>112.5</v>
      </c>
      <c r="B20" s="10">
        <v>3</v>
      </c>
      <c r="C20" s="11">
        <v>45</v>
      </c>
      <c r="D20" s="11">
        <v>22.5</v>
      </c>
      <c r="E20" s="11">
        <v>22.5</v>
      </c>
      <c r="F20" s="11">
        <v>22.5</v>
      </c>
      <c r="G20" s="11">
        <v>22.5</v>
      </c>
      <c r="H20" s="11">
        <v>22.5</v>
      </c>
      <c r="I20" s="11">
        <v>22.5</v>
      </c>
      <c r="J20" s="12">
        <v>22.5</v>
      </c>
    </row>
    <row r="21" spans="1:10" x14ac:dyDescent="0.25">
      <c r="A21" s="13"/>
      <c r="B21" s="10">
        <v>4</v>
      </c>
      <c r="C21" s="11">
        <v>225</v>
      </c>
      <c r="D21" s="11">
        <v>135</v>
      </c>
      <c r="E21" s="11">
        <v>112.5</v>
      </c>
      <c r="F21" s="11">
        <v>112.5</v>
      </c>
      <c r="G21" s="11">
        <v>45</v>
      </c>
      <c r="H21" s="11">
        <v>45</v>
      </c>
      <c r="I21" s="11">
        <v>45</v>
      </c>
      <c r="J21" s="12">
        <v>45</v>
      </c>
    </row>
    <row r="22" spans="1:10" ht="15.75" thickBot="1" x14ac:dyDescent="0.3">
      <c r="A22" s="14"/>
      <c r="B22" s="15">
        <v>5</v>
      </c>
      <c r="C22" s="16">
        <v>900</v>
      </c>
      <c r="D22" s="16">
        <v>675</v>
      </c>
      <c r="E22" s="16">
        <v>562.5</v>
      </c>
      <c r="F22" s="16">
        <v>337.5</v>
      </c>
      <c r="G22" s="16">
        <v>225</v>
      </c>
      <c r="H22" s="16">
        <v>225</v>
      </c>
      <c r="I22" s="16">
        <v>225</v>
      </c>
      <c r="J22" s="17">
        <v>225</v>
      </c>
    </row>
    <row r="23" spans="1:10" ht="15.75" thickBot="1" x14ac:dyDescent="0.3">
      <c r="B23" s="2"/>
      <c r="C23" s="2"/>
      <c r="D23" s="2"/>
      <c r="F23" s="2"/>
      <c r="G23" s="2"/>
    </row>
    <row r="24" spans="1:10" x14ac:dyDescent="0.25">
      <c r="A24" s="6" t="s">
        <v>24</v>
      </c>
      <c r="B24" s="7" t="s">
        <v>25</v>
      </c>
      <c r="C24" s="7" t="s">
        <v>26</v>
      </c>
      <c r="D24" s="7" t="s">
        <v>27</v>
      </c>
      <c r="E24" s="7" t="s">
        <v>28</v>
      </c>
      <c r="F24" s="7" t="s">
        <v>29</v>
      </c>
      <c r="G24" s="7" t="s">
        <v>30</v>
      </c>
      <c r="H24" s="7" t="s">
        <v>31</v>
      </c>
      <c r="I24" s="7" t="s">
        <v>32</v>
      </c>
      <c r="J24" s="8" t="s">
        <v>33</v>
      </c>
    </row>
    <row r="25" spans="1:10" x14ac:dyDescent="0.25">
      <c r="A25" s="9">
        <v>100</v>
      </c>
      <c r="B25" s="10">
        <v>3</v>
      </c>
      <c r="C25" s="11">
        <v>40</v>
      </c>
      <c r="D25" s="11">
        <v>20</v>
      </c>
      <c r="E25" s="11">
        <v>20</v>
      </c>
      <c r="F25" s="11">
        <v>20</v>
      </c>
      <c r="G25" s="11">
        <v>20</v>
      </c>
      <c r="H25" s="11">
        <v>20</v>
      </c>
      <c r="I25" s="11">
        <v>20</v>
      </c>
      <c r="J25" s="12">
        <v>20</v>
      </c>
    </row>
    <row r="26" spans="1:10" x14ac:dyDescent="0.25">
      <c r="A26" s="13"/>
      <c r="B26" s="10">
        <v>4</v>
      </c>
      <c r="C26" s="11">
        <v>200</v>
      </c>
      <c r="D26" s="11">
        <v>120</v>
      </c>
      <c r="E26" s="11">
        <v>100</v>
      </c>
      <c r="F26" s="11">
        <v>100</v>
      </c>
      <c r="G26" s="11">
        <v>40</v>
      </c>
      <c r="H26" s="11">
        <v>40</v>
      </c>
      <c r="I26" s="11">
        <v>40</v>
      </c>
      <c r="J26" s="12">
        <v>40</v>
      </c>
    </row>
    <row r="27" spans="1:10" ht="15.75" thickBot="1" x14ac:dyDescent="0.3">
      <c r="A27" s="14"/>
      <c r="B27" s="15">
        <v>5</v>
      </c>
      <c r="C27" s="16">
        <v>800</v>
      </c>
      <c r="D27" s="16">
        <v>600</v>
      </c>
      <c r="E27" s="16">
        <v>500</v>
      </c>
      <c r="F27" s="16">
        <v>300</v>
      </c>
      <c r="G27" s="16">
        <v>200</v>
      </c>
      <c r="H27" s="16">
        <v>200</v>
      </c>
      <c r="I27" s="16">
        <v>200</v>
      </c>
      <c r="J27" s="17">
        <v>200</v>
      </c>
    </row>
    <row r="29" spans="1:10" ht="15.75" thickBot="1" x14ac:dyDescent="0.3"/>
    <row r="30" spans="1:10" x14ac:dyDescent="0.25">
      <c r="C30" s="21" t="s">
        <v>26</v>
      </c>
      <c r="D30" s="22" t="s">
        <v>27</v>
      </c>
      <c r="E30" s="22" t="s">
        <v>28</v>
      </c>
      <c r="F30" s="22" t="s">
        <v>29</v>
      </c>
      <c r="G30" s="22" t="s">
        <v>30</v>
      </c>
      <c r="H30" s="22" t="s">
        <v>31</v>
      </c>
      <c r="I30" s="22" t="s">
        <v>32</v>
      </c>
      <c r="J30" s="23" t="s">
        <v>33</v>
      </c>
    </row>
    <row r="31" spans="1:10" x14ac:dyDescent="0.25">
      <c r="C31" s="24">
        <f>C15/$A$15</f>
        <v>0.4</v>
      </c>
      <c r="D31" s="20">
        <f t="shared" ref="D31:J31" si="0">D15/$A$15</f>
        <v>0.2</v>
      </c>
      <c r="E31" s="20">
        <f t="shared" si="0"/>
        <v>0.2</v>
      </c>
      <c r="F31" s="20">
        <f t="shared" si="0"/>
        <v>0.2</v>
      </c>
      <c r="G31" s="20">
        <f t="shared" si="0"/>
        <v>0.2</v>
      </c>
      <c r="H31" s="20">
        <f t="shared" si="0"/>
        <v>0.2</v>
      </c>
      <c r="I31" s="20">
        <f t="shared" si="0"/>
        <v>0.2</v>
      </c>
      <c r="J31" s="25">
        <f t="shared" si="0"/>
        <v>0.2</v>
      </c>
    </row>
    <row r="32" spans="1:10" x14ac:dyDescent="0.25">
      <c r="C32" s="24">
        <f t="shared" ref="C32:J32" si="1">C16/$A$15</f>
        <v>2</v>
      </c>
      <c r="D32" s="20">
        <f t="shared" si="1"/>
        <v>1.2</v>
      </c>
      <c r="E32" s="20">
        <f t="shared" si="1"/>
        <v>1</v>
      </c>
      <c r="F32" s="20">
        <f t="shared" si="1"/>
        <v>1</v>
      </c>
      <c r="G32" s="20">
        <f t="shared" si="1"/>
        <v>0.4</v>
      </c>
      <c r="H32" s="20">
        <f t="shared" si="1"/>
        <v>0.4</v>
      </c>
      <c r="I32" s="20">
        <f t="shared" si="1"/>
        <v>0.4</v>
      </c>
      <c r="J32" s="25">
        <f t="shared" si="1"/>
        <v>0.4</v>
      </c>
    </row>
    <row r="33" spans="1:10" ht="15.75" thickBot="1" x14ac:dyDescent="0.3">
      <c r="C33" s="26">
        <f t="shared" ref="C33:J33" si="2">C17/$A$15</f>
        <v>8</v>
      </c>
      <c r="D33" s="27">
        <f t="shared" si="2"/>
        <v>6</v>
      </c>
      <c r="E33" s="27">
        <f t="shared" si="2"/>
        <v>5</v>
      </c>
      <c r="F33" s="27">
        <f t="shared" si="2"/>
        <v>3</v>
      </c>
      <c r="G33" s="27">
        <f t="shared" si="2"/>
        <v>2</v>
      </c>
      <c r="H33" s="27">
        <f t="shared" si="2"/>
        <v>2</v>
      </c>
      <c r="I33" s="27">
        <f t="shared" si="2"/>
        <v>2</v>
      </c>
      <c r="J33" s="28">
        <f t="shared" si="2"/>
        <v>2</v>
      </c>
    </row>
    <row r="34" spans="1:10" ht="15.75" thickBot="1" x14ac:dyDescent="0.3">
      <c r="C34" s="2"/>
      <c r="D34" s="2"/>
      <c r="F34" s="2"/>
      <c r="G34" s="2"/>
      <c r="H34" s="2"/>
      <c r="I34" s="2"/>
    </row>
    <row r="35" spans="1:10" x14ac:dyDescent="0.25">
      <c r="C35" s="21" t="s">
        <v>26</v>
      </c>
      <c r="D35" s="22" t="s">
        <v>27</v>
      </c>
      <c r="E35" s="22" t="s">
        <v>28</v>
      </c>
      <c r="F35" s="22" t="s">
        <v>29</v>
      </c>
      <c r="G35" s="22" t="s">
        <v>30</v>
      </c>
      <c r="H35" s="22" t="s">
        <v>31</v>
      </c>
      <c r="I35" s="22" t="s">
        <v>32</v>
      </c>
      <c r="J35" s="23" t="s">
        <v>33</v>
      </c>
    </row>
    <row r="36" spans="1:10" x14ac:dyDescent="0.25">
      <c r="C36" s="24">
        <f>C20/$A$20</f>
        <v>0.4</v>
      </c>
      <c r="D36" s="20">
        <f t="shared" ref="D36:J36" si="3">D20/$A$20</f>
        <v>0.2</v>
      </c>
      <c r="E36" s="20">
        <f t="shared" si="3"/>
        <v>0.2</v>
      </c>
      <c r="F36" s="20">
        <f t="shared" si="3"/>
        <v>0.2</v>
      </c>
      <c r="G36" s="20">
        <f t="shared" si="3"/>
        <v>0.2</v>
      </c>
      <c r="H36" s="20">
        <f t="shared" si="3"/>
        <v>0.2</v>
      </c>
      <c r="I36" s="20">
        <f t="shared" si="3"/>
        <v>0.2</v>
      </c>
      <c r="J36" s="25">
        <f t="shared" si="3"/>
        <v>0.2</v>
      </c>
    </row>
    <row r="37" spans="1:10" x14ac:dyDescent="0.25">
      <c r="C37" s="24">
        <f t="shared" ref="C37:J37" si="4">C21/$A$20</f>
        <v>2</v>
      </c>
      <c r="D37" s="20">
        <f t="shared" si="4"/>
        <v>1.2</v>
      </c>
      <c r="E37" s="20">
        <f t="shared" si="4"/>
        <v>1</v>
      </c>
      <c r="F37" s="20">
        <f t="shared" si="4"/>
        <v>1</v>
      </c>
      <c r="G37" s="20">
        <f t="shared" si="4"/>
        <v>0.4</v>
      </c>
      <c r="H37" s="20">
        <f t="shared" si="4"/>
        <v>0.4</v>
      </c>
      <c r="I37" s="20">
        <f t="shared" si="4"/>
        <v>0.4</v>
      </c>
      <c r="J37" s="25">
        <f t="shared" si="4"/>
        <v>0.4</v>
      </c>
    </row>
    <row r="38" spans="1:10" ht="15.75" thickBot="1" x14ac:dyDescent="0.3">
      <c r="C38" s="26">
        <f t="shared" ref="C38:J38" si="5">C22/$A$20</f>
        <v>8</v>
      </c>
      <c r="D38" s="27">
        <f t="shared" si="5"/>
        <v>6</v>
      </c>
      <c r="E38" s="27">
        <f t="shared" si="5"/>
        <v>5</v>
      </c>
      <c r="F38" s="27">
        <f t="shared" si="5"/>
        <v>3</v>
      </c>
      <c r="G38" s="27">
        <f t="shared" si="5"/>
        <v>2</v>
      </c>
      <c r="H38" s="27">
        <f t="shared" si="5"/>
        <v>2</v>
      </c>
      <c r="I38" s="27">
        <f t="shared" si="5"/>
        <v>2</v>
      </c>
      <c r="J38" s="28">
        <f t="shared" si="5"/>
        <v>2</v>
      </c>
    </row>
    <row r="39" spans="1:10" ht="15.75" thickBot="1" x14ac:dyDescent="0.3">
      <c r="C39" s="2"/>
      <c r="D39" s="2"/>
      <c r="F39" s="2"/>
      <c r="G39" s="2"/>
    </row>
    <row r="40" spans="1:10" x14ac:dyDescent="0.25">
      <c r="C40" s="21" t="s">
        <v>26</v>
      </c>
      <c r="D40" s="22" t="s">
        <v>27</v>
      </c>
      <c r="E40" s="22" t="s">
        <v>28</v>
      </c>
      <c r="F40" s="22" t="s">
        <v>29</v>
      </c>
      <c r="G40" s="22" t="s">
        <v>30</v>
      </c>
      <c r="H40" s="22" t="s">
        <v>31</v>
      </c>
      <c r="I40" s="22" t="s">
        <v>32</v>
      </c>
      <c r="J40" s="23" t="s">
        <v>33</v>
      </c>
    </row>
    <row r="41" spans="1:10" x14ac:dyDescent="0.25">
      <c r="C41" s="24">
        <f>C25/$A$25</f>
        <v>0.4</v>
      </c>
      <c r="D41" s="20">
        <f t="shared" ref="D41:J41" si="6">D25/$A$25</f>
        <v>0.2</v>
      </c>
      <c r="E41" s="20">
        <f t="shared" si="6"/>
        <v>0.2</v>
      </c>
      <c r="F41" s="20">
        <f t="shared" si="6"/>
        <v>0.2</v>
      </c>
      <c r="G41" s="20">
        <f t="shared" si="6"/>
        <v>0.2</v>
      </c>
      <c r="H41" s="20">
        <f t="shared" si="6"/>
        <v>0.2</v>
      </c>
      <c r="I41" s="20">
        <f t="shared" si="6"/>
        <v>0.2</v>
      </c>
      <c r="J41" s="25">
        <f t="shared" si="6"/>
        <v>0.2</v>
      </c>
    </row>
    <row r="42" spans="1:10" x14ac:dyDescent="0.25">
      <c r="C42" s="24">
        <f t="shared" ref="C42:J42" si="7">C26/$A$25</f>
        <v>2</v>
      </c>
      <c r="D42" s="20">
        <f t="shared" si="7"/>
        <v>1.2</v>
      </c>
      <c r="E42" s="20">
        <f t="shared" si="7"/>
        <v>1</v>
      </c>
      <c r="F42" s="20">
        <f t="shared" si="7"/>
        <v>1</v>
      </c>
      <c r="G42" s="20">
        <f t="shared" si="7"/>
        <v>0.4</v>
      </c>
      <c r="H42" s="20">
        <f t="shared" si="7"/>
        <v>0.4</v>
      </c>
      <c r="I42" s="20">
        <f t="shared" si="7"/>
        <v>0.4</v>
      </c>
      <c r="J42" s="25">
        <f t="shared" si="7"/>
        <v>0.4</v>
      </c>
    </row>
    <row r="43" spans="1:10" ht="15.75" thickBot="1" x14ac:dyDescent="0.3">
      <c r="C43" s="26">
        <f t="shared" ref="C43:J43" si="8">C27/$A$25</f>
        <v>8</v>
      </c>
      <c r="D43" s="27">
        <f t="shared" si="8"/>
        <v>6</v>
      </c>
      <c r="E43" s="27">
        <f t="shared" si="8"/>
        <v>5</v>
      </c>
      <c r="F43" s="27">
        <f t="shared" si="8"/>
        <v>3</v>
      </c>
      <c r="G43" s="27">
        <f t="shared" si="8"/>
        <v>2</v>
      </c>
      <c r="H43" s="27">
        <f t="shared" si="8"/>
        <v>2</v>
      </c>
      <c r="I43" s="27">
        <f t="shared" si="8"/>
        <v>2</v>
      </c>
      <c r="J43" s="28">
        <f t="shared" si="8"/>
        <v>2</v>
      </c>
    </row>
    <row r="44" spans="1:10" ht="15.75" thickBot="1" x14ac:dyDescent="0.3"/>
    <row r="45" spans="1:10" x14ac:dyDescent="0.25">
      <c r="A45" s="6" t="s">
        <v>24</v>
      </c>
      <c r="B45" s="7" t="s">
        <v>25</v>
      </c>
      <c r="C45" s="7" t="s">
        <v>26</v>
      </c>
      <c r="D45" s="7" t="s">
        <v>27</v>
      </c>
      <c r="E45" s="7" t="s">
        <v>28</v>
      </c>
      <c r="F45" s="7" t="s">
        <v>29</v>
      </c>
      <c r="G45" s="7" t="s">
        <v>30</v>
      </c>
      <c r="H45" s="7" t="s">
        <v>31</v>
      </c>
      <c r="I45" s="7" t="s">
        <v>32</v>
      </c>
      <c r="J45" s="8" t="s">
        <v>33</v>
      </c>
    </row>
    <row r="46" spans="1:10" x14ac:dyDescent="0.25">
      <c r="A46" s="9">
        <v>50</v>
      </c>
      <c r="B46" s="10">
        <v>3</v>
      </c>
      <c r="C46" s="11">
        <v>20</v>
      </c>
      <c r="D46" s="11">
        <v>10</v>
      </c>
      <c r="E46" s="11">
        <v>10</v>
      </c>
      <c r="F46" s="11">
        <v>10</v>
      </c>
      <c r="G46" s="11">
        <v>10</v>
      </c>
      <c r="H46" s="11">
        <v>10</v>
      </c>
      <c r="I46" s="11">
        <v>10</v>
      </c>
      <c r="J46" s="12">
        <v>10</v>
      </c>
    </row>
    <row r="47" spans="1:10" x14ac:dyDescent="0.25">
      <c r="A47" s="13"/>
      <c r="B47" s="10">
        <v>4</v>
      </c>
      <c r="C47" s="11">
        <v>100</v>
      </c>
      <c r="D47" s="11">
        <v>60</v>
      </c>
      <c r="E47" s="11">
        <v>50</v>
      </c>
      <c r="F47" s="11">
        <v>50</v>
      </c>
      <c r="G47" s="11">
        <v>20</v>
      </c>
      <c r="H47" s="11">
        <v>20</v>
      </c>
      <c r="I47" s="11">
        <v>20</v>
      </c>
      <c r="J47" s="12">
        <v>20</v>
      </c>
    </row>
    <row r="48" spans="1:10" ht="15.75" thickBot="1" x14ac:dyDescent="0.3">
      <c r="A48" s="14"/>
      <c r="B48" s="15">
        <v>5</v>
      </c>
      <c r="C48" s="16">
        <v>400</v>
      </c>
      <c r="D48" s="16">
        <v>300</v>
      </c>
      <c r="E48" s="16">
        <v>250</v>
      </c>
      <c r="F48" s="16">
        <v>150</v>
      </c>
      <c r="G48" s="16">
        <v>100</v>
      </c>
      <c r="H48" s="16">
        <v>100</v>
      </c>
      <c r="I48" s="16">
        <v>100</v>
      </c>
      <c r="J48" s="17">
        <v>100</v>
      </c>
    </row>
    <row r="49" spans="1:10" ht="15.75" thickBot="1" x14ac:dyDescent="0.3">
      <c r="C49" s="2"/>
      <c r="D49" s="2"/>
      <c r="F49" s="2"/>
      <c r="G49" s="2"/>
      <c r="H49" s="2"/>
      <c r="I49" s="2"/>
    </row>
    <row r="50" spans="1:10" x14ac:dyDescent="0.25">
      <c r="A50" s="6" t="s">
        <v>24</v>
      </c>
      <c r="B50" s="7" t="s">
        <v>25</v>
      </c>
      <c r="C50" s="7" t="s">
        <v>26</v>
      </c>
      <c r="D50" s="7" t="s">
        <v>27</v>
      </c>
      <c r="E50" s="7" t="s">
        <v>28</v>
      </c>
      <c r="F50" s="7" t="s">
        <v>29</v>
      </c>
      <c r="G50" s="7" t="s">
        <v>30</v>
      </c>
      <c r="H50" s="7" t="s">
        <v>31</v>
      </c>
      <c r="I50" s="7" t="s">
        <v>32</v>
      </c>
      <c r="J50" s="8" t="s">
        <v>33</v>
      </c>
    </row>
    <row r="51" spans="1:10" x14ac:dyDescent="0.25">
      <c r="A51" s="9">
        <v>25</v>
      </c>
      <c r="B51" s="10">
        <v>3</v>
      </c>
      <c r="C51" s="11">
        <v>10</v>
      </c>
      <c r="D51" s="11">
        <v>5</v>
      </c>
      <c r="E51" s="11">
        <v>5</v>
      </c>
      <c r="F51" s="11">
        <v>5</v>
      </c>
      <c r="G51" s="11">
        <v>5</v>
      </c>
      <c r="H51" s="11">
        <v>5</v>
      </c>
      <c r="I51" s="11">
        <v>5</v>
      </c>
      <c r="J51" s="12">
        <v>5</v>
      </c>
    </row>
    <row r="52" spans="1:10" x14ac:dyDescent="0.25">
      <c r="A52" s="13"/>
      <c r="B52" s="10">
        <v>4</v>
      </c>
      <c r="C52" s="11">
        <v>50</v>
      </c>
      <c r="D52" s="11">
        <v>30</v>
      </c>
      <c r="E52" s="11">
        <v>25</v>
      </c>
      <c r="F52" s="11">
        <v>25</v>
      </c>
      <c r="G52" s="11">
        <v>10</v>
      </c>
      <c r="H52" s="11">
        <v>10</v>
      </c>
      <c r="I52" s="11">
        <v>10</v>
      </c>
      <c r="J52" s="12">
        <v>10</v>
      </c>
    </row>
    <row r="53" spans="1:10" ht="15.75" thickBot="1" x14ac:dyDescent="0.3">
      <c r="A53" s="14"/>
      <c r="B53" s="15">
        <v>5</v>
      </c>
      <c r="C53" s="16">
        <v>200</v>
      </c>
      <c r="D53" s="16">
        <v>150</v>
      </c>
      <c r="E53" s="16">
        <v>125</v>
      </c>
      <c r="F53" s="16">
        <v>75</v>
      </c>
      <c r="G53" s="16">
        <v>50</v>
      </c>
      <c r="H53" s="16">
        <v>50</v>
      </c>
      <c r="I53" s="16">
        <v>50</v>
      </c>
      <c r="J53" s="17">
        <v>50</v>
      </c>
    </row>
    <row r="54" spans="1:10" ht="15.75" thickBot="1" x14ac:dyDescent="0.3">
      <c r="B54" s="2"/>
      <c r="C54" s="2"/>
      <c r="D54" s="2"/>
      <c r="F54" s="2"/>
      <c r="G54" s="2"/>
    </row>
    <row r="55" spans="1:10" x14ac:dyDescent="0.25">
      <c r="A55" s="6" t="s">
        <v>24</v>
      </c>
      <c r="B55" s="7" t="s">
        <v>25</v>
      </c>
      <c r="C55" s="7" t="s">
        <v>26</v>
      </c>
      <c r="D55" s="7" t="s">
        <v>27</v>
      </c>
      <c r="E55" s="7" t="s">
        <v>28</v>
      </c>
      <c r="F55" s="7" t="s">
        <v>29</v>
      </c>
      <c r="G55" s="7" t="s">
        <v>30</v>
      </c>
      <c r="H55" s="7" t="s">
        <v>31</v>
      </c>
      <c r="I55" s="7" t="s">
        <v>32</v>
      </c>
      <c r="J55" s="8" t="s">
        <v>33</v>
      </c>
    </row>
    <row r="56" spans="1:10" x14ac:dyDescent="0.25">
      <c r="A56" s="9">
        <v>0.25</v>
      </c>
      <c r="B56" s="10">
        <v>3</v>
      </c>
      <c r="C56" s="11">
        <v>0.1</v>
      </c>
      <c r="D56" s="11">
        <v>0.05</v>
      </c>
      <c r="E56" s="11">
        <v>0.05</v>
      </c>
      <c r="F56" s="11">
        <v>0.05</v>
      </c>
      <c r="G56" s="11">
        <v>0.05</v>
      </c>
      <c r="H56" s="11">
        <v>0.05</v>
      </c>
      <c r="I56" s="11">
        <v>0.05</v>
      </c>
      <c r="J56" s="12">
        <v>0.05</v>
      </c>
    </row>
    <row r="57" spans="1:10" x14ac:dyDescent="0.25">
      <c r="A57" s="13"/>
      <c r="B57" s="10">
        <v>4</v>
      </c>
      <c r="C57" s="11">
        <v>0.5</v>
      </c>
      <c r="D57" s="11">
        <v>0.3</v>
      </c>
      <c r="E57" s="11">
        <v>0.25</v>
      </c>
      <c r="F57" s="11">
        <v>0.25</v>
      </c>
      <c r="G57" s="11">
        <v>0.1</v>
      </c>
      <c r="H57" s="11">
        <v>0.1</v>
      </c>
      <c r="I57" s="11">
        <v>0.1</v>
      </c>
      <c r="J57" s="12">
        <v>0.1</v>
      </c>
    </row>
    <row r="58" spans="1:10" ht="15.75" thickBot="1" x14ac:dyDescent="0.3">
      <c r="A58" s="14"/>
      <c r="B58" s="15">
        <v>5</v>
      </c>
      <c r="C58" s="16">
        <v>2</v>
      </c>
      <c r="D58" s="16">
        <v>1.5</v>
      </c>
      <c r="E58" s="16">
        <v>1.25</v>
      </c>
      <c r="F58" s="16">
        <v>0.75</v>
      </c>
      <c r="G58" s="16">
        <v>0.5</v>
      </c>
      <c r="H58" s="16">
        <v>0.5</v>
      </c>
      <c r="I58" s="16">
        <v>0.5</v>
      </c>
      <c r="J58" s="17">
        <v>0.5</v>
      </c>
    </row>
    <row r="60" spans="1:10" ht="15.75" thickBot="1" x14ac:dyDescent="0.3"/>
    <row r="61" spans="1:10" x14ac:dyDescent="0.25">
      <c r="C61" s="21" t="s">
        <v>26</v>
      </c>
      <c r="D61" s="22" t="s">
        <v>27</v>
      </c>
      <c r="E61" s="22" t="s">
        <v>28</v>
      </c>
      <c r="F61" s="22" t="s">
        <v>29</v>
      </c>
      <c r="G61" s="22" t="s">
        <v>30</v>
      </c>
      <c r="H61" s="22" t="s">
        <v>31</v>
      </c>
      <c r="I61" s="22" t="s">
        <v>32</v>
      </c>
      <c r="J61" s="23" t="s">
        <v>33</v>
      </c>
    </row>
    <row r="62" spans="1:10" x14ac:dyDescent="0.25">
      <c r="C62" s="24">
        <f>C46/$A$46</f>
        <v>0.4</v>
      </c>
      <c r="D62" s="20">
        <f t="shared" ref="D62:J62" si="9">D46/$A$46</f>
        <v>0.2</v>
      </c>
      <c r="E62" s="20">
        <f t="shared" si="9"/>
        <v>0.2</v>
      </c>
      <c r="F62" s="20">
        <f t="shared" si="9"/>
        <v>0.2</v>
      </c>
      <c r="G62" s="20">
        <f t="shared" si="9"/>
        <v>0.2</v>
      </c>
      <c r="H62" s="20">
        <f t="shared" si="9"/>
        <v>0.2</v>
      </c>
      <c r="I62" s="20">
        <f t="shared" si="9"/>
        <v>0.2</v>
      </c>
      <c r="J62" s="25">
        <f t="shared" si="9"/>
        <v>0.2</v>
      </c>
    </row>
    <row r="63" spans="1:10" x14ac:dyDescent="0.25">
      <c r="C63" s="24">
        <f t="shared" ref="C63:J63" si="10">C47/$A$46</f>
        <v>2</v>
      </c>
      <c r="D63" s="20">
        <f t="shared" si="10"/>
        <v>1.2</v>
      </c>
      <c r="E63" s="20">
        <f t="shared" si="10"/>
        <v>1</v>
      </c>
      <c r="F63" s="20">
        <f t="shared" si="10"/>
        <v>1</v>
      </c>
      <c r="G63" s="20">
        <f t="shared" si="10"/>
        <v>0.4</v>
      </c>
      <c r="H63" s="20">
        <f t="shared" si="10"/>
        <v>0.4</v>
      </c>
      <c r="I63" s="20">
        <f t="shared" si="10"/>
        <v>0.4</v>
      </c>
      <c r="J63" s="25">
        <f t="shared" si="10"/>
        <v>0.4</v>
      </c>
    </row>
    <row r="64" spans="1:10" ht="15.75" thickBot="1" x14ac:dyDescent="0.3">
      <c r="C64" s="26">
        <f t="shared" ref="C64:J64" si="11">C48/$A$46</f>
        <v>8</v>
      </c>
      <c r="D64" s="27">
        <f t="shared" si="11"/>
        <v>6</v>
      </c>
      <c r="E64" s="27">
        <f t="shared" si="11"/>
        <v>5</v>
      </c>
      <c r="F64" s="27">
        <f t="shared" si="11"/>
        <v>3</v>
      </c>
      <c r="G64" s="27">
        <f t="shared" si="11"/>
        <v>2</v>
      </c>
      <c r="H64" s="27">
        <f t="shared" si="11"/>
        <v>2</v>
      </c>
      <c r="I64" s="27">
        <f t="shared" si="11"/>
        <v>2</v>
      </c>
      <c r="J64" s="28">
        <f t="shared" si="11"/>
        <v>2</v>
      </c>
    </row>
    <row r="65" spans="3:10" ht="15.75" thickBot="1" x14ac:dyDescent="0.3">
      <c r="C65" s="2"/>
      <c r="D65" s="2"/>
      <c r="F65" s="2"/>
      <c r="G65" s="2"/>
      <c r="H65" s="2"/>
      <c r="I65" s="2"/>
    </row>
    <row r="66" spans="3:10" x14ac:dyDescent="0.25">
      <c r="C66" s="21" t="s">
        <v>26</v>
      </c>
      <c r="D66" s="22" t="s">
        <v>27</v>
      </c>
      <c r="E66" s="22" t="s">
        <v>28</v>
      </c>
      <c r="F66" s="22" t="s">
        <v>29</v>
      </c>
      <c r="G66" s="22" t="s">
        <v>30</v>
      </c>
      <c r="H66" s="22" t="s">
        <v>31</v>
      </c>
      <c r="I66" s="22" t="s">
        <v>32</v>
      </c>
      <c r="J66" s="23" t="s">
        <v>33</v>
      </c>
    </row>
    <row r="67" spans="3:10" x14ac:dyDescent="0.25">
      <c r="C67" s="24">
        <f>C51/$A$51</f>
        <v>0.4</v>
      </c>
      <c r="D67" s="20">
        <f t="shared" ref="D67:J67" si="12">D51/$A$51</f>
        <v>0.2</v>
      </c>
      <c r="E67" s="20">
        <f t="shared" si="12"/>
        <v>0.2</v>
      </c>
      <c r="F67" s="20">
        <f t="shared" si="12"/>
        <v>0.2</v>
      </c>
      <c r="G67" s="20">
        <f t="shared" si="12"/>
        <v>0.2</v>
      </c>
      <c r="H67" s="20">
        <f t="shared" si="12"/>
        <v>0.2</v>
      </c>
      <c r="I67" s="20">
        <f t="shared" si="12"/>
        <v>0.2</v>
      </c>
      <c r="J67" s="25">
        <f t="shared" si="12"/>
        <v>0.2</v>
      </c>
    </row>
    <row r="68" spans="3:10" x14ac:dyDescent="0.25">
      <c r="C68" s="24">
        <f t="shared" ref="C68:J68" si="13">C52/$A$51</f>
        <v>2</v>
      </c>
      <c r="D68" s="20">
        <f t="shared" si="13"/>
        <v>1.2</v>
      </c>
      <c r="E68" s="20">
        <f t="shared" si="13"/>
        <v>1</v>
      </c>
      <c r="F68" s="20">
        <f t="shared" si="13"/>
        <v>1</v>
      </c>
      <c r="G68" s="20">
        <f t="shared" si="13"/>
        <v>0.4</v>
      </c>
      <c r="H68" s="20">
        <f t="shared" si="13"/>
        <v>0.4</v>
      </c>
      <c r="I68" s="20">
        <f t="shared" si="13"/>
        <v>0.4</v>
      </c>
      <c r="J68" s="25">
        <f t="shared" si="13"/>
        <v>0.4</v>
      </c>
    </row>
    <row r="69" spans="3:10" ht="15.75" thickBot="1" x14ac:dyDescent="0.3">
      <c r="C69" s="26">
        <f t="shared" ref="C69:J69" si="14">C53/$A$51</f>
        <v>8</v>
      </c>
      <c r="D69" s="27">
        <f t="shared" si="14"/>
        <v>6</v>
      </c>
      <c r="E69" s="27">
        <f t="shared" si="14"/>
        <v>5</v>
      </c>
      <c r="F69" s="27">
        <f t="shared" si="14"/>
        <v>3</v>
      </c>
      <c r="G69" s="27">
        <f t="shared" si="14"/>
        <v>2</v>
      </c>
      <c r="H69" s="27">
        <f t="shared" si="14"/>
        <v>2</v>
      </c>
      <c r="I69" s="27">
        <f t="shared" si="14"/>
        <v>2</v>
      </c>
      <c r="J69" s="28">
        <f t="shared" si="14"/>
        <v>2</v>
      </c>
    </row>
    <row r="70" spans="3:10" ht="15.75" thickBot="1" x14ac:dyDescent="0.3">
      <c r="C70" s="2"/>
      <c r="D70" s="2"/>
      <c r="F70" s="2"/>
      <c r="G70" s="2"/>
    </row>
    <row r="71" spans="3:10" x14ac:dyDescent="0.25">
      <c r="C71" s="21" t="s">
        <v>26</v>
      </c>
      <c r="D71" s="22" t="s">
        <v>27</v>
      </c>
      <c r="E71" s="22" t="s">
        <v>28</v>
      </c>
      <c r="F71" s="22" t="s">
        <v>29</v>
      </c>
      <c r="G71" s="22" t="s">
        <v>30</v>
      </c>
      <c r="H71" s="22" t="s">
        <v>31</v>
      </c>
      <c r="I71" s="22" t="s">
        <v>32</v>
      </c>
      <c r="J71" s="23" t="s">
        <v>33</v>
      </c>
    </row>
    <row r="72" spans="3:10" x14ac:dyDescent="0.25">
      <c r="C72" s="24">
        <f>C56/$A$56</f>
        <v>0.4</v>
      </c>
      <c r="D72" s="20">
        <f t="shared" ref="D72:J72" si="15">D56/$A$56</f>
        <v>0.2</v>
      </c>
      <c r="E72" s="20">
        <f t="shared" si="15"/>
        <v>0.2</v>
      </c>
      <c r="F72" s="20">
        <f t="shared" si="15"/>
        <v>0.2</v>
      </c>
      <c r="G72" s="20">
        <f t="shared" si="15"/>
        <v>0.2</v>
      </c>
      <c r="H72" s="20">
        <f t="shared" si="15"/>
        <v>0.2</v>
      </c>
      <c r="I72" s="20">
        <f t="shared" si="15"/>
        <v>0.2</v>
      </c>
      <c r="J72" s="25">
        <f t="shared" si="15"/>
        <v>0.2</v>
      </c>
    </row>
    <row r="73" spans="3:10" x14ac:dyDescent="0.25">
      <c r="C73" s="24">
        <f t="shared" ref="C73:J73" si="16">C57/$A$56</f>
        <v>2</v>
      </c>
      <c r="D73" s="20">
        <f t="shared" si="16"/>
        <v>1.2</v>
      </c>
      <c r="E73" s="20">
        <f t="shared" si="16"/>
        <v>1</v>
      </c>
      <c r="F73" s="20">
        <f t="shared" si="16"/>
        <v>1</v>
      </c>
      <c r="G73" s="20">
        <f t="shared" si="16"/>
        <v>0.4</v>
      </c>
      <c r="H73" s="20">
        <f t="shared" si="16"/>
        <v>0.4</v>
      </c>
      <c r="I73" s="20">
        <f t="shared" si="16"/>
        <v>0.4</v>
      </c>
      <c r="J73" s="25">
        <f t="shared" si="16"/>
        <v>0.4</v>
      </c>
    </row>
    <row r="74" spans="3:10" ht="15.75" thickBot="1" x14ac:dyDescent="0.3">
      <c r="C74" s="26">
        <f t="shared" ref="C74:J74" si="17">C58/$A$56</f>
        <v>8</v>
      </c>
      <c r="D74" s="27">
        <f t="shared" si="17"/>
        <v>6</v>
      </c>
      <c r="E74" s="27">
        <f t="shared" si="17"/>
        <v>5</v>
      </c>
      <c r="F74" s="27">
        <f t="shared" si="17"/>
        <v>3</v>
      </c>
      <c r="G74" s="27">
        <f t="shared" si="17"/>
        <v>2</v>
      </c>
      <c r="H74" s="27">
        <f t="shared" si="17"/>
        <v>2</v>
      </c>
      <c r="I74" s="27">
        <f t="shared" si="17"/>
        <v>2</v>
      </c>
      <c r="J74" s="28">
        <f t="shared" si="17"/>
        <v>2</v>
      </c>
    </row>
  </sheetData>
  <conditionalFormatting sqref="C36">
    <cfRule type="cellIs" dxfId="30" priority="32" operator="notEqual">
      <formula>$C$31</formula>
    </cfRule>
  </conditionalFormatting>
  <conditionalFormatting sqref="D36">
    <cfRule type="cellIs" dxfId="29" priority="30" operator="notEqual">
      <formula>D31</formula>
    </cfRule>
  </conditionalFormatting>
  <conditionalFormatting sqref="E36">
    <cfRule type="cellIs" dxfId="28" priority="29" operator="notEqual">
      <formula>E31</formula>
    </cfRule>
  </conditionalFormatting>
  <conditionalFormatting sqref="F36">
    <cfRule type="cellIs" dxfId="27" priority="28" operator="notEqual">
      <formula>F31</formula>
    </cfRule>
  </conditionalFormatting>
  <conditionalFormatting sqref="G36:J36">
    <cfRule type="cellIs" dxfId="26" priority="27" operator="notEqual">
      <formula>G31</formula>
    </cfRule>
  </conditionalFormatting>
  <conditionalFormatting sqref="C37:J37">
    <cfRule type="cellIs" dxfId="25" priority="26" operator="notEqual">
      <formula>C32</formula>
    </cfRule>
  </conditionalFormatting>
  <conditionalFormatting sqref="C38:J38">
    <cfRule type="cellIs" dxfId="24" priority="25" operator="notEqual">
      <formula>C33</formula>
    </cfRule>
  </conditionalFormatting>
  <conditionalFormatting sqref="C41">
    <cfRule type="cellIs" dxfId="23" priority="24" operator="notEqual">
      <formula>$C$31</formula>
    </cfRule>
  </conditionalFormatting>
  <conditionalFormatting sqref="D41">
    <cfRule type="cellIs" dxfId="22" priority="23" operator="notEqual">
      <formula>D36</formula>
    </cfRule>
  </conditionalFormatting>
  <conditionalFormatting sqref="E41">
    <cfRule type="cellIs" dxfId="21" priority="22" operator="notEqual">
      <formula>E36</formula>
    </cfRule>
  </conditionalFormatting>
  <conditionalFormatting sqref="F41">
    <cfRule type="cellIs" dxfId="20" priority="21" operator="notEqual">
      <formula>F36</formula>
    </cfRule>
  </conditionalFormatting>
  <conditionalFormatting sqref="G41:J41">
    <cfRule type="cellIs" dxfId="19" priority="20" operator="notEqual">
      <formula>G36</formula>
    </cfRule>
  </conditionalFormatting>
  <conditionalFormatting sqref="C42:J42">
    <cfRule type="cellIs" dxfId="18" priority="19" operator="notEqual">
      <formula>C37</formula>
    </cfRule>
  </conditionalFormatting>
  <conditionalFormatting sqref="C43:J43">
    <cfRule type="cellIs" dxfId="17" priority="18" operator="notEqual">
      <formula>C38</formula>
    </cfRule>
  </conditionalFormatting>
  <conditionalFormatting sqref="C67">
    <cfRule type="cellIs" dxfId="16" priority="17" operator="notEqual">
      <formula>$C$31</formula>
    </cfRule>
  </conditionalFormatting>
  <conditionalFormatting sqref="D67">
    <cfRule type="cellIs" dxfId="15" priority="16" operator="notEqual">
      <formula>D62</formula>
    </cfRule>
  </conditionalFormatting>
  <conditionalFormatting sqref="E67">
    <cfRule type="cellIs" dxfId="14" priority="15" operator="notEqual">
      <formula>E62</formula>
    </cfRule>
  </conditionalFormatting>
  <conditionalFormatting sqref="F67">
    <cfRule type="cellIs" dxfId="13" priority="14" operator="notEqual">
      <formula>F62</formula>
    </cfRule>
  </conditionalFormatting>
  <conditionalFormatting sqref="G67:J67">
    <cfRule type="cellIs" dxfId="12" priority="13" operator="notEqual">
      <formula>G62</formula>
    </cfRule>
  </conditionalFormatting>
  <conditionalFormatting sqref="C68:J68">
    <cfRule type="cellIs" dxfId="11" priority="12" operator="notEqual">
      <formula>C63</formula>
    </cfRule>
  </conditionalFormatting>
  <conditionalFormatting sqref="C69:J69">
    <cfRule type="cellIs" dxfId="10" priority="11" operator="notEqual">
      <formula>C64</formula>
    </cfRule>
  </conditionalFormatting>
  <conditionalFormatting sqref="C72">
    <cfRule type="cellIs" dxfId="9" priority="10" operator="notEqual">
      <formula>$C$31</formula>
    </cfRule>
  </conditionalFormatting>
  <conditionalFormatting sqref="D72">
    <cfRule type="cellIs" dxfId="8" priority="9" operator="notEqual">
      <formula>D67</formula>
    </cfRule>
  </conditionalFormatting>
  <conditionalFormatting sqref="E72">
    <cfRule type="cellIs" dxfId="7" priority="8" operator="notEqual">
      <formula>E67</formula>
    </cfRule>
  </conditionalFormatting>
  <conditionalFormatting sqref="F72">
    <cfRule type="cellIs" dxfId="6" priority="7" operator="notEqual">
      <formula>F67</formula>
    </cfRule>
  </conditionalFormatting>
  <conditionalFormatting sqref="G72:J72">
    <cfRule type="cellIs" dxfId="5" priority="6" operator="notEqual">
      <formula>G67</formula>
    </cfRule>
  </conditionalFormatting>
  <conditionalFormatting sqref="C73:J73">
    <cfRule type="cellIs" dxfId="4" priority="5" operator="notEqual">
      <formula>C68</formula>
    </cfRule>
  </conditionalFormatting>
  <conditionalFormatting sqref="C74:J74">
    <cfRule type="cellIs" dxfId="3" priority="4" operator="notEqual">
      <formula>C69</formula>
    </cfRule>
  </conditionalFormatting>
  <conditionalFormatting sqref="C62">
    <cfRule type="cellIs" dxfId="2" priority="3" operator="notEqual">
      <formula>C31</formula>
    </cfRule>
  </conditionalFormatting>
  <conditionalFormatting sqref="D62:J62">
    <cfRule type="cellIs" dxfId="1" priority="2" operator="notEqual">
      <formula>D31</formula>
    </cfRule>
  </conditionalFormatting>
  <conditionalFormatting sqref="C63:J64">
    <cfRule type="cellIs" dxfId="0" priority="1" operator="notEqual">
      <formula>C32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X34"/>
  <sheetViews>
    <sheetView workbookViewId="0">
      <selection activeCell="B1" sqref="B1:X34"/>
    </sheetView>
  </sheetViews>
  <sheetFormatPr defaultRowHeight="15" x14ac:dyDescent="0.25"/>
  <sheetData>
    <row r="1" spans="2:24" ht="15.75" thickBot="1" x14ac:dyDescent="0.3">
      <c r="B1" s="185">
        <v>1</v>
      </c>
      <c r="C1" s="185"/>
      <c r="D1" s="185"/>
      <c r="E1" s="185"/>
      <c r="F1" s="185"/>
      <c r="H1" s="185">
        <v>2</v>
      </c>
      <c r="I1" s="185"/>
      <c r="J1" s="185"/>
      <c r="K1" s="185"/>
      <c r="L1" s="185"/>
      <c r="N1" s="185">
        <v>3</v>
      </c>
      <c r="O1" s="185"/>
      <c r="P1" s="185"/>
      <c r="Q1" s="185"/>
      <c r="R1" s="185"/>
      <c r="T1" s="185">
        <v>4</v>
      </c>
      <c r="U1" s="185"/>
      <c r="V1" s="185"/>
      <c r="W1" s="185"/>
      <c r="X1" s="185"/>
    </row>
    <row r="2" spans="2:24" x14ac:dyDescent="0.25">
      <c r="B2" s="39"/>
      <c r="C2" s="40"/>
      <c r="D2" s="40"/>
      <c r="E2" s="40"/>
      <c r="F2" s="41"/>
      <c r="H2" s="54"/>
      <c r="I2" s="55"/>
      <c r="J2" s="55"/>
      <c r="K2" s="55"/>
      <c r="L2" s="56"/>
      <c r="N2" s="39"/>
      <c r="O2" s="40"/>
      <c r="P2" s="40"/>
      <c r="Q2" s="40"/>
      <c r="R2" s="41"/>
      <c r="T2" s="54"/>
      <c r="U2" s="40"/>
      <c r="V2" s="40"/>
      <c r="W2" s="40"/>
      <c r="X2" s="56"/>
    </row>
    <row r="3" spans="2:24" x14ac:dyDescent="0.25">
      <c r="B3" s="48"/>
      <c r="C3" s="49"/>
      <c r="D3" s="49"/>
      <c r="E3" s="49"/>
      <c r="F3" s="50"/>
      <c r="H3" s="51"/>
      <c r="I3" s="52"/>
      <c r="J3" s="52"/>
      <c r="K3" s="52"/>
      <c r="L3" s="53"/>
      <c r="N3" s="51"/>
      <c r="O3" s="52"/>
      <c r="P3" s="52"/>
      <c r="Q3" s="52"/>
      <c r="R3" s="53"/>
      <c r="T3" s="51"/>
      <c r="U3" s="49"/>
      <c r="V3" s="52"/>
      <c r="W3" s="49"/>
      <c r="X3" s="53"/>
    </row>
    <row r="4" spans="2:24" ht="15.75" thickBot="1" x14ac:dyDescent="0.3">
      <c r="B4" s="44"/>
      <c r="C4" s="45"/>
      <c r="D4" s="45"/>
      <c r="E4" s="45"/>
      <c r="F4" s="46"/>
      <c r="H4" s="44"/>
      <c r="I4" s="45"/>
      <c r="J4" s="45"/>
      <c r="K4" s="45"/>
      <c r="L4" s="46"/>
      <c r="N4" s="57"/>
      <c r="O4" s="58"/>
      <c r="P4" s="58"/>
      <c r="Q4" s="58"/>
      <c r="R4" s="59"/>
      <c r="T4" s="44"/>
      <c r="U4" s="45"/>
      <c r="V4" s="58"/>
      <c r="W4" s="45"/>
      <c r="X4" s="46"/>
    </row>
    <row r="6" spans="2:24" ht="15.75" thickBot="1" x14ac:dyDescent="0.3">
      <c r="B6" s="185">
        <v>5</v>
      </c>
      <c r="C6" s="185"/>
      <c r="D6" s="185"/>
      <c r="E6" s="185"/>
      <c r="F6" s="185"/>
      <c r="H6" s="185">
        <v>6</v>
      </c>
      <c r="I6" s="185"/>
      <c r="J6" s="185"/>
      <c r="K6" s="185"/>
      <c r="L6" s="185"/>
      <c r="N6" s="185">
        <v>7</v>
      </c>
      <c r="O6" s="185"/>
      <c r="P6" s="185"/>
      <c r="Q6" s="185"/>
      <c r="R6" s="185"/>
      <c r="T6" s="185">
        <v>8</v>
      </c>
      <c r="U6" s="185"/>
      <c r="V6" s="185"/>
      <c r="W6" s="185"/>
      <c r="X6" s="185"/>
    </row>
    <row r="7" spans="2:24" x14ac:dyDescent="0.25">
      <c r="B7" s="39"/>
      <c r="C7" s="40"/>
      <c r="D7" s="55"/>
      <c r="E7" s="40"/>
      <c r="F7" s="41"/>
      <c r="H7" s="39"/>
      <c r="I7" s="55"/>
      <c r="J7" s="55"/>
      <c r="K7" s="55"/>
      <c r="L7" s="41"/>
      <c r="N7" s="60"/>
      <c r="O7" s="61"/>
      <c r="P7" s="61"/>
      <c r="Q7" s="61"/>
      <c r="R7" s="62"/>
      <c r="T7" s="54"/>
      <c r="U7" s="55"/>
      <c r="V7" s="40"/>
      <c r="W7" s="40"/>
      <c r="X7" s="41"/>
    </row>
    <row r="8" spans="2:24" x14ac:dyDescent="0.25">
      <c r="B8" s="51"/>
      <c r="C8" s="49"/>
      <c r="D8" s="52"/>
      <c r="E8" s="49"/>
      <c r="F8" s="53"/>
      <c r="H8" s="48"/>
      <c r="I8" s="52"/>
      <c r="J8" s="52"/>
      <c r="K8" s="52"/>
      <c r="L8" s="50"/>
      <c r="N8" s="48"/>
      <c r="O8" s="52"/>
      <c r="P8" s="52"/>
      <c r="Q8" s="52"/>
      <c r="R8" s="50"/>
      <c r="T8" s="51"/>
      <c r="U8" s="52"/>
      <c r="V8" s="49"/>
      <c r="W8" s="52"/>
      <c r="X8" s="53"/>
    </row>
    <row r="9" spans="2:24" ht="15.75" thickBot="1" x14ac:dyDescent="0.3">
      <c r="B9" s="57"/>
      <c r="C9" s="45"/>
      <c r="D9" s="45"/>
      <c r="E9" s="45"/>
      <c r="F9" s="59"/>
      <c r="H9" s="44"/>
      <c r="I9" s="45"/>
      <c r="J9" s="45"/>
      <c r="K9" s="45"/>
      <c r="L9" s="46"/>
      <c r="N9" s="63"/>
      <c r="O9" s="58"/>
      <c r="P9" s="58"/>
      <c r="Q9" s="58"/>
      <c r="R9" s="64"/>
      <c r="T9" s="44"/>
      <c r="U9" s="45"/>
      <c r="V9" s="45"/>
      <c r="W9" s="58"/>
      <c r="X9" s="59"/>
    </row>
    <row r="11" spans="2:24" ht="15.75" thickBot="1" x14ac:dyDescent="0.3">
      <c r="B11" s="185">
        <v>9</v>
      </c>
      <c r="C11" s="185"/>
      <c r="D11" s="185"/>
      <c r="E11" s="185"/>
      <c r="F11" s="185"/>
      <c r="H11" s="185">
        <v>10</v>
      </c>
      <c r="I11" s="185"/>
      <c r="J11" s="185"/>
      <c r="K11" s="185"/>
      <c r="L11" s="185"/>
      <c r="N11" s="185">
        <v>11</v>
      </c>
      <c r="O11" s="185"/>
      <c r="P11" s="185"/>
      <c r="Q11" s="185"/>
      <c r="R11" s="185"/>
      <c r="T11" s="185">
        <v>12</v>
      </c>
      <c r="U11" s="185"/>
      <c r="V11" s="185"/>
      <c r="W11" s="185"/>
      <c r="X11" s="185"/>
    </row>
    <row r="12" spans="2:24" x14ac:dyDescent="0.25">
      <c r="B12" s="39"/>
      <c r="C12" s="40"/>
      <c r="D12" s="40"/>
      <c r="E12" s="55"/>
      <c r="F12" s="56"/>
      <c r="H12" s="39"/>
      <c r="I12" s="40"/>
      <c r="J12" s="40"/>
      <c r="K12" s="55"/>
      <c r="L12" s="41"/>
      <c r="N12" s="39"/>
      <c r="O12" s="55"/>
      <c r="P12" s="40"/>
      <c r="Q12" s="40"/>
      <c r="R12" s="41"/>
      <c r="T12" s="54"/>
      <c r="U12" s="40"/>
      <c r="V12" s="40"/>
      <c r="W12" s="40"/>
      <c r="X12" s="56"/>
    </row>
    <row r="13" spans="2:24" x14ac:dyDescent="0.25">
      <c r="B13" s="51"/>
      <c r="C13" s="52"/>
      <c r="D13" s="49"/>
      <c r="E13" s="52"/>
      <c r="F13" s="53"/>
      <c r="H13" s="48"/>
      <c r="I13" s="52"/>
      <c r="J13" s="49"/>
      <c r="K13" s="52"/>
      <c r="L13" s="50"/>
      <c r="N13" s="48"/>
      <c r="O13" s="52"/>
      <c r="P13" s="49"/>
      <c r="Q13" s="52"/>
      <c r="R13" s="50"/>
      <c r="T13" s="51"/>
      <c r="U13" s="49"/>
      <c r="V13" s="49"/>
      <c r="W13" s="49"/>
      <c r="X13" s="53"/>
    </row>
    <row r="14" spans="2:24" ht="15.75" thickBot="1" x14ac:dyDescent="0.3">
      <c r="B14" s="57"/>
      <c r="C14" s="58"/>
      <c r="D14" s="45"/>
      <c r="E14" s="45"/>
      <c r="F14" s="46"/>
      <c r="H14" s="44"/>
      <c r="I14" s="58"/>
      <c r="J14" s="45"/>
      <c r="K14" s="45"/>
      <c r="L14" s="46"/>
      <c r="N14" s="44"/>
      <c r="O14" s="45"/>
      <c r="P14" s="45"/>
      <c r="Q14" s="58"/>
      <c r="R14" s="46"/>
      <c r="T14" s="44"/>
      <c r="U14" s="45"/>
      <c r="V14" s="45"/>
      <c r="W14" s="45"/>
      <c r="X14" s="46"/>
    </row>
    <row r="16" spans="2:24" ht="15.75" thickBot="1" x14ac:dyDescent="0.3">
      <c r="B16" s="185">
        <v>13</v>
      </c>
      <c r="C16" s="185"/>
      <c r="D16" s="185"/>
      <c r="E16" s="185"/>
      <c r="F16" s="185"/>
      <c r="H16" s="185">
        <v>14</v>
      </c>
      <c r="I16" s="185"/>
      <c r="J16" s="185"/>
      <c r="K16" s="185"/>
      <c r="L16" s="185"/>
      <c r="N16" s="185">
        <v>15</v>
      </c>
      <c r="O16" s="185"/>
      <c r="P16" s="185"/>
      <c r="Q16" s="185"/>
      <c r="R16" s="185"/>
      <c r="T16" s="185">
        <v>16</v>
      </c>
      <c r="U16" s="185"/>
      <c r="V16" s="185"/>
      <c r="W16" s="185"/>
      <c r="X16" s="185"/>
    </row>
    <row r="17" spans="2:24" x14ac:dyDescent="0.25">
      <c r="B17" s="39"/>
      <c r="C17" s="40"/>
      <c r="D17" s="40"/>
      <c r="E17" s="40"/>
      <c r="F17" s="41"/>
      <c r="H17" s="54"/>
      <c r="I17" s="40"/>
      <c r="J17" s="55"/>
      <c r="K17" s="40"/>
      <c r="L17" s="56"/>
      <c r="N17" s="39"/>
      <c r="O17" s="40"/>
      <c r="P17" s="40"/>
      <c r="Q17" s="40"/>
      <c r="R17" s="41"/>
      <c r="T17" s="39"/>
      <c r="U17" s="40"/>
      <c r="V17" s="55"/>
      <c r="W17" s="40"/>
      <c r="X17" s="41"/>
    </row>
    <row r="18" spans="2:24" x14ac:dyDescent="0.25">
      <c r="B18" s="51"/>
      <c r="C18" s="49"/>
      <c r="D18" s="49"/>
      <c r="E18" s="49"/>
      <c r="F18" s="53"/>
      <c r="H18" s="51"/>
      <c r="I18" s="49"/>
      <c r="J18" s="52"/>
      <c r="K18" s="49"/>
      <c r="L18" s="53"/>
      <c r="N18" s="51"/>
      <c r="O18" s="49"/>
      <c r="P18" s="52"/>
      <c r="Q18" s="49"/>
      <c r="R18" s="53"/>
      <c r="T18" s="48"/>
      <c r="U18" s="49"/>
      <c r="V18" s="65"/>
      <c r="W18" s="49"/>
      <c r="X18" s="50"/>
    </row>
    <row r="19" spans="2:24" ht="15.75" thickBot="1" x14ac:dyDescent="0.3">
      <c r="B19" s="57"/>
      <c r="C19" s="45"/>
      <c r="D19" s="45"/>
      <c r="E19" s="45"/>
      <c r="F19" s="59"/>
      <c r="H19" s="44"/>
      <c r="I19" s="45"/>
      <c r="J19" s="45"/>
      <c r="K19" s="45"/>
      <c r="L19" s="46"/>
      <c r="N19" s="57"/>
      <c r="O19" s="45"/>
      <c r="P19" s="58"/>
      <c r="Q19" s="45"/>
      <c r="R19" s="59"/>
      <c r="T19" s="44"/>
      <c r="U19" s="45"/>
      <c r="V19" s="45"/>
      <c r="W19" s="45"/>
      <c r="X19" s="46"/>
    </row>
    <row r="21" spans="2:24" ht="15.75" thickBot="1" x14ac:dyDescent="0.3">
      <c r="B21" s="185">
        <v>17</v>
      </c>
      <c r="C21" s="185"/>
      <c r="D21" s="185"/>
      <c r="E21" s="185"/>
      <c r="F21" s="185"/>
      <c r="H21" s="185">
        <v>18</v>
      </c>
      <c r="I21" s="185"/>
      <c r="J21" s="185"/>
      <c r="K21" s="185"/>
      <c r="L21" s="185"/>
      <c r="N21" s="185">
        <v>19</v>
      </c>
      <c r="O21" s="185"/>
      <c r="P21" s="185"/>
      <c r="Q21" s="185"/>
      <c r="R21" s="185"/>
      <c r="T21" s="185">
        <v>20</v>
      </c>
      <c r="U21" s="185"/>
      <c r="V21" s="185"/>
      <c r="W21" s="185"/>
      <c r="X21" s="185"/>
    </row>
    <row r="22" spans="2:24" x14ac:dyDescent="0.25">
      <c r="B22" s="39"/>
      <c r="C22" s="40"/>
      <c r="D22" s="40"/>
      <c r="E22" s="40"/>
      <c r="F22" s="41"/>
      <c r="H22" s="54"/>
      <c r="I22" s="55"/>
      <c r="J22" s="40"/>
      <c r="K22" s="55"/>
      <c r="L22" s="56"/>
      <c r="N22" s="39"/>
      <c r="O22" s="40"/>
      <c r="P22" s="55"/>
      <c r="Q22" s="40"/>
      <c r="R22" s="41"/>
      <c r="T22" s="54"/>
      <c r="U22" s="40"/>
      <c r="V22" s="40"/>
      <c r="W22" s="40"/>
      <c r="X22" s="56"/>
    </row>
    <row r="23" spans="2:24" x14ac:dyDescent="0.25">
      <c r="B23" s="48"/>
      <c r="C23" s="49"/>
      <c r="D23" s="52"/>
      <c r="E23" s="49"/>
      <c r="F23" s="50"/>
      <c r="H23" s="51"/>
      <c r="I23" s="52"/>
      <c r="J23" s="52"/>
      <c r="K23" s="52"/>
      <c r="L23" s="53"/>
      <c r="N23" s="51"/>
      <c r="O23" s="52"/>
      <c r="P23" s="52"/>
      <c r="Q23" s="52"/>
      <c r="R23" s="53"/>
      <c r="T23" s="51"/>
      <c r="U23" s="52"/>
      <c r="V23" s="52"/>
      <c r="W23" s="52"/>
      <c r="X23" s="53"/>
    </row>
    <row r="24" spans="2:24" ht="15.75" thickBot="1" x14ac:dyDescent="0.3">
      <c r="B24" s="44"/>
      <c r="C24" s="45"/>
      <c r="D24" s="58"/>
      <c r="E24" s="45"/>
      <c r="F24" s="46"/>
      <c r="H24" s="44"/>
      <c r="I24" s="45"/>
      <c r="J24" s="58"/>
      <c r="K24" s="45"/>
      <c r="L24" s="46"/>
      <c r="N24" s="57"/>
      <c r="O24" s="58"/>
      <c r="P24" s="45"/>
      <c r="Q24" s="58"/>
      <c r="R24" s="59"/>
      <c r="T24" s="44"/>
      <c r="U24" s="58"/>
      <c r="V24" s="58"/>
      <c r="W24" s="58"/>
      <c r="X24" s="46"/>
    </row>
    <row r="26" spans="2:24" ht="15.75" thickBot="1" x14ac:dyDescent="0.3">
      <c r="B26" s="185">
        <v>21</v>
      </c>
      <c r="C26" s="185"/>
      <c r="D26" s="185"/>
      <c r="E26" s="185"/>
      <c r="F26" s="185"/>
      <c r="H26" s="185">
        <v>22</v>
      </c>
      <c r="I26" s="185"/>
      <c r="J26" s="185"/>
      <c r="K26" s="185"/>
      <c r="L26" s="185"/>
      <c r="N26" s="185">
        <v>23</v>
      </c>
      <c r="O26" s="185"/>
      <c r="P26" s="185"/>
      <c r="Q26" s="185"/>
      <c r="R26" s="185"/>
      <c r="T26" s="185">
        <v>24</v>
      </c>
      <c r="U26" s="185"/>
      <c r="V26" s="185"/>
      <c r="W26" s="185"/>
      <c r="X26" s="185"/>
    </row>
    <row r="27" spans="2:24" x14ac:dyDescent="0.25">
      <c r="B27" s="39"/>
      <c r="C27" s="55"/>
      <c r="D27" s="55"/>
      <c r="E27" s="55"/>
      <c r="F27" s="41"/>
      <c r="H27" s="39"/>
      <c r="I27" s="40"/>
      <c r="J27" s="55"/>
      <c r="K27" s="40"/>
      <c r="L27" s="41"/>
      <c r="N27" s="39"/>
      <c r="O27" s="55"/>
      <c r="P27" s="40"/>
      <c r="Q27" s="55"/>
      <c r="R27" s="41"/>
      <c r="T27" s="54"/>
      <c r="U27" s="40"/>
      <c r="V27" s="55"/>
      <c r="W27" s="40"/>
      <c r="X27" s="56"/>
    </row>
    <row r="28" spans="2:24" x14ac:dyDescent="0.25">
      <c r="B28" s="51"/>
      <c r="C28" s="52"/>
      <c r="D28" s="52"/>
      <c r="E28" s="52"/>
      <c r="F28" s="53"/>
      <c r="H28" s="48"/>
      <c r="I28" s="52"/>
      <c r="J28" s="52"/>
      <c r="K28" s="52"/>
      <c r="L28" s="50"/>
      <c r="N28" s="48"/>
      <c r="O28" s="52"/>
      <c r="P28" s="52"/>
      <c r="Q28" s="52"/>
      <c r="R28" s="50"/>
      <c r="T28" s="51"/>
      <c r="U28" s="52"/>
      <c r="V28" s="52"/>
      <c r="W28" s="52"/>
      <c r="X28" s="53"/>
    </row>
    <row r="29" spans="2:24" ht="15.75" thickBot="1" x14ac:dyDescent="0.3">
      <c r="B29" s="57"/>
      <c r="C29" s="45"/>
      <c r="D29" s="45"/>
      <c r="E29" s="45"/>
      <c r="F29" s="59"/>
      <c r="H29" s="44"/>
      <c r="I29" s="58"/>
      <c r="J29" s="45"/>
      <c r="K29" s="58"/>
      <c r="L29" s="46"/>
      <c r="N29" s="44"/>
      <c r="O29" s="45"/>
      <c r="P29" s="58"/>
      <c r="Q29" s="45"/>
      <c r="R29" s="46"/>
      <c r="T29" s="44"/>
      <c r="U29" s="58"/>
      <c r="V29" s="45"/>
      <c r="W29" s="58"/>
      <c r="X29" s="46"/>
    </row>
    <row r="31" spans="2:24" ht="15.75" thickBot="1" x14ac:dyDescent="0.3">
      <c r="B31" s="185">
        <v>25</v>
      </c>
      <c r="C31" s="185"/>
      <c r="D31" s="185"/>
      <c r="E31" s="185"/>
      <c r="F31" s="185"/>
    </row>
    <row r="32" spans="2:24" x14ac:dyDescent="0.25">
      <c r="B32" s="39"/>
      <c r="C32" s="55"/>
      <c r="D32" s="40"/>
      <c r="E32" s="55"/>
      <c r="F32" s="41"/>
    </row>
    <row r="33" spans="2:6" x14ac:dyDescent="0.25">
      <c r="B33" s="51"/>
      <c r="C33" s="52"/>
      <c r="D33" s="52"/>
      <c r="E33" s="52"/>
      <c r="F33" s="53"/>
    </row>
    <row r="34" spans="2:6" ht="15.75" thickBot="1" x14ac:dyDescent="0.3">
      <c r="B34" s="57"/>
      <c r="C34" s="45"/>
      <c r="D34" s="58"/>
      <c r="E34" s="45"/>
      <c r="F34" s="59"/>
    </row>
  </sheetData>
  <mergeCells count="25">
    <mergeCell ref="B1:F1"/>
    <mergeCell ref="H1:L1"/>
    <mergeCell ref="N1:R1"/>
    <mergeCell ref="T1:X1"/>
    <mergeCell ref="B6:F6"/>
    <mergeCell ref="H6:L6"/>
    <mergeCell ref="N6:R6"/>
    <mergeCell ref="T6:X6"/>
    <mergeCell ref="B11:F11"/>
    <mergeCell ref="H11:L11"/>
    <mergeCell ref="N11:R11"/>
    <mergeCell ref="T11:X11"/>
    <mergeCell ref="B26:F26"/>
    <mergeCell ref="H26:L26"/>
    <mergeCell ref="N26:R26"/>
    <mergeCell ref="T26:X26"/>
    <mergeCell ref="B31:F31"/>
    <mergeCell ref="T16:X16"/>
    <mergeCell ref="B21:F21"/>
    <mergeCell ref="H21:L21"/>
    <mergeCell ref="N21:R21"/>
    <mergeCell ref="T21:X21"/>
    <mergeCell ref="B16:F16"/>
    <mergeCell ref="H16:L16"/>
    <mergeCell ref="N16:R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>
      <selection activeCell="A6" sqref="A6:D15"/>
    </sheetView>
  </sheetViews>
  <sheetFormatPr defaultRowHeight="15" x14ac:dyDescent="0.25"/>
  <cols>
    <col min="1" max="1" width="14.28515625" bestFit="1" customWidth="1"/>
    <col min="2" max="2" width="17.42578125" bestFit="1" customWidth="1"/>
    <col min="3" max="3" width="24" bestFit="1" customWidth="1"/>
    <col min="4" max="4" width="16.28515625" customWidth="1"/>
    <col min="6" max="6" width="47.28515625" bestFit="1" customWidth="1"/>
  </cols>
  <sheetData>
    <row r="1" spans="1:9" x14ac:dyDescent="0.25">
      <c r="A1" s="191" t="s">
        <v>57</v>
      </c>
      <c r="B1" s="192"/>
      <c r="C1" s="192"/>
      <c r="D1" s="193"/>
      <c r="F1" s="191" t="s">
        <v>58</v>
      </c>
      <c r="G1" s="192"/>
      <c r="H1" s="193"/>
      <c r="I1" s="47"/>
    </row>
    <row r="2" spans="1:9" x14ac:dyDescent="0.25">
      <c r="A2" s="168" t="s">
        <v>35</v>
      </c>
      <c r="B2" s="169"/>
      <c r="C2" s="169"/>
      <c r="D2" s="170"/>
      <c r="F2" s="168" t="s">
        <v>59</v>
      </c>
      <c r="G2" s="169"/>
      <c r="H2" s="170"/>
      <c r="I2" s="47"/>
    </row>
    <row r="3" spans="1:9" x14ac:dyDescent="0.25">
      <c r="A3" s="168" t="s">
        <v>36</v>
      </c>
      <c r="B3" s="169"/>
      <c r="C3" s="169"/>
      <c r="D3" s="170"/>
      <c r="F3" s="13" t="s">
        <v>60</v>
      </c>
      <c r="G3" s="10"/>
      <c r="H3" s="66"/>
    </row>
    <row r="4" spans="1:9" x14ac:dyDescent="0.25">
      <c r="A4" s="13"/>
      <c r="B4" s="10"/>
      <c r="C4" s="10"/>
      <c r="D4" s="66"/>
      <c r="F4" s="13"/>
      <c r="G4" s="10"/>
      <c r="H4" s="66"/>
    </row>
    <row r="5" spans="1:9" x14ac:dyDescent="0.25">
      <c r="A5" s="13" t="s">
        <v>37</v>
      </c>
      <c r="B5" s="10"/>
      <c r="C5" s="10"/>
      <c r="D5" s="66"/>
      <c r="F5" s="13" t="s">
        <v>61</v>
      </c>
      <c r="G5" s="10"/>
      <c r="H5" s="66"/>
    </row>
    <row r="6" spans="1:9" x14ac:dyDescent="0.25">
      <c r="A6" s="13" t="s">
        <v>38</v>
      </c>
      <c r="B6" s="10" t="s">
        <v>39</v>
      </c>
      <c r="C6" s="10" t="s">
        <v>42</v>
      </c>
      <c r="D6" s="66" t="s">
        <v>47</v>
      </c>
      <c r="F6" s="13" t="s">
        <v>62</v>
      </c>
      <c r="G6" s="10"/>
      <c r="H6" s="66"/>
    </row>
    <row r="7" spans="1:9" x14ac:dyDescent="0.25">
      <c r="A7" s="13">
        <v>6</v>
      </c>
      <c r="B7" s="67">
        <v>1</v>
      </c>
      <c r="C7" s="10" t="s">
        <v>43</v>
      </c>
      <c r="D7" s="66" t="s">
        <v>48</v>
      </c>
      <c r="F7" s="13" t="s">
        <v>44</v>
      </c>
      <c r="G7" s="10" t="s">
        <v>45</v>
      </c>
      <c r="H7" s="66" t="s">
        <v>72</v>
      </c>
    </row>
    <row r="8" spans="1:9" x14ac:dyDescent="0.25">
      <c r="A8" s="13">
        <v>9</v>
      </c>
      <c r="B8" s="10">
        <v>2</v>
      </c>
      <c r="C8" s="10" t="s">
        <v>44</v>
      </c>
      <c r="D8" s="66" t="s">
        <v>49</v>
      </c>
      <c r="F8" s="13" t="s">
        <v>63</v>
      </c>
      <c r="G8" s="10"/>
      <c r="H8" s="66"/>
    </row>
    <row r="9" spans="1:9" x14ac:dyDescent="0.25">
      <c r="A9" s="13">
        <v>18</v>
      </c>
      <c r="B9" s="10">
        <v>3</v>
      </c>
      <c r="C9" s="10" t="s">
        <v>45</v>
      </c>
      <c r="D9" s="66" t="s">
        <v>50</v>
      </c>
      <c r="F9" s="13" t="s">
        <v>64</v>
      </c>
      <c r="G9" s="10">
        <v>4</v>
      </c>
      <c r="H9" s="66"/>
    </row>
    <row r="10" spans="1:9" x14ac:dyDescent="0.25">
      <c r="A10" s="13">
        <v>26</v>
      </c>
      <c r="B10" s="10">
        <v>4</v>
      </c>
      <c r="C10" s="10" t="s">
        <v>46</v>
      </c>
      <c r="D10" s="66" t="s">
        <v>51</v>
      </c>
      <c r="F10" s="13" t="s">
        <v>65</v>
      </c>
      <c r="G10" s="10">
        <v>8</v>
      </c>
      <c r="H10" s="66"/>
    </row>
    <row r="11" spans="1:9" x14ac:dyDescent="0.25">
      <c r="A11" s="13"/>
      <c r="B11" s="10"/>
      <c r="C11" s="10"/>
      <c r="D11" s="66"/>
      <c r="F11" s="13" t="s">
        <v>66</v>
      </c>
      <c r="G11" s="10">
        <v>12</v>
      </c>
      <c r="H11" s="66"/>
    </row>
    <row r="12" spans="1:9" x14ac:dyDescent="0.25">
      <c r="A12" s="13" t="s">
        <v>54</v>
      </c>
      <c r="B12" s="10" t="s">
        <v>55</v>
      </c>
      <c r="C12" s="171" t="s">
        <v>56</v>
      </c>
      <c r="D12" s="172"/>
      <c r="F12" s="13" t="s">
        <v>67</v>
      </c>
      <c r="G12" s="10">
        <v>20</v>
      </c>
      <c r="H12" s="66"/>
    </row>
    <row r="13" spans="1:9" x14ac:dyDescent="0.25">
      <c r="A13" s="13"/>
      <c r="B13" s="10"/>
      <c r="C13" s="10"/>
      <c r="D13" s="66"/>
      <c r="F13" s="13"/>
      <c r="G13" s="10"/>
      <c r="H13" s="66"/>
    </row>
    <row r="14" spans="1:9" x14ac:dyDescent="0.25">
      <c r="A14" s="168" t="s">
        <v>40</v>
      </c>
      <c r="B14" s="169"/>
      <c r="C14" s="169"/>
      <c r="D14" s="66"/>
      <c r="F14" s="13" t="s">
        <v>68</v>
      </c>
      <c r="G14" s="10"/>
      <c r="H14" s="66"/>
    </row>
    <row r="15" spans="1:9" x14ac:dyDescent="0.25">
      <c r="A15" s="168" t="s">
        <v>41</v>
      </c>
      <c r="B15" s="169"/>
      <c r="C15" s="169"/>
      <c r="D15" s="66"/>
      <c r="F15" s="13" t="s">
        <v>69</v>
      </c>
      <c r="G15" s="10"/>
      <c r="H15" s="66"/>
    </row>
    <row r="16" spans="1:9" x14ac:dyDescent="0.25">
      <c r="A16" s="13"/>
      <c r="B16" s="10"/>
      <c r="C16" s="10"/>
      <c r="D16" s="66"/>
      <c r="F16" s="13"/>
      <c r="G16" s="10"/>
      <c r="H16" s="66"/>
    </row>
    <row r="17" spans="1:8" x14ac:dyDescent="0.25">
      <c r="A17" s="68" t="s">
        <v>52</v>
      </c>
      <c r="B17" s="10"/>
      <c r="C17" s="10"/>
      <c r="D17" s="66"/>
      <c r="F17" s="13" t="s">
        <v>70</v>
      </c>
      <c r="G17" s="10"/>
      <c r="H17" s="66"/>
    </row>
    <row r="18" spans="1:8" ht="15.75" thickBot="1" x14ac:dyDescent="0.3">
      <c r="A18" s="14" t="s">
        <v>53</v>
      </c>
      <c r="B18" s="15"/>
      <c r="C18" s="15"/>
      <c r="D18" s="69"/>
      <c r="F18" s="14" t="s">
        <v>71</v>
      </c>
      <c r="G18" s="15"/>
      <c r="H18" s="69"/>
    </row>
  </sheetData>
  <mergeCells count="8">
    <mergeCell ref="F1:H1"/>
    <mergeCell ref="F2:H2"/>
    <mergeCell ref="A2:D2"/>
    <mergeCell ref="A3:D3"/>
    <mergeCell ref="A15:C15"/>
    <mergeCell ref="A14:C14"/>
    <mergeCell ref="C12:D12"/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38956-FDBF-4967-97AF-72744B5458AB}">
  <dimension ref="A1:AC174"/>
  <sheetViews>
    <sheetView topLeftCell="A142" zoomScale="115" zoomScaleNormal="115" workbookViewId="0">
      <selection activeCell="G2" sqref="G2:L172"/>
    </sheetView>
  </sheetViews>
  <sheetFormatPr defaultRowHeight="15" x14ac:dyDescent="0.25"/>
  <cols>
    <col min="1" max="1" width="2.28515625" bestFit="1" customWidth="1"/>
    <col min="2" max="2" width="2.140625" bestFit="1" customWidth="1"/>
    <col min="3" max="3" width="18.28515625" bestFit="1" customWidth="1"/>
    <col min="4" max="4" width="2.140625" bestFit="1" customWidth="1"/>
    <col min="5" max="5" width="10.85546875" customWidth="1"/>
    <col min="7" max="14" width="17.42578125" bestFit="1" customWidth="1"/>
    <col min="16" max="16" width="2.140625" bestFit="1" customWidth="1"/>
    <col min="17" max="17" width="24.5703125" bestFit="1" customWidth="1"/>
    <col min="18" max="18" width="2.140625" bestFit="1" customWidth="1"/>
    <col min="19" max="19" width="33.85546875" bestFit="1" customWidth="1"/>
  </cols>
  <sheetData>
    <row r="1" spans="5:29" ht="15.75" thickBot="1" x14ac:dyDescent="0.3">
      <c r="E1" s="5"/>
      <c r="H1" s="96" t="s">
        <v>148</v>
      </c>
      <c r="I1" s="96" t="s">
        <v>149</v>
      </c>
      <c r="J1" s="96" t="s">
        <v>150</v>
      </c>
      <c r="K1" s="96" t="s">
        <v>151</v>
      </c>
      <c r="L1" s="96" t="s">
        <v>152</v>
      </c>
    </row>
    <row r="2" spans="5:29" x14ac:dyDescent="0.25">
      <c r="E2" s="5"/>
      <c r="G2" s="1" t="s">
        <v>153</v>
      </c>
      <c r="H2" s="121">
        <v>0</v>
      </c>
      <c r="I2" s="116">
        <v>0</v>
      </c>
      <c r="J2" s="116">
        <v>0</v>
      </c>
      <c r="K2" s="116">
        <v>0</v>
      </c>
      <c r="L2" s="122">
        <v>0</v>
      </c>
      <c r="N2" t="s">
        <v>178</v>
      </c>
      <c r="O2" s="131">
        <v>0</v>
      </c>
      <c r="P2" s="123" t="s">
        <v>21</v>
      </c>
      <c r="Q2" s="156" t="s">
        <v>181</v>
      </c>
      <c r="R2" s="156" t="s">
        <v>21</v>
      </c>
      <c r="S2" s="156" t="s">
        <v>182</v>
      </c>
    </row>
    <row r="3" spans="5:29" x14ac:dyDescent="0.25">
      <c r="E3" s="5"/>
      <c r="G3" s="1"/>
      <c r="H3" s="117">
        <v>1</v>
      </c>
      <c r="I3" s="114">
        <v>1</v>
      </c>
      <c r="J3" s="114">
        <v>1</v>
      </c>
      <c r="K3" s="114">
        <v>1</v>
      </c>
      <c r="L3" s="118">
        <v>1</v>
      </c>
      <c r="N3" t="s">
        <v>179</v>
      </c>
      <c r="P3" s="123" t="s">
        <v>21</v>
      </c>
      <c r="Q3" s="156" t="s">
        <v>183</v>
      </c>
      <c r="R3" s="156" t="s">
        <v>21</v>
      </c>
      <c r="S3" s="156" t="s">
        <v>184</v>
      </c>
    </row>
    <row r="4" spans="5:29" ht="15.75" thickBot="1" x14ac:dyDescent="0.3">
      <c r="E4" s="5"/>
      <c r="G4" s="1"/>
      <c r="H4" s="111">
        <v>2</v>
      </c>
      <c r="I4" s="112">
        <v>2</v>
      </c>
      <c r="J4" s="112">
        <v>2</v>
      </c>
      <c r="K4" s="112">
        <v>2</v>
      </c>
      <c r="L4" s="113">
        <v>2</v>
      </c>
      <c r="N4" t="s">
        <v>180</v>
      </c>
      <c r="P4" s="123" t="s">
        <v>21</v>
      </c>
      <c r="Q4" s="187" t="s">
        <v>185</v>
      </c>
      <c r="R4" s="187"/>
      <c r="S4" s="187"/>
    </row>
    <row r="5" spans="5:29" x14ac:dyDescent="0.25">
      <c r="E5" s="5"/>
      <c r="G5" s="1"/>
      <c r="H5" s="123"/>
      <c r="I5" s="123"/>
      <c r="J5" s="123"/>
      <c r="K5" s="123"/>
      <c r="L5" s="123"/>
      <c r="M5" s="123"/>
      <c r="N5" s="155" t="s">
        <v>186</v>
      </c>
      <c r="O5" s="123"/>
      <c r="P5" s="123" t="s">
        <v>21</v>
      </c>
      <c r="Q5" s="155" t="s">
        <v>187</v>
      </c>
      <c r="R5" s="156"/>
      <c r="S5" s="156"/>
      <c r="T5" s="123"/>
      <c r="Z5" s="123"/>
      <c r="AA5" s="123"/>
      <c r="AB5" s="123"/>
      <c r="AC5" s="123"/>
    </row>
    <row r="6" spans="5:29" x14ac:dyDescent="0.25">
      <c r="E6" s="5"/>
    </row>
    <row r="8" spans="5:29" ht="15.75" thickBot="1" x14ac:dyDescent="0.3">
      <c r="E8" s="5"/>
      <c r="G8" s="1"/>
      <c r="H8" s="96" t="s">
        <v>148</v>
      </c>
      <c r="I8" s="96" t="s">
        <v>149</v>
      </c>
      <c r="J8" s="96" t="s">
        <v>150</v>
      </c>
      <c r="K8" s="96" t="s">
        <v>151</v>
      </c>
      <c r="L8" s="96" t="s">
        <v>152</v>
      </c>
      <c r="P8" s="123"/>
    </row>
    <row r="9" spans="5:29" x14ac:dyDescent="0.25">
      <c r="E9" s="5"/>
      <c r="G9" s="1" t="s">
        <v>154</v>
      </c>
      <c r="H9" s="105">
        <v>0</v>
      </c>
      <c r="I9" s="106">
        <v>0</v>
      </c>
      <c r="J9" s="106">
        <v>0</v>
      </c>
      <c r="K9" s="106">
        <v>0</v>
      </c>
      <c r="L9" s="107">
        <v>0</v>
      </c>
      <c r="N9" t="s">
        <v>178</v>
      </c>
      <c r="O9" s="131">
        <v>1</v>
      </c>
      <c r="P9" s="123"/>
    </row>
    <row r="10" spans="5:29" x14ac:dyDescent="0.25">
      <c r="E10" s="5"/>
      <c r="G10" s="1"/>
      <c r="H10" s="108">
        <v>1</v>
      </c>
      <c r="I10" s="109">
        <v>1</v>
      </c>
      <c r="J10" s="109">
        <v>1</v>
      </c>
      <c r="K10" s="109">
        <v>1</v>
      </c>
      <c r="L10" s="110">
        <v>1</v>
      </c>
      <c r="N10" t="s">
        <v>179</v>
      </c>
      <c r="P10" s="123"/>
      <c r="T10" s="123"/>
      <c r="Z10" s="123"/>
      <c r="AA10" s="123"/>
      <c r="AB10" s="123"/>
      <c r="AC10" s="123"/>
    </row>
    <row r="11" spans="5:29" ht="15.75" thickBot="1" x14ac:dyDescent="0.3">
      <c r="E11" s="5"/>
      <c r="G11" s="1"/>
      <c r="H11" s="111">
        <v>2</v>
      </c>
      <c r="I11" s="112">
        <v>2</v>
      </c>
      <c r="J11" s="112">
        <v>2</v>
      </c>
      <c r="K11" s="112">
        <v>2</v>
      </c>
      <c r="L11" s="113">
        <v>2</v>
      </c>
      <c r="N11" t="s">
        <v>180</v>
      </c>
      <c r="P11" s="123"/>
    </row>
    <row r="12" spans="5:29" x14ac:dyDescent="0.25">
      <c r="E12" s="5"/>
      <c r="G12" s="1"/>
      <c r="M12" s="123"/>
      <c r="N12" s="123"/>
      <c r="O12" s="123"/>
      <c r="P12" s="123"/>
      <c r="Q12" s="123"/>
    </row>
    <row r="13" spans="5:29" x14ac:dyDescent="0.25">
      <c r="E13" s="5"/>
      <c r="G13" s="1"/>
      <c r="M13" s="123"/>
      <c r="N13" s="123"/>
      <c r="O13" s="123"/>
      <c r="P13" s="123"/>
      <c r="Q13" s="123"/>
    </row>
    <row r="14" spans="5:29" x14ac:dyDescent="0.25">
      <c r="G14" s="1"/>
      <c r="M14" s="123"/>
      <c r="N14" s="123"/>
      <c r="O14" s="123"/>
      <c r="P14" s="123"/>
      <c r="Q14" s="123"/>
    </row>
    <row r="15" spans="5:29" ht="15.75" thickBot="1" x14ac:dyDescent="0.3">
      <c r="G15" s="1"/>
      <c r="H15" s="96" t="s">
        <v>148</v>
      </c>
      <c r="I15" s="96" t="s">
        <v>149</v>
      </c>
      <c r="J15" s="96" t="s">
        <v>150</v>
      </c>
      <c r="K15" s="96" t="s">
        <v>151</v>
      </c>
      <c r="L15" s="96" t="s">
        <v>152</v>
      </c>
      <c r="P15" s="123"/>
    </row>
    <row r="16" spans="5:29" x14ac:dyDescent="0.25">
      <c r="G16" s="1" t="s">
        <v>155</v>
      </c>
      <c r="H16" s="105">
        <v>0</v>
      </c>
      <c r="I16" s="106">
        <v>0</v>
      </c>
      <c r="J16" s="106">
        <v>0</v>
      </c>
      <c r="K16" s="106">
        <v>0</v>
      </c>
      <c r="L16" s="107">
        <v>0</v>
      </c>
      <c r="N16" t="s">
        <v>178</v>
      </c>
      <c r="O16" s="131">
        <v>2</v>
      </c>
      <c r="P16" s="123"/>
    </row>
    <row r="17" spans="1:29" x14ac:dyDescent="0.25">
      <c r="G17" s="1"/>
      <c r="H17" s="117">
        <v>1</v>
      </c>
      <c r="I17" s="114">
        <v>1</v>
      </c>
      <c r="J17" s="114">
        <v>1</v>
      </c>
      <c r="K17" s="114">
        <v>1</v>
      </c>
      <c r="L17" s="118">
        <v>1</v>
      </c>
      <c r="N17" t="s">
        <v>179</v>
      </c>
      <c r="P17" s="123"/>
      <c r="T17" s="123"/>
      <c r="Z17" s="123"/>
      <c r="AA17" s="123"/>
      <c r="AB17" s="123"/>
      <c r="AC17" s="123"/>
    </row>
    <row r="18" spans="1:29" ht="15.75" thickBot="1" x14ac:dyDescent="0.3">
      <c r="G18" s="1"/>
      <c r="H18" s="119">
        <v>2</v>
      </c>
      <c r="I18" s="115">
        <v>2</v>
      </c>
      <c r="J18" s="115">
        <v>2</v>
      </c>
      <c r="K18" s="115">
        <v>2</v>
      </c>
      <c r="L18" s="120">
        <v>2</v>
      </c>
      <c r="N18" t="s">
        <v>180</v>
      </c>
      <c r="P18" s="123"/>
    </row>
    <row r="19" spans="1:29" x14ac:dyDescent="0.25">
      <c r="G19" s="1"/>
      <c r="M19" s="123"/>
      <c r="N19" s="123"/>
      <c r="O19" s="123"/>
      <c r="P19" s="123"/>
      <c r="Q19" s="123"/>
    </row>
    <row r="20" spans="1:29" x14ac:dyDescent="0.25">
      <c r="A20" s="188" t="s">
        <v>200</v>
      </c>
      <c r="B20" s="188"/>
      <c r="C20" s="188"/>
      <c r="D20" s="188"/>
      <c r="E20" s="188"/>
      <c r="G20" s="1"/>
      <c r="M20" s="123"/>
      <c r="N20" s="123"/>
      <c r="O20" s="123"/>
      <c r="P20" s="123"/>
      <c r="Q20" s="123"/>
    </row>
    <row r="21" spans="1:29" ht="15.75" thickBot="1" x14ac:dyDescent="0.3">
      <c r="G21" s="1"/>
      <c r="M21" s="123"/>
      <c r="N21" s="123"/>
      <c r="O21" s="123"/>
      <c r="P21" s="123"/>
      <c r="Q21" s="123"/>
    </row>
    <row r="22" spans="1:29" ht="15.75" thickBot="1" x14ac:dyDescent="0.3">
      <c r="A22" s="39" t="s">
        <v>188</v>
      </c>
      <c r="B22" s="40" t="s">
        <v>21</v>
      </c>
      <c r="C22" s="40" t="s">
        <v>194</v>
      </c>
      <c r="D22" s="40" t="s">
        <v>21</v>
      </c>
      <c r="E22" s="41">
        <v>0</v>
      </c>
      <c r="G22" s="1"/>
      <c r="H22" s="96" t="s">
        <v>148</v>
      </c>
      <c r="I22" s="96" t="s">
        <v>149</v>
      </c>
      <c r="J22" s="96" t="s">
        <v>150</v>
      </c>
      <c r="K22" s="96" t="s">
        <v>151</v>
      </c>
      <c r="L22" s="96" t="s">
        <v>152</v>
      </c>
      <c r="P22" s="123"/>
    </row>
    <row r="23" spans="1:29" x14ac:dyDescent="0.25">
      <c r="A23" s="42" t="s">
        <v>189</v>
      </c>
      <c r="B23" s="38" t="s">
        <v>21</v>
      </c>
      <c r="C23" s="38" t="s">
        <v>195</v>
      </c>
      <c r="D23" s="38" t="s">
        <v>21</v>
      </c>
      <c r="E23" s="43">
        <v>1</v>
      </c>
      <c r="G23" s="164" t="s">
        <v>156</v>
      </c>
      <c r="H23" s="121">
        <v>0</v>
      </c>
      <c r="I23" s="106">
        <v>0</v>
      </c>
      <c r="J23" s="106">
        <v>0</v>
      </c>
      <c r="K23" s="106">
        <v>0</v>
      </c>
      <c r="L23" s="122">
        <v>0</v>
      </c>
      <c r="N23" t="s">
        <v>178</v>
      </c>
      <c r="O23" s="131">
        <v>0</v>
      </c>
      <c r="P23" s="123"/>
    </row>
    <row r="24" spans="1:29" x14ac:dyDescent="0.25">
      <c r="A24" s="42" t="s">
        <v>190</v>
      </c>
      <c r="B24" s="38" t="s">
        <v>21</v>
      </c>
      <c r="C24" s="38" t="s">
        <v>196</v>
      </c>
      <c r="D24" s="38" t="s">
        <v>21</v>
      </c>
      <c r="E24" s="43">
        <v>2</v>
      </c>
      <c r="G24" s="1"/>
      <c r="H24" s="117">
        <v>1</v>
      </c>
      <c r="I24" s="109">
        <v>1</v>
      </c>
      <c r="J24" s="114">
        <v>1</v>
      </c>
      <c r="K24" s="109">
        <v>1</v>
      </c>
      <c r="L24" s="118">
        <v>1</v>
      </c>
      <c r="N24" t="s">
        <v>179</v>
      </c>
      <c r="O24" s="131"/>
      <c r="P24" s="123"/>
    </row>
    <row r="25" spans="1:29" ht="15.75" thickBot="1" x14ac:dyDescent="0.3">
      <c r="A25" s="42" t="s">
        <v>191</v>
      </c>
      <c r="B25" s="38" t="s">
        <v>21</v>
      </c>
      <c r="C25" s="38" t="s">
        <v>197</v>
      </c>
      <c r="D25" s="38" t="s">
        <v>21</v>
      </c>
      <c r="E25" s="43">
        <v>1</v>
      </c>
      <c r="G25" s="1"/>
      <c r="H25" s="111">
        <v>2</v>
      </c>
      <c r="I25" s="112">
        <v>2</v>
      </c>
      <c r="J25" s="115">
        <v>2</v>
      </c>
      <c r="K25" s="112">
        <v>2</v>
      </c>
      <c r="L25" s="113">
        <v>2</v>
      </c>
      <c r="N25" t="s">
        <v>180</v>
      </c>
      <c r="O25" s="131"/>
      <c r="P25" s="123"/>
    </row>
    <row r="26" spans="1:29" x14ac:dyDescent="0.25">
      <c r="A26" s="42" t="s">
        <v>192</v>
      </c>
      <c r="B26" s="38" t="s">
        <v>21</v>
      </c>
      <c r="C26" s="38" t="s">
        <v>198</v>
      </c>
      <c r="D26" s="38" t="s">
        <v>21</v>
      </c>
      <c r="E26" s="43">
        <v>0</v>
      </c>
      <c r="G26" s="1"/>
      <c r="N26" s="123"/>
      <c r="O26" s="131"/>
    </row>
    <row r="27" spans="1:29" ht="15.75" thickBot="1" x14ac:dyDescent="0.3">
      <c r="A27" s="44" t="s">
        <v>193</v>
      </c>
      <c r="B27" s="45" t="s">
        <v>21</v>
      </c>
      <c r="C27" s="45" t="s">
        <v>199</v>
      </c>
      <c r="D27" s="45" t="s">
        <v>21</v>
      </c>
      <c r="E27" s="46">
        <v>3</v>
      </c>
      <c r="G27" s="1"/>
      <c r="N27" s="123"/>
      <c r="O27" s="131"/>
    </row>
    <row r="28" spans="1:29" ht="15.75" thickBot="1" x14ac:dyDescent="0.3">
      <c r="G28" s="1"/>
      <c r="N28" s="123"/>
      <c r="O28" s="131"/>
    </row>
    <row r="29" spans="1:29" ht="15.75" thickBot="1" x14ac:dyDescent="0.3">
      <c r="A29" s="39" t="s">
        <v>188</v>
      </c>
      <c r="B29" s="40" t="s">
        <v>21</v>
      </c>
      <c r="C29" s="40" t="s">
        <v>194</v>
      </c>
      <c r="D29" s="40" t="s">
        <v>21</v>
      </c>
      <c r="E29" s="41">
        <v>2</v>
      </c>
      <c r="G29" s="1"/>
      <c r="H29" s="96" t="s">
        <v>148</v>
      </c>
      <c r="I29" s="96" t="s">
        <v>149</v>
      </c>
      <c r="J29" s="96" t="s">
        <v>150</v>
      </c>
      <c r="K29" s="96" t="s">
        <v>151</v>
      </c>
      <c r="L29" s="96" t="s">
        <v>152</v>
      </c>
      <c r="O29" s="131"/>
    </row>
    <row r="30" spans="1:29" x14ac:dyDescent="0.25">
      <c r="A30" s="42" t="s">
        <v>189</v>
      </c>
      <c r="B30" s="38" t="s">
        <v>21</v>
      </c>
      <c r="C30" s="38" t="s">
        <v>195</v>
      </c>
      <c r="D30" s="38" t="s">
        <v>21</v>
      </c>
      <c r="E30" s="43">
        <v>1</v>
      </c>
      <c r="G30" s="164" t="s">
        <v>157</v>
      </c>
      <c r="H30" s="105">
        <v>0</v>
      </c>
      <c r="I30" s="106">
        <v>0</v>
      </c>
      <c r="J30" s="116">
        <v>0</v>
      </c>
      <c r="K30" s="106">
        <v>0</v>
      </c>
      <c r="L30" s="107">
        <v>0</v>
      </c>
      <c r="N30" t="s">
        <v>178</v>
      </c>
      <c r="O30" s="131">
        <v>2</v>
      </c>
    </row>
    <row r="31" spans="1:29" x14ac:dyDescent="0.25">
      <c r="A31" s="42" t="s">
        <v>190</v>
      </c>
      <c r="B31" s="38" t="s">
        <v>21</v>
      </c>
      <c r="C31" s="38" t="s">
        <v>196</v>
      </c>
      <c r="D31" s="38" t="s">
        <v>21</v>
      </c>
      <c r="E31" s="43">
        <v>0</v>
      </c>
      <c r="G31" s="1"/>
      <c r="H31" s="117">
        <v>1</v>
      </c>
      <c r="I31" s="109">
        <v>1</v>
      </c>
      <c r="J31" s="114">
        <v>1</v>
      </c>
      <c r="K31" s="109">
        <v>1</v>
      </c>
      <c r="L31" s="118">
        <v>1</v>
      </c>
      <c r="N31" t="s">
        <v>179</v>
      </c>
      <c r="O31" s="131"/>
    </row>
    <row r="32" spans="1:29" ht="15.75" thickBot="1" x14ac:dyDescent="0.3">
      <c r="A32" s="42" t="s">
        <v>191</v>
      </c>
      <c r="B32" s="38" t="s">
        <v>21</v>
      </c>
      <c r="C32" s="38" t="s">
        <v>197</v>
      </c>
      <c r="D32" s="38" t="s">
        <v>21</v>
      </c>
      <c r="E32" s="43">
        <v>1</v>
      </c>
      <c r="G32" s="1"/>
      <c r="H32" s="119">
        <v>2</v>
      </c>
      <c r="I32" s="112">
        <v>2</v>
      </c>
      <c r="J32" s="112">
        <v>2</v>
      </c>
      <c r="K32" s="112">
        <v>2</v>
      </c>
      <c r="L32" s="120">
        <v>2</v>
      </c>
      <c r="N32" t="s">
        <v>180</v>
      </c>
      <c r="O32" s="131"/>
    </row>
    <row r="33" spans="1:15" x14ac:dyDescent="0.25">
      <c r="A33" s="42" t="s">
        <v>192</v>
      </c>
      <c r="B33" s="38" t="s">
        <v>21</v>
      </c>
      <c r="C33" s="38" t="s">
        <v>198</v>
      </c>
      <c r="D33" s="38" t="s">
        <v>21</v>
      </c>
      <c r="E33" s="43">
        <v>2</v>
      </c>
      <c r="G33" s="1"/>
      <c r="N33" s="123"/>
      <c r="O33" s="131"/>
    </row>
    <row r="34" spans="1:15" ht="15.75" thickBot="1" x14ac:dyDescent="0.3">
      <c r="A34" s="44" t="s">
        <v>193</v>
      </c>
      <c r="B34" s="45" t="s">
        <v>21</v>
      </c>
      <c r="C34" s="45" t="s">
        <v>199</v>
      </c>
      <c r="D34" s="45" t="s">
        <v>21</v>
      </c>
      <c r="E34" s="46">
        <v>4</v>
      </c>
      <c r="G34" s="1"/>
      <c r="N34" s="123"/>
      <c r="O34" s="131"/>
    </row>
    <row r="35" spans="1:15" ht="15.75" thickBot="1" x14ac:dyDescent="0.3">
      <c r="G35" s="1"/>
      <c r="N35" s="123"/>
      <c r="O35" s="131"/>
    </row>
    <row r="36" spans="1:15" ht="15.75" thickBot="1" x14ac:dyDescent="0.3">
      <c r="A36" s="39" t="s">
        <v>188</v>
      </c>
      <c r="B36" s="40" t="s">
        <v>21</v>
      </c>
      <c r="C36" s="40" t="s">
        <v>194</v>
      </c>
      <c r="D36" s="40" t="s">
        <v>21</v>
      </c>
      <c r="E36" s="41">
        <v>1</v>
      </c>
      <c r="G36" s="1"/>
      <c r="H36" s="96" t="s">
        <v>148</v>
      </c>
      <c r="I36" s="96" t="s">
        <v>149</v>
      </c>
      <c r="J36" s="96" t="s">
        <v>150</v>
      </c>
      <c r="K36" s="96" t="s">
        <v>151</v>
      </c>
      <c r="L36" s="96" t="s">
        <v>152</v>
      </c>
      <c r="O36" s="131"/>
    </row>
    <row r="37" spans="1:15" x14ac:dyDescent="0.25">
      <c r="A37" s="42" t="s">
        <v>189</v>
      </c>
      <c r="B37" s="38" t="s">
        <v>21</v>
      </c>
      <c r="C37" s="38" t="s">
        <v>195</v>
      </c>
      <c r="D37" s="38" t="s">
        <v>21</v>
      </c>
      <c r="E37" s="43">
        <v>0</v>
      </c>
      <c r="G37" s="164" t="s">
        <v>158</v>
      </c>
      <c r="H37" s="105">
        <v>0</v>
      </c>
      <c r="I37" s="116">
        <v>0</v>
      </c>
      <c r="J37" s="116">
        <v>0</v>
      </c>
      <c r="K37" s="116">
        <v>0</v>
      </c>
      <c r="L37" s="107">
        <v>0</v>
      </c>
      <c r="N37" t="s">
        <v>178</v>
      </c>
      <c r="O37" s="131">
        <v>1</v>
      </c>
    </row>
    <row r="38" spans="1:15" x14ac:dyDescent="0.25">
      <c r="A38" s="42" t="s">
        <v>190</v>
      </c>
      <c r="B38" s="38" t="s">
        <v>21</v>
      </c>
      <c r="C38" s="38" t="s">
        <v>196</v>
      </c>
      <c r="D38" s="38" t="s">
        <v>21</v>
      </c>
      <c r="E38" s="43">
        <v>0</v>
      </c>
      <c r="G38" s="1"/>
      <c r="H38" s="108">
        <v>1</v>
      </c>
      <c r="I38" s="114">
        <v>1</v>
      </c>
      <c r="J38" s="114">
        <v>1</v>
      </c>
      <c r="K38" s="114">
        <v>1</v>
      </c>
      <c r="L38" s="110">
        <v>1</v>
      </c>
      <c r="N38" t="s">
        <v>179</v>
      </c>
      <c r="O38" s="131"/>
    </row>
    <row r="39" spans="1:15" ht="15.75" thickBot="1" x14ac:dyDescent="0.3">
      <c r="A39" s="42" t="s">
        <v>191</v>
      </c>
      <c r="B39" s="38" t="s">
        <v>21</v>
      </c>
      <c r="C39" s="38" t="s">
        <v>197</v>
      </c>
      <c r="D39" s="38" t="s">
        <v>21</v>
      </c>
      <c r="E39" s="43">
        <v>0</v>
      </c>
      <c r="G39" s="1"/>
      <c r="H39" s="111">
        <v>2</v>
      </c>
      <c r="I39" s="112">
        <v>2</v>
      </c>
      <c r="J39" s="112">
        <v>2</v>
      </c>
      <c r="K39" s="112">
        <v>2</v>
      </c>
      <c r="L39" s="113">
        <v>2</v>
      </c>
      <c r="N39" t="s">
        <v>180</v>
      </c>
      <c r="O39" s="131"/>
    </row>
    <row r="40" spans="1:15" x14ac:dyDescent="0.25">
      <c r="A40" s="42" t="s">
        <v>192</v>
      </c>
      <c r="B40" s="38" t="s">
        <v>21</v>
      </c>
      <c r="C40" s="38" t="s">
        <v>198</v>
      </c>
      <c r="D40" s="38" t="s">
        <v>21</v>
      </c>
      <c r="E40" s="43">
        <v>1</v>
      </c>
      <c r="G40" s="1"/>
      <c r="N40" s="123"/>
      <c r="O40" s="131"/>
    </row>
    <row r="41" spans="1:15" ht="15.75" thickBot="1" x14ac:dyDescent="0.3">
      <c r="A41" s="44" t="s">
        <v>193</v>
      </c>
      <c r="B41" s="45" t="s">
        <v>21</v>
      </c>
      <c r="C41" s="45" t="s">
        <v>199</v>
      </c>
      <c r="D41" s="45" t="s">
        <v>21</v>
      </c>
      <c r="E41" s="46">
        <v>5</v>
      </c>
      <c r="G41" s="1"/>
      <c r="N41" s="123"/>
      <c r="O41" s="131"/>
    </row>
    <row r="42" spans="1:15" ht="15.75" thickBot="1" x14ac:dyDescent="0.3">
      <c r="G42" s="1"/>
      <c r="N42" s="123"/>
      <c r="O42" s="131"/>
    </row>
    <row r="43" spans="1:15" ht="15.75" thickBot="1" x14ac:dyDescent="0.3">
      <c r="A43" s="39" t="s">
        <v>188</v>
      </c>
      <c r="B43" s="40" t="s">
        <v>21</v>
      </c>
      <c r="C43" s="40" t="s">
        <v>194</v>
      </c>
      <c r="D43" s="40" t="s">
        <v>21</v>
      </c>
      <c r="E43" s="41">
        <v>1</v>
      </c>
      <c r="G43" s="1"/>
      <c r="H43" s="96" t="s">
        <v>148</v>
      </c>
      <c r="I43" s="96" t="s">
        <v>149</v>
      </c>
      <c r="J43" s="96" t="s">
        <v>150</v>
      </c>
      <c r="K43" s="96" t="s">
        <v>151</v>
      </c>
      <c r="L43" s="96" t="s">
        <v>152</v>
      </c>
      <c r="M43" s="154"/>
      <c r="O43" s="131"/>
    </row>
    <row r="44" spans="1:15" x14ac:dyDescent="0.25">
      <c r="A44" s="42" t="s">
        <v>189</v>
      </c>
      <c r="B44" s="38" t="s">
        <v>21</v>
      </c>
      <c r="C44" s="38" t="s">
        <v>195</v>
      </c>
      <c r="D44" s="38" t="s">
        <v>21</v>
      </c>
      <c r="E44" s="43">
        <v>2</v>
      </c>
      <c r="G44" s="164" t="s">
        <v>159</v>
      </c>
      <c r="H44" s="124">
        <v>0</v>
      </c>
      <c r="I44" s="125">
        <v>0</v>
      </c>
      <c r="J44" s="125">
        <v>0</v>
      </c>
      <c r="K44" s="125">
        <v>0</v>
      </c>
      <c r="L44" s="126">
        <v>0</v>
      </c>
      <c r="M44" s="131"/>
      <c r="N44" t="s">
        <v>178</v>
      </c>
      <c r="O44" s="131">
        <v>1</v>
      </c>
    </row>
    <row r="45" spans="1:15" x14ac:dyDescent="0.25">
      <c r="A45" s="42" t="s">
        <v>190</v>
      </c>
      <c r="B45" s="38" t="s">
        <v>21</v>
      </c>
      <c r="C45" s="38" t="s">
        <v>196</v>
      </c>
      <c r="D45" s="38" t="s">
        <v>21</v>
      </c>
      <c r="E45" s="43">
        <v>2</v>
      </c>
      <c r="G45" s="1"/>
      <c r="H45" s="108">
        <v>1</v>
      </c>
      <c r="I45" s="114">
        <v>1</v>
      </c>
      <c r="J45" s="114">
        <v>1</v>
      </c>
      <c r="K45" s="114">
        <v>1</v>
      </c>
      <c r="L45" s="110">
        <v>1</v>
      </c>
      <c r="M45" s="131"/>
      <c r="N45" t="s">
        <v>179</v>
      </c>
      <c r="O45" s="131"/>
    </row>
    <row r="46" spans="1:15" ht="15.75" thickBot="1" x14ac:dyDescent="0.3">
      <c r="A46" s="42" t="s">
        <v>191</v>
      </c>
      <c r="B46" s="38" t="s">
        <v>21</v>
      </c>
      <c r="C46" s="38" t="s">
        <v>197</v>
      </c>
      <c r="D46" s="38" t="s">
        <v>21</v>
      </c>
      <c r="E46" s="43">
        <v>2</v>
      </c>
      <c r="G46" s="1"/>
      <c r="H46" s="127">
        <v>2</v>
      </c>
      <c r="I46" s="115">
        <v>2</v>
      </c>
      <c r="J46" s="115">
        <v>2</v>
      </c>
      <c r="K46" s="115">
        <v>2</v>
      </c>
      <c r="L46" s="128">
        <v>2</v>
      </c>
      <c r="M46" s="131"/>
      <c r="N46" t="s">
        <v>180</v>
      </c>
      <c r="O46" s="131"/>
    </row>
    <row r="47" spans="1:15" x14ac:dyDescent="0.25">
      <c r="A47" s="42" t="s">
        <v>192</v>
      </c>
      <c r="B47" s="38" t="s">
        <v>21</v>
      </c>
      <c r="C47" s="38" t="s">
        <v>198</v>
      </c>
      <c r="D47" s="38" t="s">
        <v>21</v>
      </c>
      <c r="E47" s="43">
        <v>1</v>
      </c>
      <c r="G47" s="1"/>
      <c r="N47" s="123"/>
      <c r="O47" s="131"/>
    </row>
    <row r="48" spans="1:15" ht="15.75" thickBot="1" x14ac:dyDescent="0.3">
      <c r="A48" s="44" t="s">
        <v>193</v>
      </c>
      <c r="B48" s="45" t="s">
        <v>21</v>
      </c>
      <c r="C48" s="45" t="s">
        <v>199</v>
      </c>
      <c r="D48" s="45" t="s">
        <v>21</v>
      </c>
      <c r="E48" s="46">
        <v>6</v>
      </c>
      <c r="G48" s="1"/>
      <c r="N48" s="123"/>
      <c r="O48" s="131"/>
    </row>
    <row r="49" spans="1:20" ht="15.75" thickBot="1" x14ac:dyDescent="0.3">
      <c r="G49" s="1"/>
      <c r="N49" s="123"/>
      <c r="O49" s="131"/>
    </row>
    <row r="50" spans="1:20" ht="15.75" thickBot="1" x14ac:dyDescent="0.3">
      <c r="A50" s="39" t="s">
        <v>188</v>
      </c>
      <c r="B50" s="40" t="s">
        <v>21</v>
      </c>
      <c r="C50" s="40" t="s">
        <v>194</v>
      </c>
      <c r="D50" s="40" t="s">
        <v>21</v>
      </c>
      <c r="E50" s="41">
        <v>0</v>
      </c>
      <c r="F50" s="10"/>
      <c r="G50" s="1"/>
      <c r="H50" s="96" t="s">
        <v>148</v>
      </c>
      <c r="I50" s="96" t="s">
        <v>149</v>
      </c>
      <c r="J50" s="96" t="s">
        <v>150</v>
      </c>
      <c r="K50" s="96" t="s">
        <v>151</v>
      </c>
      <c r="L50" s="96" t="s">
        <v>152</v>
      </c>
      <c r="O50" s="131"/>
      <c r="T50" s="123"/>
    </row>
    <row r="51" spans="1:20" x14ac:dyDescent="0.25">
      <c r="A51" s="42" t="s">
        <v>189</v>
      </c>
      <c r="B51" s="38" t="s">
        <v>21</v>
      </c>
      <c r="C51" s="38" t="s">
        <v>195</v>
      </c>
      <c r="D51" s="38" t="s">
        <v>21</v>
      </c>
      <c r="E51" s="43">
        <v>0</v>
      </c>
      <c r="F51" s="10"/>
      <c r="G51" s="164" t="s">
        <v>160</v>
      </c>
      <c r="H51" s="121">
        <v>0</v>
      </c>
      <c r="I51" s="116">
        <v>0</v>
      </c>
      <c r="J51" s="106">
        <v>0</v>
      </c>
      <c r="K51" s="106">
        <v>0</v>
      </c>
      <c r="L51" s="107">
        <v>0</v>
      </c>
      <c r="N51" t="s">
        <v>178</v>
      </c>
      <c r="O51" s="131">
        <v>0</v>
      </c>
    </row>
    <row r="52" spans="1:20" x14ac:dyDescent="0.25">
      <c r="A52" s="42" t="s">
        <v>190</v>
      </c>
      <c r="B52" s="38" t="s">
        <v>21</v>
      </c>
      <c r="C52" s="38" t="s">
        <v>196</v>
      </c>
      <c r="D52" s="38" t="s">
        <v>21</v>
      </c>
      <c r="E52" s="43">
        <v>1</v>
      </c>
      <c r="F52" s="10"/>
      <c r="G52" s="1"/>
      <c r="H52" s="117">
        <v>1</v>
      </c>
      <c r="I52" s="114">
        <v>1</v>
      </c>
      <c r="J52" s="109">
        <v>1</v>
      </c>
      <c r="K52" s="114">
        <v>1</v>
      </c>
      <c r="L52" s="118">
        <v>1</v>
      </c>
      <c r="N52" t="s">
        <v>179</v>
      </c>
      <c r="O52" s="131"/>
      <c r="P52" s="123"/>
      <c r="Q52" s="123"/>
    </row>
    <row r="53" spans="1:20" ht="15.75" thickBot="1" x14ac:dyDescent="0.3">
      <c r="A53" s="42" t="s">
        <v>191</v>
      </c>
      <c r="B53" s="38" t="s">
        <v>21</v>
      </c>
      <c r="C53" s="38" t="s">
        <v>197</v>
      </c>
      <c r="D53" s="38" t="s">
        <v>21</v>
      </c>
      <c r="E53" s="43">
        <v>2</v>
      </c>
      <c r="G53" s="1"/>
      <c r="H53" s="111">
        <v>2</v>
      </c>
      <c r="I53" s="112">
        <v>2</v>
      </c>
      <c r="J53" s="112">
        <v>2</v>
      </c>
      <c r="K53" s="115">
        <v>2</v>
      </c>
      <c r="L53" s="120">
        <v>2</v>
      </c>
      <c r="N53" t="s">
        <v>180</v>
      </c>
      <c r="O53" s="131"/>
    </row>
    <row r="54" spans="1:20" x14ac:dyDescent="0.25">
      <c r="A54" s="42" t="s">
        <v>192</v>
      </c>
      <c r="B54" s="38" t="s">
        <v>21</v>
      </c>
      <c r="C54" s="38" t="s">
        <v>198</v>
      </c>
      <c r="D54" s="38" t="s">
        <v>21</v>
      </c>
      <c r="E54" s="43">
        <v>2</v>
      </c>
      <c r="G54" s="1"/>
      <c r="N54" s="123"/>
      <c r="O54" s="131"/>
    </row>
    <row r="55" spans="1:20" ht="15.75" thickBot="1" x14ac:dyDescent="0.3">
      <c r="A55" s="44" t="s">
        <v>193</v>
      </c>
      <c r="B55" s="45" t="s">
        <v>21</v>
      </c>
      <c r="C55" s="45" t="s">
        <v>199</v>
      </c>
      <c r="D55" s="45" t="s">
        <v>21</v>
      </c>
      <c r="E55" s="46">
        <v>7</v>
      </c>
      <c r="G55" s="1"/>
      <c r="N55" s="123"/>
      <c r="O55" s="131"/>
    </row>
    <row r="56" spans="1:20" ht="15.75" thickBot="1" x14ac:dyDescent="0.3">
      <c r="G56" s="1"/>
      <c r="N56" s="123"/>
      <c r="O56" s="131"/>
    </row>
    <row r="57" spans="1:20" ht="15.75" thickBot="1" x14ac:dyDescent="0.3">
      <c r="A57" s="39" t="s">
        <v>188</v>
      </c>
      <c r="B57" s="40" t="s">
        <v>21</v>
      </c>
      <c r="C57" s="40" t="s">
        <v>194</v>
      </c>
      <c r="D57" s="40" t="s">
        <v>21</v>
      </c>
      <c r="E57" s="41">
        <v>2</v>
      </c>
      <c r="G57" s="1"/>
      <c r="H57" s="96" t="s">
        <v>148</v>
      </c>
      <c r="I57" s="96" t="s">
        <v>149</v>
      </c>
      <c r="J57" s="96" t="s">
        <v>150</v>
      </c>
      <c r="K57" s="96" t="s">
        <v>151</v>
      </c>
      <c r="L57" s="96" t="s">
        <v>152</v>
      </c>
      <c r="O57" s="131"/>
      <c r="T57" s="123"/>
    </row>
    <row r="58" spans="1:20" x14ac:dyDescent="0.25">
      <c r="A58" s="42" t="s">
        <v>189</v>
      </c>
      <c r="B58" s="38" t="s">
        <v>21</v>
      </c>
      <c r="C58" s="38" t="s">
        <v>195</v>
      </c>
      <c r="D58" s="38" t="s">
        <v>21</v>
      </c>
      <c r="E58" s="43">
        <v>2</v>
      </c>
      <c r="G58" s="164" t="s">
        <v>161</v>
      </c>
      <c r="H58" s="105">
        <v>0</v>
      </c>
      <c r="I58" s="106">
        <v>0</v>
      </c>
      <c r="J58" s="106">
        <v>0</v>
      </c>
      <c r="K58" s="116">
        <v>0</v>
      </c>
      <c r="L58" s="122">
        <v>0</v>
      </c>
      <c r="N58" t="s">
        <v>178</v>
      </c>
      <c r="O58" s="131">
        <v>2</v>
      </c>
    </row>
    <row r="59" spans="1:20" x14ac:dyDescent="0.25">
      <c r="A59" s="42" t="s">
        <v>190</v>
      </c>
      <c r="B59" s="38" t="s">
        <v>21</v>
      </c>
      <c r="C59" s="38" t="s">
        <v>196</v>
      </c>
      <c r="D59" s="38" t="s">
        <v>21</v>
      </c>
      <c r="E59" s="43">
        <v>1</v>
      </c>
      <c r="G59" s="1"/>
      <c r="H59" s="117">
        <v>1</v>
      </c>
      <c r="I59" s="114">
        <v>1</v>
      </c>
      <c r="J59" s="109">
        <v>1</v>
      </c>
      <c r="K59" s="114">
        <v>1</v>
      </c>
      <c r="L59" s="118">
        <v>1</v>
      </c>
      <c r="N59" t="s">
        <v>179</v>
      </c>
      <c r="O59" s="131"/>
      <c r="P59" s="123"/>
      <c r="Q59" s="123"/>
    </row>
    <row r="60" spans="1:20" ht="15.75" thickBot="1" x14ac:dyDescent="0.3">
      <c r="A60" s="42" t="s">
        <v>191</v>
      </c>
      <c r="B60" s="38" t="s">
        <v>21</v>
      </c>
      <c r="C60" s="38" t="s">
        <v>197</v>
      </c>
      <c r="D60" s="38" t="s">
        <v>21</v>
      </c>
      <c r="E60" s="43">
        <v>0</v>
      </c>
      <c r="G60" s="1"/>
      <c r="H60" s="119">
        <v>2</v>
      </c>
      <c r="I60" s="115">
        <v>2</v>
      </c>
      <c r="J60" s="112">
        <v>2</v>
      </c>
      <c r="K60" s="112">
        <v>2</v>
      </c>
      <c r="L60" s="113">
        <v>2</v>
      </c>
      <c r="N60" t="s">
        <v>180</v>
      </c>
      <c r="O60" s="131"/>
    </row>
    <row r="61" spans="1:20" x14ac:dyDescent="0.25">
      <c r="A61" s="42" t="s">
        <v>192</v>
      </c>
      <c r="B61" s="38" t="s">
        <v>21</v>
      </c>
      <c r="C61" s="38" t="s">
        <v>198</v>
      </c>
      <c r="D61" s="38" t="s">
        <v>21</v>
      </c>
      <c r="E61" s="43">
        <v>0</v>
      </c>
      <c r="G61" s="1"/>
      <c r="N61" s="123"/>
      <c r="O61" s="131"/>
    </row>
    <row r="62" spans="1:20" ht="15.75" thickBot="1" x14ac:dyDescent="0.3">
      <c r="A62" s="44" t="s">
        <v>193</v>
      </c>
      <c r="B62" s="45" t="s">
        <v>21</v>
      </c>
      <c r="C62" s="45" t="s">
        <v>199</v>
      </c>
      <c r="D62" s="45" t="s">
        <v>21</v>
      </c>
      <c r="E62" s="46">
        <v>8</v>
      </c>
      <c r="G62" s="1"/>
      <c r="N62" s="123"/>
      <c r="O62" s="131"/>
    </row>
    <row r="63" spans="1:20" ht="15.75" thickBot="1" x14ac:dyDescent="0.3">
      <c r="G63" s="1"/>
      <c r="N63" s="123"/>
      <c r="O63" s="131"/>
    </row>
    <row r="64" spans="1:20" ht="15.75" thickBot="1" x14ac:dyDescent="0.3">
      <c r="A64" s="39" t="s">
        <v>188</v>
      </c>
      <c r="B64" s="40" t="s">
        <v>21</v>
      </c>
      <c r="C64" s="40" t="s">
        <v>194</v>
      </c>
      <c r="D64" s="40" t="s">
        <v>21</v>
      </c>
      <c r="E64" s="41">
        <v>1</v>
      </c>
      <c r="G64" s="1"/>
      <c r="H64" s="96" t="s">
        <v>148</v>
      </c>
      <c r="I64" s="96" t="s">
        <v>149</v>
      </c>
      <c r="J64" s="96" t="s">
        <v>150</v>
      </c>
      <c r="K64" s="96" t="s">
        <v>151</v>
      </c>
      <c r="L64" s="96" t="s">
        <v>152</v>
      </c>
      <c r="O64" s="131"/>
    </row>
    <row r="65" spans="1:15" x14ac:dyDescent="0.25">
      <c r="A65" s="42" t="s">
        <v>189</v>
      </c>
      <c r="B65" s="38" t="s">
        <v>21</v>
      </c>
      <c r="C65" s="38" t="s">
        <v>195</v>
      </c>
      <c r="D65" s="38" t="s">
        <v>21</v>
      </c>
      <c r="E65" s="43">
        <v>2</v>
      </c>
      <c r="G65" s="164" t="s">
        <v>162</v>
      </c>
      <c r="H65" s="105">
        <v>0</v>
      </c>
      <c r="I65" s="106">
        <v>0</v>
      </c>
      <c r="J65" s="106">
        <v>0</v>
      </c>
      <c r="K65" s="116">
        <v>0</v>
      </c>
      <c r="L65" s="107">
        <v>0</v>
      </c>
      <c r="N65" t="s">
        <v>178</v>
      </c>
      <c r="O65" s="131">
        <v>1</v>
      </c>
    </row>
    <row r="66" spans="1:15" x14ac:dyDescent="0.25">
      <c r="A66" s="42" t="s">
        <v>190</v>
      </c>
      <c r="B66" s="38" t="s">
        <v>21</v>
      </c>
      <c r="C66" s="38" t="s">
        <v>196</v>
      </c>
      <c r="D66" s="38" t="s">
        <v>21</v>
      </c>
      <c r="E66" s="43">
        <v>1</v>
      </c>
      <c r="G66" s="1"/>
      <c r="H66" s="108">
        <v>1</v>
      </c>
      <c r="I66" s="114">
        <v>1</v>
      </c>
      <c r="J66" s="109">
        <v>1</v>
      </c>
      <c r="K66" s="114">
        <v>1</v>
      </c>
      <c r="L66" s="110">
        <v>1</v>
      </c>
      <c r="N66" t="s">
        <v>179</v>
      </c>
      <c r="O66" s="131"/>
    </row>
    <row r="67" spans="1:15" ht="15.75" thickBot="1" x14ac:dyDescent="0.3">
      <c r="A67" s="42" t="s">
        <v>191</v>
      </c>
      <c r="B67" s="38" t="s">
        <v>21</v>
      </c>
      <c r="C67" s="38" t="s">
        <v>197</v>
      </c>
      <c r="D67" s="38" t="s">
        <v>21</v>
      </c>
      <c r="E67" s="43">
        <v>0</v>
      </c>
      <c r="G67" s="1"/>
      <c r="H67" s="111">
        <v>2</v>
      </c>
      <c r="I67" s="115">
        <v>2</v>
      </c>
      <c r="J67" s="112">
        <v>2</v>
      </c>
      <c r="K67" s="112">
        <v>2</v>
      </c>
      <c r="L67" s="113">
        <v>2</v>
      </c>
      <c r="N67" t="s">
        <v>180</v>
      </c>
      <c r="O67" s="131"/>
    </row>
    <row r="68" spans="1:15" x14ac:dyDescent="0.25">
      <c r="A68" s="42" t="s">
        <v>192</v>
      </c>
      <c r="B68" s="38" t="s">
        <v>21</v>
      </c>
      <c r="C68" s="38" t="s">
        <v>198</v>
      </c>
      <c r="D68" s="38" t="s">
        <v>21</v>
      </c>
      <c r="E68" s="43">
        <v>1</v>
      </c>
      <c r="G68" s="1"/>
      <c r="N68" s="123"/>
      <c r="O68" s="131"/>
    </row>
    <row r="69" spans="1:15" ht="15.75" thickBot="1" x14ac:dyDescent="0.3">
      <c r="A69" s="44" t="s">
        <v>193</v>
      </c>
      <c r="B69" s="45" t="s">
        <v>21</v>
      </c>
      <c r="C69" s="45" t="s">
        <v>199</v>
      </c>
      <c r="D69" s="45" t="s">
        <v>21</v>
      </c>
      <c r="E69" s="46">
        <v>9</v>
      </c>
      <c r="G69" s="1"/>
      <c r="N69" s="123"/>
      <c r="O69" s="131"/>
    </row>
    <row r="70" spans="1:15" ht="15.75" thickBot="1" x14ac:dyDescent="0.3">
      <c r="G70" s="1"/>
      <c r="N70" s="123"/>
      <c r="O70" s="131"/>
    </row>
    <row r="71" spans="1:15" ht="15.75" thickBot="1" x14ac:dyDescent="0.3">
      <c r="A71" s="39" t="s">
        <v>188</v>
      </c>
      <c r="B71" s="40" t="s">
        <v>21</v>
      </c>
      <c r="C71" s="40" t="s">
        <v>194</v>
      </c>
      <c r="D71" s="40" t="s">
        <v>21</v>
      </c>
      <c r="E71" s="41">
        <v>1</v>
      </c>
      <c r="G71" s="1"/>
      <c r="H71" s="96" t="s">
        <v>148</v>
      </c>
      <c r="I71" s="96" t="s">
        <v>149</v>
      </c>
      <c r="J71" s="96" t="s">
        <v>150</v>
      </c>
      <c r="K71" s="96" t="s">
        <v>151</v>
      </c>
      <c r="L71" s="96" t="s">
        <v>152</v>
      </c>
      <c r="O71" s="131"/>
    </row>
    <row r="72" spans="1:15" x14ac:dyDescent="0.25">
      <c r="A72" s="42" t="s">
        <v>189</v>
      </c>
      <c r="B72" s="38" t="s">
        <v>21</v>
      </c>
      <c r="C72" s="38" t="s">
        <v>195</v>
      </c>
      <c r="D72" s="38" t="s">
        <v>21</v>
      </c>
      <c r="E72" s="43">
        <v>0</v>
      </c>
      <c r="G72" s="1" t="s">
        <v>163</v>
      </c>
      <c r="H72" s="105">
        <v>0</v>
      </c>
      <c r="I72" s="116">
        <v>0</v>
      </c>
      <c r="J72" s="106">
        <v>0</v>
      </c>
      <c r="K72" s="106">
        <v>0</v>
      </c>
      <c r="L72" s="107">
        <v>0</v>
      </c>
      <c r="N72" t="s">
        <v>178</v>
      </c>
      <c r="O72" s="131">
        <v>1</v>
      </c>
    </row>
    <row r="73" spans="1:15" x14ac:dyDescent="0.25">
      <c r="A73" s="42" t="s">
        <v>190</v>
      </c>
      <c r="B73" s="38" t="s">
        <v>21</v>
      </c>
      <c r="C73" s="38" t="s">
        <v>196</v>
      </c>
      <c r="D73" s="38" t="s">
        <v>21</v>
      </c>
      <c r="E73" s="43">
        <v>1</v>
      </c>
      <c r="G73" s="1"/>
      <c r="H73" s="108">
        <v>1</v>
      </c>
      <c r="I73" s="114">
        <v>1</v>
      </c>
      <c r="J73" s="109">
        <v>1</v>
      </c>
      <c r="K73" s="114">
        <v>1</v>
      </c>
      <c r="L73" s="110">
        <v>1</v>
      </c>
      <c r="N73" t="s">
        <v>179</v>
      </c>
      <c r="O73" s="131"/>
    </row>
    <row r="74" spans="1:15" ht="15.75" thickBot="1" x14ac:dyDescent="0.3">
      <c r="A74" s="42" t="s">
        <v>191</v>
      </c>
      <c r="B74" s="38" t="s">
        <v>21</v>
      </c>
      <c r="C74" s="38" t="s">
        <v>197</v>
      </c>
      <c r="D74" s="38" t="s">
        <v>21</v>
      </c>
      <c r="E74" s="43">
        <v>2</v>
      </c>
      <c r="G74" s="1"/>
      <c r="H74" s="111">
        <v>2</v>
      </c>
      <c r="I74" s="112">
        <v>2</v>
      </c>
      <c r="J74" s="112">
        <v>2</v>
      </c>
      <c r="K74" s="115">
        <v>2</v>
      </c>
      <c r="L74" s="113">
        <v>2</v>
      </c>
      <c r="N74" t="s">
        <v>180</v>
      </c>
      <c r="O74" s="131"/>
    </row>
    <row r="75" spans="1:15" x14ac:dyDescent="0.25">
      <c r="A75" s="42" t="s">
        <v>192</v>
      </c>
      <c r="B75" s="38" t="s">
        <v>21</v>
      </c>
      <c r="C75" s="38" t="s">
        <v>198</v>
      </c>
      <c r="D75" s="38" t="s">
        <v>21</v>
      </c>
      <c r="E75" s="43">
        <v>1</v>
      </c>
      <c r="G75" s="1"/>
      <c r="N75" s="123"/>
      <c r="O75" s="131"/>
    </row>
    <row r="76" spans="1:15" ht="15.75" thickBot="1" x14ac:dyDescent="0.3">
      <c r="A76" s="44" t="s">
        <v>193</v>
      </c>
      <c r="B76" s="45" t="s">
        <v>21</v>
      </c>
      <c r="C76" s="45" t="s">
        <v>199</v>
      </c>
      <c r="D76" s="45" t="s">
        <v>21</v>
      </c>
      <c r="E76" s="46">
        <v>10</v>
      </c>
      <c r="G76" s="1"/>
      <c r="N76" s="123"/>
      <c r="O76" s="131"/>
    </row>
    <row r="77" spans="1:15" ht="15.75" thickBot="1" x14ac:dyDescent="0.3">
      <c r="G77" s="1"/>
      <c r="N77" s="123"/>
      <c r="O77" s="131"/>
    </row>
    <row r="78" spans="1:15" ht="15.75" thickBot="1" x14ac:dyDescent="0.3">
      <c r="A78" s="39" t="s">
        <v>188</v>
      </c>
      <c r="B78" s="40" t="s">
        <v>21</v>
      </c>
      <c r="C78" s="40" t="s">
        <v>194</v>
      </c>
      <c r="D78" s="40" t="s">
        <v>21</v>
      </c>
      <c r="E78" s="41">
        <v>0</v>
      </c>
      <c r="G78" s="1"/>
      <c r="H78" s="96" t="s">
        <v>148</v>
      </c>
      <c r="I78" s="96" t="s">
        <v>149</v>
      </c>
      <c r="J78" s="96" t="s">
        <v>150</v>
      </c>
      <c r="K78" s="96" t="s">
        <v>151</v>
      </c>
      <c r="L78" s="96" t="s">
        <v>152</v>
      </c>
      <c r="O78" s="131"/>
    </row>
    <row r="79" spans="1:15" x14ac:dyDescent="0.25">
      <c r="A79" s="42" t="s">
        <v>189</v>
      </c>
      <c r="B79" s="38" t="s">
        <v>21</v>
      </c>
      <c r="C79" s="38" t="s">
        <v>195</v>
      </c>
      <c r="D79" s="38" t="s">
        <v>21</v>
      </c>
      <c r="E79" s="43">
        <v>1</v>
      </c>
      <c r="G79" s="1" t="s">
        <v>164</v>
      </c>
      <c r="H79" s="121">
        <v>0</v>
      </c>
      <c r="I79" s="106">
        <v>0</v>
      </c>
      <c r="J79" s="106">
        <v>0</v>
      </c>
      <c r="K79" s="106">
        <v>0</v>
      </c>
      <c r="L79" s="122">
        <v>0</v>
      </c>
      <c r="N79" t="s">
        <v>178</v>
      </c>
      <c r="O79" s="131">
        <v>0</v>
      </c>
    </row>
    <row r="80" spans="1:15" x14ac:dyDescent="0.25">
      <c r="A80" s="42" t="s">
        <v>190</v>
      </c>
      <c r="B80" s="38" t="s">
        <v>21</v>
      </c>
      <c r="C80" s="38" t="s">
        <v>196</v>
      </c>
      <c r="D80" s="38" t="s">
        <v>21</v>
      </c>
      <c r="E80" s="43">
        <v>1</v>
      </c>
      <c r="G80" s="1"/>
      <c r="H80" s="117">
        <v>1</v>
      </c>
      <c r="I80" s="109">
        <v>1</v>
      </c>
      <c r="J80" s="109">
        <v>1</v>
      </c>
      <c r="K80" s="109">
        <v>1</v>
      </c>
      <c r="L80" s="118">
        <v>1</v>
      </c>
      <c r="N80" t="s">
        <v>179</v>
      </c>
      <c r="O80" s="131"/>
    </row>
    <row r="81" spans="1:15" ht="15.75" thickBot="1" x14ac:dyDescent="0.3">
      <c r="A81" s="42" t="s">
        <v>191</v>
      </c>
      <c r="B81" s="38" t="s">
        <v>21</v>
      </c>
      <c r="C81" s="38" t="s">
        <v>197</v>
      </c>
      <c r="D81" s="38" t="s">
        <v>21</v>
      </c>
      <c r="E81" s="43">
        <v>1</v>
      </c>
      <c r="G81" s="1"/>
      <c r="H81" s="111">
        <v>2</v>
      </c>
      <c r="I81" s="112">
        <v>2</v>
      </c>
      <c r="J81" s="112">
        <v>2</v>
      </c>
      <c r="K81" s="112">
        <v>2</v>
      </c>
      <c r="L81" s="113">
        <v>2</v>
      </c>
      <c r="N81" t="s">
        <v>180</v>
      </c>
      <c r="O81" s="131"/>
    </row>
    <row r="82" spans="1:15" x14ac:dyDescent="0.25">
      <c r="A82" s="42" t="s">
        <v>192</v>
      </c>
      <c r="B82" s="38" t="s">
        <v>21</v>
      </c>
      <c r="C82" s="38" t="s">
        <v>198</v>
      </c>
      <c r="D82" s="38" t="s">
        <v>21</v>
      </c>
      <c r="E82" s="43">
        <v>0</v>
      </c>
      <c r="G82" s="1"/>
      <c r="N82" s="123"/>
      <c r="O82" s="131"/>
    </row>
    <row r="83" spans="1:15" ht="15.75" thickBot="1" x14ac:dyDescent="0.3">
      <c r="A83" s="44" t="s">
        <v>193</v>
      </c>
      <c r="B83" s="45" t="s">
        <v>21</v>
      </c>
      <c r="C83" s="45" t="s">
        <v>199</v>
      </c>
      <c r="D83" s="45" t="s">
        <v>21</v>
      </c>
      <c r="E83" s="46">
        <v>11</v>
      </c>
      <c r="G83" s="1"/>
      <c r="N83" s="123"/>
      <c r="O83" s="131"/>
    </row>
    <row r="84" spans="1:15" ht="15.75" thickBot="1" x14ac:dyDescent="0.3">
      <c r="G84" s="1"/>
      <c r="N84" s="123"/>
      <c r="O84" s="131"/>
    </row>
    <row r="85" spans="1:15" ht="15.75" thickBot="1" x14ac:dyDescent="0.3">
      <c r="A85" s="39" t="s">
        <v>188</v>
      </c>
      <c r="B85" s="40" t="s">
        <v>21</v>
      </c>
      <c r="C85" s="40" t="s">
        <v>194</v>
      </c>
      <c r="D85" s="40" t="s">
        <v>21</v>
      </c>
      <c r="E85" s="41">
        <v>2</v>
      </c>
      <c r="G85" s="1"/>
      <c r="H85" s="96" t="s">
        <v>148</v>
      </c>
      <c r="I85" s="96" t="s">
        <v>149</v>
      </c>
      <c r="J85" s="96" t="s">
        <v>150</v>
      </c>
      <c r="K85" s="96" t="s">
        <v>151</v>
      </c>
      <c r="L85" s="96" t="s">
        <v>152</v>
      </c>
      <c r="O85" s="131"/>
    </row>
    <row r="86" spans="1:15" x14ac:dyDescent="0.25">
      <c r="A86" s="42" t="s">
        <v>189</v>
      </c>
      <c r="B86" s="38" t="s">
        <v>21</v>
      </c>
      <c r="C86" s="38" t="s">
        <v>195</v>
      </c>
      <c r="D86" s="38" t="s">
        <v>21</v>
      </c>
      <c r="E86" s="43">
        <v>1</v>
      </c>
      <c r="G86" s="1" t="s">
        <v>165</v>
      </c>
      <c r="H86" s="105">
        <v>0</v>
      </c>
      <c r="I86" s="106">
        <v>0</v>
      </c>
      <c r="J86" s="106">
        <v>0</v>
      </c>
      <c r="K86" s="106">
        <v>0</v>
      </c>
      <c r="L86" s="107">
        <v>0</v>
      </c>
      <c r="N86" t="s">
        <v>178</v>
      </c>
      <c r="O86" s="131">
        <v>2</v>
      </c>
    </row>
    <row r="87" spans="1:15" x14ac:dyDescent="0.25">
      <c r="A87" s="42" t="s">
        <v>190</v>
      </c>
      <c r="B87" s="38" t="s">
        <v>21</v>
      </c>
      <c r="C87" s="38" t="s">
        <v>196</v>
      </c>
      <c r="D87" s="38" t="s">
        <v>21</v>
      </c>
      <c r="E87" s="43">
        <v>1</v>
      </c>
      <c r="G87" s="1"/>
      <c r="H87" s="117">
        <v>1</v>
      </c>
      <c r="I87" s="109">
        <v>1</v>
      </c>
      <c r="J87" s="109">
        <v>1</v>
      </c>
      <c r="K87" s="109">
        <v>1</v>
      </c>
      <c r="L87" s="118">
        <v>1</v>
      </c>
      <c r="N87" t="s">
        <v>179</v>
      </c>
      <c r="O87" s="131"/>
    </row>
    <row r="88" spans="1:15" ht="15.75" thickBot="1" x14ac:dyDescent="0.3">
      <c r="A88" s="42" t="s">
        <v>191</v>
      </c>
      <c r="B88" s="38" t="s">
        <v>21</v>
      </c>
      <c r="C88" s="38" t="s">
        <v>197</v>
      </c>
      <c r="D88" s="38" t="s">
        <v>21</v>
      </c>
      <c r="E88" s="43">
        <v>1</v>
      </c>
      <c r="G88" s="1"/>
      <c r="H88" s="119">
        <v>2</v>
      </c>
      <c r="I88" s="112">
        <v>2</v>
      </c>
      <c r="J88" s="112">
        <v>2</v>
      </c>
      <c r="K88" s="112">
        <v>2</v>
      </c>
      <c r="L88" s="120">
        <v>2</v>
      </c>
      <c r="N88" t="s">
        <v>180</v>
      </c>
      <c r="O88" s="131"/>
    </row>
    <row r="89" spans="1:15" x14ac:dyDescent="0.25">
      <c r="A89" s="42" t="s">
        <v>192</v>
      </c>
      <c r="B89" s="38" t="s">
        <v>21</v>
      </c>
      <c r="C89" s="38" t="s">
        <v>198</v>
      </c>
      <c r="D89" s="38" t="s">
        <v>21</v>
      </c>
      <c r="E89" s="43">
        <v>2</v>
      </c>
      <c r="G89" s="1"/>
      <c r="N89" s="123"/>
      <c r="O89" s="131"/>
    </row>
    <row r="90" spans="1:15" ht="15.75" thickBot="1" x14ac:dyDescent="0.3">
      <c r="A90" s="44" t="s">
        <v>193</v>
      </c>
      <c r="B90" s="45" t="s">
        <v>21</v>
      </c>
      <c r="C90" s="45" t="s">
        <v>199</v>
      </c>
      <c r="D90" s="45" t="s">
        <v>21</v>
      </c>
      <c r="E90" s="46">
        <v>12</v>
      </c>
      <c r="G90" s="1"/>
      <c r="N90" s="123"/>
      <c r="O90" s="131"/>
    </row>
    <row r="91" spans="1:15" ht="15.75" thickBot="1" x14ac:dyDescent="0.3">
      <c r="G91" s="1"/>
      <c r="N91" s="123"/>
      <c r="O91" s="131"/>
    </row>
    <row r="92" spans="1:15" ht="15.75" thickBot="1" x14ac:dyDescent="0.3">
      <c r="A92" s="39" t="s">
        <v>188</v>
      </c>
      <c r="B92" s="40" t="s">
        <v>21</v>
      </c>
      <c r="C92" s="40" t="s">
        <v>194</v>
      </c>
      <c r="D92" s="40" t="s">
        <v>21</v>
      </c>
      <c r="E92" s="41">
        <v>0</v>
      </c>
      <c r="G92" s="1"/>
      <c r="H92" s="96" t="s">
        <v>148</v>
      </c>
      <c r="I92" s="96" t="s">
        <v>149</v>
      </c>
      <c r="J92" s="96" t="s">
        <v>150</v>
      </c>
      <c r="K92" s="96" t="s">
        <v>151</v>
      </c>
      <c r="L92" s="96" t="s">
        <v>152</v>
      </c>
      <c r="O92" s="131"/>
    </row>
    <row r="93" spans="1:15" x14ac:dyDescent="0.25">
      <c r="A93" s="42" t="s">
        <v>189</v>
      </c>
      <c r="B93" s="38" t="s">
        <v>21</v>
      </c>
      <c r="C93" s="38" t="s">
        <v>195</v>
      </c>
      <c r="D93" s="38" t="s">
        <v>21</v>
      </c>
      <c r="E93" s="43">
        <v>1</v>
      </c>
      <c r="G93" s="1" t="s">
        <v>166</v>
      </c>
      <c r="H93" s="121">
        <v>0</v>
      </c>
      <c r="I93" s="106">
        <v>0</v>
      </c>
      <c r="J93" s="116">
        <v>0</v>
      </c>
      <c r="K93" s="106">
        <v>0</v>
      </c>
      <c r="L93" s="122">
        <v>0</v>
      </c>
      <c r="N93" t="s">
        <v>178</v>
      </c>
      <c r="O93" s="131">
        <v>0</v>
      </c>
    </row>
    <row r="94" spans="1:15" x14ac:dyDescent="0.25">
      <c r="A94" s="42" t="s">
        <v>190</v>
      </c>
      <c r="B94" s="38" t="s">
        <v>21</v>
      </c>
      <c r="C94" s="38" t="s">
        <v>196</v>
      </c>
      <c r="D94" s="38" t="s">
        <v>21</v>
      </c>
      <c r="E94" s="43">
        <v>0</v>
      </c>
      <c r="G94" s="1"/>
      <c r="H94" s="117">
        <v>1</v>
      </c>
      <c r="I94" s="109">
        <v>1</v>
      </c>
      <c r="J94" s="114">
        <v>1</v>
      </c>
      <c r="K94" s="109">
        <v>1</v>
      </c>
      <c r="L94" s="118">
        <v>1</v>
      </c>
      <c r="N94" t="s">
        <v>179</v>
      </c>
      <c r="O94" s="131"/>
    </row>
    <row r="95" spans="1:15" ht="15.75" thickBot="1" x14ac:dyDescent="0.3">
      <c r="A95" s="42" t="s">
        <v>191</v>
      </c>
      <c r="B95" s="38" t="s">
        <v>21</v>
      </c>
      <c r="C95" s="38" t="s">
        <v>197</v>
      </c>
      <c r="D95" s="38" t="s">
        <v>21</v>
      </c>
      <c r="E95" s="43">
        <v>1</v>
      </c>
      <c r="G95" s="1"/>
      <c r="H95" s="111">
        <v>2</v>
      </c>
      <c r="I95" s="112">
        <v>2</v>
      </c>
      <c r="J95" s="112">
        <v>2</v>
      </c>
      <c r="K95" s="112">
        <v>2</v>
      </c>
      <c r="L95" s="113">
        <v>2</v>
      </c>
      <c r="N95" t="s">
        <v>180</v>
      </c>
      <c r="O95" s="131"/>
    </row>
    <row r="96" spans="1:15" x14ac:dyDescent="0.25">
      <c r="A96" s="42" t="s">
        <v>192</v>
      </c>
      <c r="B96" s="38" t="s">
        <v>21</v>
      </c>
      <c r="C96" s="38" t="s">
        <v>198</v>
      </c>
      <c r="D96" s="38" t="s">
        <v>21</v>
      </c>
      <c r="E96" s="43">
        <v>0</v>
      </c>
      <c r="G96" s="1"/>
      <c r="N96" s="123"/>
      <c r="O96" s="131"/>
    </row>
    <row r="97" spans="1:15" ht="15.75" thickBot="1" x14ac:dyDescent="0.3">
      <c r="A97" s="44" t="s">
        <v>193</v>
      </c>
      <c r="B97" s="45" t="s">
        <v>21</v>
      </c>
      <c r="C97" s="45" t="s">
        <v>199</v>
      </c>
      <c r="D97" s="45" t="s">
        <v>21</v>
      </c>
      <c r="E97" s="46">
        <v>13</v>
      </c>
      <c r="G97" s="1"/>
      <c r="N97" s="123"/>
      <c r="O97" s="131"/>
    </row>
    <row r="98" spans="1:15" ht="15.75" thickBot="1" x14ac:dyDescent="0.3">
      <c r="G98" s="1"/>
      <c r="N98" s="123"/>
      <c r="O98" s="131"/>
    </row>
    <row r="99" spans="1:15" ht="15.75" thickBot="1" x14ac:dyDescent="0.3">
      <c r="A99" s="39" t="s">
        <v>188</v>
      </c>
      <c r="B99" s="40" t="s">
        <v>21</v>
      </c>
      <c r="C99" s="40" t="s">
        <v>194</v>
      </c>
      <c r="D99" s="40" t="s">
        <v>21</v>
      </c>
      <c r="E99" s="41">
        <v>2</v>
      </c>
      <c r="G99" s="1"/>
      <c r="H99" s="96" t="s">
        <v>148</v>
      </c>
      <c r="I99" s="96" t="s">
        <v>149</v>
      </c>
      <c r="J99" s="96" t="s">
        <v>150</v>
      </c>
      <c r="K99" s="96" t="s">
        <v>151</v>
      </c>
      <c r="L99" s="96" t="s">
        <v>152</v>
      </c>
      <c r="O99" s="131"/>
    </row>
    <row r="100" spans="1:15" x14ac:dyDescent="0.25">
      <c r="A100" s="42" t="s">
        <v>189</v>
      </c>
      <c r="B100" s="38" t="s">
        <v>21</v>
      </c>
      <c r="C100" s="38" t="s">
        <v>195</v>
      </c>
      <c r="D100" s="38" t="s">
        <v>21</v>
      </c>
      <c r="E100" s="43">
        <v>1</v>
      </c>
      <c r="G100" s="1" t="s">
        <v>167</v>
      </c>
      <c r="H100" s="105">
        <v>0</v>
      </c>
      <c r="I100" s="106">
        <v>0</v>
      </c>
      <c r="J100" s="106">
        <v>0</v>
      </c>
      <c r="K100" s="106">
        <v>0</v>
      </c>
      <c r="L100" s="107">
        <v>0</v>
      </c>
      <c r="N100" t="s">
        <v>178</v>
      </c>
      <c r="O100" s="131">
        <v>2</v>
      </c>
    </row>
    <row r="101" spans="1:15" x14ac:dyDescent="0.25">
      <c r="A101" s="42" t="s">
        <v>190</v>
      </c>
      <c r="B101" s="38" t="s">
        <v>21</v>
      </c>
      <c r="C101" s="38" t="s">
        <v>196</v>
      </c>
      <c r="D101" s="38" t="s">
        <v>21</v>
      </c>
      <c r="E101" s="43">
        <v>2</v>
      </c>
      <c r="G101" s="1"/>
      <c r="H101" s="117">
        <v>1</v>
      </c>
      <c r="I101" s="109">
        <v>1</v>
      </c>
      <c r="J101" s="114">
        <v>1</v>
      </c>
      <c r="K101" s="109">
        <v>1</v>
      </c>
      <c r="L101" s="118">
        <v>1</v>
      </c>
      <c r="N101" t="s">
        <v>179</v>
      </c>
      <c r="O101" s="131"/>
    </row>
    <row r="102" spans="1:15" ht="15.75" thickBot="1" x14ac:dyDescent="0.3">
      <c r="A102" s="42" t="s">
        <v>191</v>
      </c>
      <c r="B102" s="38" t="s">
        <v>21</v>
      </c>
      <c r="C102" s="38" t="s">
        <v>197</v>
      </c>
      <c r="D102" s="38" t="s">
        <v>21</v>
      </c>
      <c r="E102" s="43">
        <v>1</v>
      </c>
      <c r="G102" s="1"/>
      <c r="H102" s="119">
        <v>2</v>
      </c>
      <c r="I102" s="112">
        <v>2</v>
      </c>
      <c r="J102" s="115">
        <v>2</v>
      </c>
      <c r="K102" s="112">
        <v>2</v>
      </c>
      <c r="L102" s="120">
        <v>2</v>
      </c>
      <c r="N102" t="s">
        <v>180</v>
      </c>
      <c r="O102" s="131"/>
    </row>
    <row r="103" spans="1:15" x14ac:dyDescent="0.25">
      <c r="A103" s="42" t="s">
        <v>192</v>
      </c>
      <c r="B103" s="38" t="s">
        <v>21</v>
      </c>
      <c r="C103" s="38" t="s">
        <v>198</v>
      </c>
      <c r="D103" s="38" t="s">
        <v>21</v>
      </c>
      <c r="E103" s="43">
        <v>2</v>
      </c>
      <c r="G103" s="1"/>
      <c r="N103" s="123"/>
      <c r="O103" s="131"/>
    </row>
    <row r="104" spans="1:15" ht="15.75" thickBot="1" x14ac:dyDescent="0.3">
      <c r="A104" s="44" t="s">
        <v>193</v>
      </c>
      <c r="B104" s="45" t="s">
        <v>21</v>
      </c>
      <c r="C104" s="45" t="s">
        <v>199</v>
      </c>
      <c r="D104" s="45" t="s">
        <v>21</v>
      </c>
      <c r="E104" s="46">
        <v>14</v>
      </c>
      <c r="G104" s="1"/>
      <c r="N104" s="123"/>
      <c r="O104" s="131"/>
    </row>
    <row r="105" spans="1:15" ht="15.75" thickBot="1" x14ac:dyDescent="0.3">
      <c r="G105" s="1"/>
      <c r="N105" s="123"/>
      <c r="O105" s="131"/>
    </row>
    <row r="106" spans="1:15" ht="15.75" thickBot="1" x14ac:dyDescent="0.3">
      <c r="A106" s="39" t="s">
        <v>188</v>
      </c>
      <c r="B106" s="40" t="s">
        <v>21</v>
      </c>
      <c r="C106" s="40" t="s">
        <v>194</v>
      </c>
      <c r="D106" s="40" t="s">
        <v>21</v>
      </c>
      <c r="E106" s="41">
        <v>1</v>
      </c>
      <c r="G106" s="1"/>
      <c r="H106" s="96" t="s">
        <v>148</v>
      </c>
      <c r="I106" s="96" t="s">
        <v>149</v>
      </c>
      <c r="J106" s="96" t="s">
        <v>150</v>
      </c>
      <c r="K106" s="96" t="s">
        <v>151</v>
      </c>
      <c r="L106" s="96" t="s">
        <v>152</v>
      </c>
      <c r="O106" s="131"/>
    </row>
    <row r="107" spans="1:15" x14ac:dyDescent="0.25">
      <c r="A107" s="42" t="s">
        <v>189</v>
      </c>
      <c r="B107" s="38" t="s">
        <v>21</v>
      </c>
      <c r="C107" s="38" t="s">
        <v>195</v>
      </c>
      <c r="D107" s="38" t="s">
        <v>21</v>
      </c>
      <c r="E107" s="43">
        <v>1</v>
      </c>
      <c r="G107" s="1" t="s">
        <v>168</v>
      </c>
      <c r="H107" s="105">
        <v>0</v>
      </c>
      <c r="I107" s="106">
        <v>0</v>
      </c>
      <c r="J107" s="116">
        <v>0</v>
      </c>
      <c r="K107" s="106">
        <v>0</v>
      </c>
      <c r="L107" s="107">
        <v>0</v>
      </c>
      <c r="N107" t="s">
        <v>178</v>
      </c>
      <c r="O107" s="131">
        <v>1</v>
      </c>
    </row>
    <row r="108" spans="1:15" x14ac:dyDescent="0.25">
      <c r="A108" s="42" t="s">
        <v>190</v>
      </c>
      <c r="B108" s="38" t="s">
        <v>21</v>
      </c>
      <c r="C108" s="38" t="s">
        <v>196</v>
      </c>
      <c r="D108" s="38" t="s">
        <v>21</v>
      </c>
      <c r="E108" s="43">
        <v>0</v>
      </c>
      <c r="G108" s="1"/>
      <c r="H108" s="108">
        <v>1</v>
      </c>
      <c r="I108" s="109">
        <v>1</v>
      </c>
      <c r="J108" s="129">
        <v>1</v>
      </c>
      <c r="K108" s="109">
        <v>1</v>
      </c>
      <c r="L108" s="110">
        <v>1</v>
      </c>
      <c r="N108" t="s">
        <v>179</v>
      </c>
      <c r="O108" s="131"/>
    </row>
    <row r="109" spans="1:15" ht="15.75" thickBot="1" x14ac:dyDescent="0.3">
      <c r="A109" s="42" t="s">
        <v>191</v>
      </c>
      <c r="B109" s="38" t="s">
        <v>21</v>
      </c>
      <c r="C109" s="38" t="s">
        <v>197</v>
      </c>
      <c r="D109" s="38" t="s">
        <v>21</v>
      </c>
      <c r="E109" s="43">
        <v>1</v>
      </c>
      <c r="G109" s="1"/>
      <c r="H109" s="111">
        <v>2</v>
      </c>
      <c r="I109" s="112">
        <v>2</v>
      </c>
      <c r="J109" s="112">
        <v>2</v>
      </c>
      <c r="K109" s="112">
        <v>2</v>
      </c>
      <c r="L109" s="113">
        <v>2</v>
      </c>
      <c r="N109" t="s">
        <v>180</v>
      </c>
      <c r="O109" s="131"/>
    </row>
    <row r="110" spans="1:15" x14ac:dyDescent="0.25">
      <c r="A110" s="42" t="s">
        <v>192</v>
      </c>
      <c r="B110" s="38" t="s">
        <v>21</v>
      </c>
      <c r="C110" s="38" t="s">
        <v>198</v>
      </c>
      <c r="D110" s="38" t="s">
        <v>21</v>
      </c>
      <c r="E110" s="43">
        <v>1</v>
      </c>
      <c r="G110" s="1"/>
      <c r="N110" s="123"/>
      <c r="O110" s="131"/>
    </row>
    <row r="111" spans="1:15" ht="15.75" thickBot="1" x14ac:dyDescent="0.3">
      <c r="A111" s="44" t="s">
        <v>193</v>
      </c>
      <c r="B111" s="45" t="s">
        <v>21</v>
      </c>
      <c r="C111" s="45" t="s">
        <v>199</v>
      </c>
      <c r="D111" s="45" t="s">
        <v>21</v>
      </c>
      <c r="E111" s="46">
        <v>15</v>
      </c>
      <c r="G111" s="1"/>
      <c r="N111" s="123"/>
      <c r="O111" s="131"/>
    </row>
    <row r="112" spans="1:15" ht="15.75" thickBot="1" x14ac:dyDescent="0.3">
      <c r="G112" s="1"/>
      <c r="N112" s="123"/>
      <c r="O112" s="131"/>
    </row>
    <row r="113" spans="1:15" ht="15.75" thickBot="1" x14ac:dyDescent="0.3">
      <c r="A113" s="39" t="s">
        <v>188</v>
      </c>
      <c r="B113" s="40" t="s">
        <v>21</v>
      </c>
      <c r="C113" s="40" t="s">
        <v>194</v>
      </c>
      <c r="D113" s="40" t="s">
        <v>21</v>
      </c>
      <c r="E113" s="41">
        <v>1</v>
      </c>
      <c r="G113" s="1"/>
      <c r="H113" s="96" t="s">
        <v>148</v>
      </c>
      <c r="I113" s="96" t="s">
        <v>149</v>
      </c>
      <c r="J113" s="96" t="s">
        <v>150</v>
      </c>
      <c r="K113" s="96" t="s">
        <v>151</v>
      </c>
      <c r="L113" s="96" t="s">
        <v>152</v>
      </c>
      <c r="O113" s="131"/>
    </row>
    <row r="114" spans="1:15" x14ac:dyDescent="0.25">
      <c r="A114" s="42" t="s">
        <v>189</v>
      </c>
      <c r="B114" s="38" t="s">
        <v>21</v>
      </c>
      <c r="C114" s="38" t="s">
        <v>195</v>
      </c>
      <c r="D114" s="38" t="s">
        <v>21</v>
      </c>
      <c r="E114" s="43">
        <v>1</v>
      </c>
      <c r="G114" s="1" t="s">
        <v>169</v>
      </c>
      <c r="H114" s="105">
        <v>0</v>
      </c>
      <c r="I114" s="106">
        <v>0</v>
      </c>
      <c r="J114" s="106">
        <v>0</v>
      </c>
      <c r="K114" s="106">
        <v>0</v>
      </c>
      <c r="L114" s="107">
        <v>0</v>
      </c>
      <c r="N114" t="s">
        <v>178</v>
      </c>
      <c r="O114" s="131">
        <v>1</v>
      </c>
    </row>
    <row r="115" spans="1:15" x14ac:dyDescent="0.25">
      <c r="A115" s="42" t="s">
        <v>190</v>
      </c>
      <c r="B115" s="38" t="s">
        <v>21</v>
      </c>
      <c r="C115" s="38" t="s">
        <v>196</v>
      </c>
      <c r="D115" s="38" t="s">
        <v>21</v>
      </c>
      <c r="E115" s="43">
        <v>2</v>
      </c>
      <c r="G115" s="1"/>
      <c r="H115" s="108">
        <v>1</v>
      </c>
      <c r="I115" s="109">
        <v>1</v>
      </c>
      <c r="J115" s="114">
        <v>1</v>
      </c>
      <c r="K115" s="109">
        <v>1</v>
      </c>
      <c r="L115" s="110">
        <v>1</v>
      </c>
      <c r="N115" t="s">
        <v>179</v>
      </c>
      <c r="O115" s="131"/>
    </row>
    <row r="116" spans="1:15" ht="15.75" thickBot="1" x14ac:dyDescent="0.3">
      <c r="A116" s="42" t="s">
        <v>191</v>
      </c>
      <c r="B116" s="38" t="s">
        <v>21</v>
      </c>
      <c r="C116" s="38" t="s">
        <v>197</v>
      </c>
      <c r="D116" s="38" t="s">
        <v>21</v>
      </c>
      <c r="E116" s="43">
        <v>1</v>
      </c>
      <c r="G116" s="1"/>
      <c r="H116" s="111">
        <v>2</v>
      </c>
      <c r="I116" s="112">
        <v>2</v>
      </c>
      <c r="J116" s="115">
        <v>2</v>
      </c>
      <c r="K116" s="112">
        <v>2</v>
      </c>
      <c r="L116" s="113">
        <v>2</v>
      </c>
      <c r="N116" t="s">
        <v>180</v>
      </c>
      <c r="O116" s="131"/>
    </row>
    <row r="117" spans="1:15" x14ac:dyDescent="0.25">
      <c r="A117" s="42" t="s">
        <v>192</v>
      </c>
      <c r="B117" s="38" t="s">
        <v>21</v>
      </c>
      <c r="C117" s="38" t="s">
        <v>198</v>
      </c>
      <c r="D117" s="38" t="s">
        <v>21</v>
      </c>
      <c r="E117" s="43">
        <v>1</v>
      </c>
      <c r="G117" s="1"/>
      <c r="N117" s="123"/>
      <c r="O117" s="131"/>
    </row>
    <row r="118" spans="1:15" ht="15.75" thickBot="1" x14ac:dyDescent="0.3">
      <c r="A118" s="44" t="s">
        <v>193</v>
      </c>
      <c r="B118" s="45" t="s">
        <v>21</v>
      </c>
      <c r="C118" s="45" t="s">
        <v>199</v>
      </c>
      <c r="D118" s="45" t="s">
        <v>21</v>
      </c>
      <c r="E118" s="46">
        <v>16</v>
      </c>
      <c r="G118" s="1"/>
      <c r="N118" s="123"/>
      <c r="O118" s="131"/>
    </row>
    <row r="119" spans="1:15" ht="15.75" thickBot="1" x14ac:dyDescent="0.3">
      <c r="G119" s="1"/>
      <c r="N119" s="123"/>
      <c r="O119" s="131"/>
    </row>
    <row r="120" spans="1:15" ht="15.75" thickBot="1" x14ac:dyDescent="0.3">
      <c r="A120" s="39" t="s">
        <v>188</v>
      </c>
      <c r="B120" s="40" t="s">
        <v>21</v>
      </c>
      <c r="C120" s="40" t="s">
        <v>194</v>
      </c>
      <c r="D120" s="40" t="s">
        <v>21</v>
      </c>
      <c r="E120" s="41">
        <v>0</v>
      </c>
      <c r="G120" s="1"/>
      <c r="H120" s="96" t="s">
        <v>148</v>
      </c>
      <c r="I120" s="96" t="s">
        <v>149</v>
      </c>
      <c r="J120" s="96" t="s">
        <v>150</v>
      </c>
      <c r="K120" s="96" t="s">
        <v>151</v>
      </c>
      <c r="L120" s="96" t="s">
        <v>152</v>
      </c>
      <c r="O120" s="131"/>
    </row>
    <row r="121" spans="1:15" x14ac:dyDescent="0.25">
      <c r="A121" s="42" t="s">
        <v>189</v>
      </c>
      <c r="B121" s="38" t="s">
        <v>21</v>
      </c>
      <c r="C121" s="38" t="s">
        <v>195</v>
      </c>
      <c r="D121" s="38" t="s">
        <v>21</v>
      </c>
      <c r="E121" s="43">
        <v>0</v>
      </c>
      <c r="G121" s="1" t="s">
        <v>170</v>
      </c>
      <c r="H121" s="121">
        <v>0</v>
      </c>
      <c r="I121" s="116">
        <v>0</v>
      </c>
      <c r="J121" s="106">
        <v>0</v>
      </c>
      <c r="K121" s="116">
        <v>0</v>
      </c>
      <c r="L121" s="122">
        <v>0</v>
      </c>
      <c r="N121" t="s">
        <v>178</v>
      </c>
      <c r="O121" s="131">
        <v>0</v>
      </c>
    </row>
    <row r="122" spans="1:15" x14ac:dyDescent="0.25">
      <c r="A122" s="42" t="s">
        <v>190</v>
      </c>
      <c r="B122" s="38" t="s">
        <v>21</v>
      </c>
      <c r="C122" s="38" t="s">
        <v>196</v>
      </c>
      <c r="D122" s="38" t="s">
        <v>21</v>
      </c>
      <c r="E122" s="43">
        <v>2</v>
      </c>
      <c r="G122" s="1"/>
      <c r="H122" s="117">
        <v>1</v>
      </c>
      <c r="I122" s="114">
        <v>1</v>
      </c>
      <c r="J122" s="114">
        <v>1</v>
      </c>
      <c r="K122" s="114">
        <v>1</v>
      </c>
      <c r="L122" s="118">
        <v>1</v>
      </c>
      <c r="N122" t="s">
        <v>179</v>
      </c>
      <c r="O122" s="131"/>
    </row>
    <row r="123" spans="1:15" ht="15.75" thickBot="1" x14ac:dyDescent="0.3">
      <c r="A123" s="42" t="s">
        <v>191</v>
      </c>
      <c r="B123" s="38" t="s">
        <v>21</v>
      </c>
      <c r="C123" s="38" t="s">
        <v>197</v>
      </c>
      <c r="D123" s="38" t="s">
        <v>21</v>
      </c>
      <c r="E123" s="43">
        <v>0</v>
      </c>
      <c r="G123" s="1"/>
      <c r="H123" s="111">
        <v>2</v>
      </c>
      <c r="I123" s="112">
        <v>2</v>
      </c>
      <c r="J123" s="115">
        <v>2</v>
      </c>
      <c r="K123" s="112">
        <v>2</v>
      </c>
      <c r="L123" s="113">
        <v>2</v>
      </c>
      <c r="N123" t="s">
        <v>180</v>
      </c>
      <c r="O123" s="131"/>
    </row>
    <row r="124" spans="1:15" x14ac:dyDescent="0.25">
      <c r="A124" s="42" t="s">
        <v>192</v>
      </c>
      <c r="B124" s="38" t="s">
        <v>21</v>
      </c>
      <c r="C124" s="38" t="s">
        <v>198</v>
      </c>
      <c r="D124" s="38" t="s">
        <v>21</v>
      </c>
      <c r="E124" s="43">
        <v>0</v>
      </c>
      <c r="G124" s="1"/>
      <c r="N124" s="123"/>
      <c r="O124" s="131"/>
    </row>
    <row r="125" spans="1:15" ht="15.75" thickBot="1" x14ac:dyDescent="0.3">
      <c r="A125" s="44" t="s">
        <v>193</v>
      </c>
      <c r="B125" s="45" t="s">
        <v>21</v>
      </c>
      <c r="C125" s="45" t="s">
        <v>199</v>
      </c>
      <c r="D125" s="45" t="s">
        <v>21</v>
      </c>
      <c r="E125" s="46">
        <v>17</v>
      </c>
      <c r="G125" s="1"/>
      <c r="N125" s="123"/>
      <c r="O125" s="131"/>
    </row>
    <row r="126" spans="1:15" ht="15.75" thickBot="1" x14ac:dyDescent="0.3">
      <c r="G126" s="1"/>
      <c r="N126" s="123"/>
      <c r="O126" s="131"/>
    </row>
    <row r="127" spans="1:15" ht="15.75" thickBot="1" x14ac:dyDescent="0.3">
      <c r="A127" s="39" t="s">
        <v>188</v>
      </c>
      <c r="B127" s="40" t="s">
        <v>21</v>
      </c>
      <c r="C127" s="40" t="s">
        <v>194</v>
      </c>
      <c r="D127" s="40" t="s">
        <v>21</v>
      </c>
      <c r="E127" s="41">
        <v>2</v>
      </c>
      <c r="G127" s="1"/>
      <c r="H127" s="96" t="s">
        <v>148</v>
      </c>
      <c r="I127" s="96" t="s">
        <v>149</v>
      </c>
      <c r="J127" s="96" t="s">
        <v>150</v>
      </c>
      <c r="K127" s="96" t="s">
        <v>151</v>
      </c>
      <c r="L127" s="96" t="s">
        <v>152</v>
      </c>
      <c r="O127" s="131"/>
    </row>
    <row r="128" spans="1:15" x14ac:dyDescent="0.25">
      <c r="A128" s="42" t="s">
        <v>189</v>
      </c>
      <c r="B128" s="38" t="s">
        <v>21</v>
      </c>
      <c r="C128" s="38" t="s">
        <v>195</v>
      </c>
      <c r="D128" s="38" t="s">
        <v>21</v>
      </c>
      <c r="E128" s="43">
        <v>2</v>
      </c>
      <c r="G128" s="1" t="s">
        <v>171</v>
      </c>
      <c r="H128" s="105">
        <v>0</v>
      </c>
      <c r="I128" s="106">
        <v>0</v>
      </c>
      <c r="J128" s="116">
        <v>0</v>
      </c>
      <c r="K128" s="106">
        <v>0</v>
      </c>
      <c r="L128" s="107">
        <v>0</v>
      </c>
      <c r="N128" t="s">
        <v>178</v>
      </c>
      <c r="O128" s="131">
        <v>2</v>
      </c>
    </row>
    <row r="129" spans="1:15" x14ac:dyDescent="0.25">
      <c r="A129" s="42" t="s">
        <v>190</v>
      </c>
      <c r="B129" s="38" t="s">
        <v>21</v>
      </c>
      <c r="C129" s="38" t="s">
        <v>196</v>
      </c>
      <c r="D129" s="38" t="s">
        <v>21</v>
      </c>
      <c r="E129" s="43">
        <v>0</v>
      </c>
      <c r="G129" s="1"/>
      <c r="H129" s="117">
        <v>1</v>
      </c>
      <c r="I129" s="114">
        <v>1</v>
      </c>
      <c r="J129" s="114">
        <v>1</v>
      </c>
      <c r="K129" s="114">
        <v>1</v>
      </c>
      <c r="L129" s="118">
        <v>1</v>
      </c>
      <c r="N129" t="s">
        <v>179</v>
      </c>
      <c r="O129" s="131"/>
    </row>
    <row r="130" spans="1:15" ht="15.75" thickBot="1" x14ac:dyDescent="0.3">
      <c r="A130" s="42" t="s">
        <v>191</v>
      </c>
      <c r="B130" s="38" t="s">
        <v>21</v>
      </c>
      <c r="C130" s="38" t="s">
        <v>197</v>
      </c>
      <c r="D130" s="38" t="s">
        <v>21</v>
      </c>
      <c r="E130" s="43">
        <v>2</v>
      </c>
      <c r="G130" s="1"/>
      <c r="H130" s="119">
        <v>2</v>
      </c>
      <c r="I130" s="115">
        <v>2</v>
      </c>
      <c r="J130" s="112">
        <v>2</v>
      </c>
      <c r="K130" s="115">
        <v>2</v>
      </c>
      <c r="L130" s="120">
        <v>2</v>
      </c>
      <c r="N130" t="s">
        <v>180</v>
      </c>
      <c r="O130" s="131"/>
    </row>
    <row r="131" spans="1:15" x14ac:dyDescent="0.25">
      <c r="A131" s="42" t="s">
        <v>192</v>
      </c>
      <c r="B131" s="38" t="s">
        <v>21</v>
      </c>
      <c r="C131" s="38" t="s">
        <v>198</v>
      </c>
      <c r="D131" s="38" t="s">
        <v>21</v>
      </c>
      <c r="E131" s="43">
        <v>2</v>
      </c>
      <c r="G131" s="1"/>
      <c r="N131" s="123"/>
      <c r="O131" s="131"/>
    </row>
    <row r="132" spans="1:15" ht="15.75" thickBot="1" x14ac:dyDescent="0.3">
      <c r="A132" s="44" t="s">
        <v>193</v>
      </c>
      <c r="B132" s="45" t="s">
        <v>21</v>
      </c>
      <c r="C132" s="45" t="s">
        <v>199</v>
      </c>
      <c r="D132" s="45" t="s">
        <v>21</v>
      </c>
      <c r="E132" s="46">
        <v>18</v>
      </c>
      <c r="G132" s="1"/>
      <c r="N132" s="123"/>
      <c r="O132" s="131"/>
    </row>
    <row r="133" spans="1:15" ht="15.75" thickBot="1" x14ac:dyDescent="0.3">
      <c r="G133" s="1"/>
      <c r="N133" s="123"/>
      <c r="O133" s="131"/>
    </row>
    <row r="134" spans="1:15" ht="15.75" thickBot="1" x14ac:dyDescent="0.3">
      <c r="A134" s="39" t="s">
        <v>188</v>
      </c>
      <c r="B134" s="40" t="s">
        <v>21</v>
      </c>
      <c r="C134" s="40" t="s">
        <v>194</v>
      </c>
      <c r="D134" s="40" t="s">
        <v>21</v>
      </c>
      <c r="E134" s="41">
        <v>0</v>
      </c>
      <c r="G134" s="1"/>
      <c r="H134" s="96" t="s">
        <v>148</v>
      </c>
      <c r="I134" s="96" t="s">
        <v>149</v>
      </c>
      <c r="J134" s="96" t="s">
        <v>150</v>
      </c>
      <c r="K134" s="96" t="s">
        <v>151</v>
      </c>
      <c r="L134" s="96" t="s">
        <v>152</v>
      </c>
      <c r="O134" s="131"/>
    </row>
    <row r="135" spans="1:15" x14ac:dyDescent="0.25">
      <c r="A135" s="42" t="s">
        <v>189</v>
      </c>
      <c r="B135" s="38" t="s">
        <v>21</v>
      </c>
      <c r="C135" s="38" t="s">
        <v>195</v>
      </c>
      <c r="D135" s="38" t="s">
        <v>21</v>
      </c>
      <c r="E135" s="43">
        <v>2</v>
      </c>
      <c r="G135" s="1" t="s">
        <v>172</v>
      </c>
      <c r="H135" s="121">
        <v>0</v>
      </c>
      <c r="I135" s="106">
        <v>0</v>
      </c>
      <c r="J135" s="106">
        <v>0</v>
      </c>
      <c r="K135" s="106">
        <v>0</v>
      </c>
      <c r="L135" s="122">
        <v>0</v>
      </c>
      <c r="N135" t="s">
        <v>178</v>
      </c>
      <c r="O135" s="131">
        <v>0</v>
      </c>
    </row>
    <row r="136" spans="1:15" x14ac:dyDescent="0.25">
      <c r="A136" s="42" t="s">
        <v>190</v>
      </c>
      <c r="B136" s="38" t="s">
        <v>21</v>
      </c>
      <c r="C136" s="38" t="s">
        <v>196</v>
      </c>
      <c r="D136" s="38" t="s">
        <v>21</v>
      </c>
      <c r="E136" s="43">
        <v>2</v>
      </c>
      <c r="G136" s="1"/>
      <c r="H136" s="117">
        <v>1</v>
      </c>
      <c r="I136" s="114">
        <v>1</v>
      </c>
      <c r="J136" s="114">
        <v>1</v>
      </c>
      <c r="K136" s="114">
        <v>1</v>
      </c>
      <c r="L136" s="118">
        <v>1</v>
      </c>
      <c r="N136" t="s">
        <v>179</v>
      </c>
      <c r="O136" s="131"/>
    </row>
    <row r="137" spans="1:15" ht="15.75" thickBot="1" x14ac:dyDescent="0.3">
      <c r="A137" s="42" t="s">
        <v>191</v>
      </c>
      <c r="B137" s="38" t="s">
        <v>21</v>
      </c>
      <c r="C137" s="38" t="s">
        <v>197</v>
      </c>
      <c r="D137" s="38" t="s">
        <v>21</v>
      </c>
      <c r="E137" s="43">
        <v>2</v>
      </c>
      <c r="G137" s="1"/>
      <c r="H137" s="111">
        <v>2</v>
      </c>
      <c r="I137" s="115">
        <v>2</v>
      </c>
      <c r="J137" s="115">
        <v>2</v>
      </c>
      <c r="K137" s="115">
        <v>2</v>
      </c>
      <c r="L137" s="113">
        <v>2</v>
      </c>
      <c r="N137" t="s">
        <v>180</v>
      </c>
      <c r="O137" s="131"/>
    </row>
    <row r="138" spans="1:15" x14ac:dyDescent="0.25">
      <c r="A138" s="42" t="s">
        <v>192</v>
      </c>
      <c r="B138" s="38" t="s">
        <v>21</v>
      </c>
      <c r="C138" s="38" t="s">
        <v>198</v>
      </c>
      <c r="D138" s="38" t="s">
        <v>21</v>
      </c>
      <c r="E138" s="43">
        <v>0</v>
      </c>
      <c r="G138" s="1"/>
      <c r="N138" s="123"/>
      <c r="O138" s="131"/>
    </row>
    <row r="139" spans="1:15" ht="15.75" thickBot="1" x14ac:dyDescent="0.3">
      <c r="A139" s="44" t="s">
        <v>193</v>
      </c>
      <c r="B139" s="45" t="s">
        <v>21</v>
      </c>
      <c r="C139" s="45" t="s">
        <v>199</v>
      </c>
      <c r="D139" s="45" t="s">
        <v>21</v>
      </c>
      <c r="E139" s="46">
        <v>19</v>
      </c>
      <c r="G139" s="1"/>
      <c r="N139" s="123"/>
      <c r="O139" s="131"/>
    </row>
    <row r="140" spans="1:15" ht="15.75" thickBot="1" x14ac:dyDescent="0.3">
      <c r="G140" s="1"/>
      <c r="N140" s="123"/>
      <c r="O140" s="131"/>
    </row>
    <row r="141" spans="1:15" ht="15.75" thickBot="1" x14ac:dyDescent="0.3">
      <c r="A141" s="39" t="s">
        <v>188</v>
      </c>
      <c r="B141" s="40" t="s">
        <v>21</v>
      </c>
      <c r="C141" s="40" t="s">
        <v>194</v>
      </c>
      <c r="D141" s="40" t="s">
        <v>21</v>
      </c>
      <c r="E141" s="41">
        <v>2</v>
      </c>
      <c r="G141" s="1"/>
      <c r="H141" s="96" t="s">
        <v>148</v>
      </c>
      <c r="I141" s="96" t="s">
        <v>149</v>
      </c>
      <c r="J141" s="96" t="s">
        <v>150</v>
      </c>
      <c r="K141" s="96" t="s">
        <v>151</v>
      </c>
      <c r="L141" s="96" t="s">
        <v>152</v>
      </c>
      <c r="O141" s="131"/>
    </row>
    <row r="142" spans="1:15" x14ac:dyDescent="0.25">
      <c r="A142" s="42" t="s">
        <v>189</v>
      </c>
      <c r="B142" s="38" t="s">
        <v>21</v>
      </c>
      <c r="C142" s="38" t="s">
        <v>195</v>
      </c>
      <c r="D142" s="38" t="s">
        <v>21</v>
      </c>
      <c r="E142" s="43">
        <v>0</v>
      </c>
      <c r="G142" s="1" t="s">
        <v>173</v>
      </c>
      <c r="H142" s="105">
        <v>0</v>
      </c>
      <c r="I142" s="116">
        <v>0</v>
      </c>
      <c r="J142" s="116">
        <v>0</v>
      </c>
      <c r="K142" s="116">
        <v>0</v>
      </c>
      <c r="L142" s="107">
        <v>0</v>
      </c>
      <c r="N142" t="s">
        <v>178</v>
      </c>
      <c r="O142" s="131">
        <v>2</v>
      </c>
    </row>
    <row r="143" spans="1:15" x14ac:dyDescent="0.25">
      <c r="A143" s="42" t="s">
        <v>190</v>
      </c>
      <c r="B143" s="38" t="s">
        <v>21</v>
      </c>
      <c r="C143" s="38" t="s">
        <v>196</v>
      </c>
      <c r="D143" s="38" t="s">
        <v>21</v>
      </c>
      <c r="E143" s="43">
        <v>0</v>
      </c>
      <c r="G143" s="1"/>
      <c r="H143" s="117">
        <v>1</v>
      </c>
      <c r="I143" s="114">
        <v>1</v>
      </c>
      <c r="J143" s="114">
        <v>1</v>
      </c>
      <c r="K143" s="114">
        <v>1</v>
      </c>
      <c r="L143" s="118">
        <v>1</v>
      </c>
      <c r="N143" t="s">
        <v>179</v>
      </c>
      <c r="O143" s="131"/>
    </row>
    <row r="144" spans="1:15" ht="15.75" thickBot="1" x14ac:dyDescent="0.3">
      <c r="A144" s="42" t="s">
        <v>191</v>
      </c>
      <c r="B144" s="38" t="s">
        <v>21</v>
      </c>
      <c r="C144" s="38" t="s">
        <v>197</v>
      </c>
      <c r="D144" s="38" t="s">
        <v>21</v>
      </c>
      <c r="E144" s="43">
        <v>0</v>
      </c>
      <c r="G144" s="1"/>
      <c r="H144" s="119">
        <v>2</v>
      </c>
      <c r="I144" s="112">
        <v>2</v>
      </c>
      <c r="J144" s="112">
        <v>2</v>
      </c>
      <c r="K144" s="112">
        <v>2</v>
      </c>
      <c r="L144" s="120">
        <v>2</v>
      </c>
      <c r="N144" t="s">
        <v>180</v>
      </c>
      <c r="O144" s="131"/>
    </row>
    <row r="145" spans="1:15" x14ac:dyDescent="0.25">
      <c r="A145" s="42" t="s">
        <v>192</v>
      </c>
      <c r="B145" s="38" t="s">
        <v>21</v>
      </c>
      <c r="C145" s="38" t="s">
        <v>198</v>
      </c>
      <c r="D145" s="38" t="s">
        <v>21</v>
      </c>
      <c r="E145" s="43">
        <v>2</v>
      </c>
      <c r="G145" s="1"/>
      <c r="N145" s="123"/>
      <c r="O145" s="131"/>
    </row>
    <row r="146" spans="1:15" ht="15.75" thickBot="1" x14ac:dyDescent="0.3">
      <c r="A146" s="44" t="s">
        <v>193</v>
      </c>
      <c r="B146" s="45" t="s">
        <v>21</v>
      </c>
      <c r="C146" s="45" t="s">
        <v>199</v>
      </c>
      <c r="D146" s="45" t="s">
        <v>21</v>
      </c>
      <c r="E146" s="46">
        <v>20</v>
      </c>
      <c r="G146" s="1"/>
      <c r="N146" s="123"/>
      <c r="O146" s="131"/>
    </row>
    <row r="147" spans="1:15" ht="15.75" thickBot="1" x14ac:dyDescent="0.3">
      <c r="G147" s="1"/>
      <c r="N147" s="123"/>
      <c r="O147" s="131"/>
    </row>
    <row r="148" spans="1:15" ht="15.75" thickBot="1" x14ac:dyDescent="0.3">
      <c r="A148" s="39" t="s">
        <v>188</v>
      </c>
      <c r="B148" s="40" t="s">
        <v>21</v>
      </c>
      <c r="C148" s="40" t="s">
        <v>194</v>
      </c>
      <c r="D148" s="40" t="s">
        <v>21</v>
      </c>
      <c r="E148" s="41">
        <v>1</v>
      </c>
      <c r="G148" s="1"/>
      <c r="H148" s="96" t="s">
        <v>148</v>
      </c>
      <c r="I148" s="96" t="s">
        <v>149</v>
      </c>
      <c r="J148" s="96" t="s">
        <v>150</v>
      </c>
      <c r="K148" s="96" t="s">
        <v>151</v>
      </c>
      <c r="L148" s="96" t="s">
        <v>152</v>
      </c>
      <c r="O148" s="131"/>
    </row>
    <row r="149" spans="1:15" x14ac:dyDescent="0.25">
      <c r="A149" s="42" t="s">
        <v>189</v>
      </c>
      <c r="B149" s="38" t="s">
        <v>21</v>
      </c>
      <c r="C149" s="38" t="s">
        <v>195</v>
      </c>
      <c r="D149" s="38" t="s">
        <v>21</v>
      </c>
      <c r="E149" s="43">
        <v>2</v>
      </c>
      <c r="G149" s="1" t="s">
        <v>174</v>
      </c>
      <c r="H149" s="105">
        <v>0</v>
      </c>
      <c r="I149" s="106">
        <v>0</v>
      </c>
      <c r="J149" s="116">
        <v>0</v>
      </c>
      <c r="K149" s="106">
        <v>0</v>
      </c>
      <c r="L149" s="107">
        <v>0</v>
      </c>
      <c r="N149" t="s">
        <v>178</v>
      </c>
      <c r="O149" s="131">
        <v>1</v>
      </c>
    </row>
    <row r="150" spans="1:15" x14ac:dyDescent="0.25">
      <c r="A150" s="42" t="s">
        <v>190</v>
      </c>
      <c r="B150" s="38" t="s">
        <v>21</v>
      </c>
      <c r="C150" s="38" t="s">
        <v>196</v>
      </c>
      <c r="D150" s="38" t="s">
        <v>21</v>
      </c>
      <c r="E150" s="43">
        <v>0</v>
      </c>
      <c r="G150" s="1"/>
      <c r="H150" s="108">
        <v>1</v>
      </c>
      <c r="I150" s="114">
        <v>1</v>
      </c>
      <c r="J150" s="114">
        <v>1</v>
      </c>
      <c r="K150" s="114">
        <v>1</v>
      </c>
      <c r="L150" s="110">
        <v>1</v>
      </c>
      <c r="N150" t="s">
        <v>179</v>
      </c>
      <c r="O150" s="131"/>
    </row>
    <row r="151" spans="1:15" ht="15.75" thickBot="1" x14ac:dyDescent="0.3">
      <c r="A151" s="42" t="s">
        <v>191</v>
      </c>
      <c r="B151" s="38" t="s">
        <v>21</v>
      </c>
      <c r="C151" s="38" t="s">
        <v>197</v>
      </c>
      <c r="D151" s="38" t="s">
        <v>21</v>
      </c>
      <c r="E151" s="43">
        <v>2</v>
      </c>
      <c r="G151" s="1"/>
      <c r="H151" s="111">
        <v>2</v>
      </c>
      <c r="I151" s="115">
        <v>2</v>
      </c>
      <c r="J151" s="112">
        <v>2</v>
      </c>
      <c r="K151" s="115">
        <v>2</v>
      </c>
      <c r="L151" s="113">
        <v>2</v>
      </c>
      <c r="N151" t="s">
        <v>180</v>
      </c>
      <c r="O151" s="131"/>
    </row>
    <row r="152" spans="1:15" x14ac:dyDescent="0.25">
      <c r="A152" s="42" t="s">
        <v>192</v>
      </c>
      <c r="B152" s="38" t="s">
        <v>21</v>
      </c>
      <c r="C152" s="38" t="s">
        <v>198</v>
      </c>
      <c r="D152" s="38" t="s">
        <v>21</v>
      </c>
      <c r="E152" s="43">
        <v>1</v>
      </c>
      <c r="G152" s="1"/>
      <c r="N152" s="123"/>
      <c r="O152" s="131"/>
    </row>
    <row r="153" spans="1:15" ht="15.75" thickBot="1" x14ac:dyDescent="0.3">
      <c r="A153" s="44" t="s">
        <v>193</v>
      </c>
      <c r="B153" s="45" t="s">
        <v>21</v>
      </c>
      <c r="C153" s="45" t="s">
        <v>199</v>
      </c>
      <c r="D153" s="45" t="s">
        <v>21</v>
      </c>
      <c r="E153" s="46">
        <v>21</v>
      </c>
      <c r="G153" s="1"/>
      <c r="N153" s="123"/>
      <c r="O153" s="131"/>
    </row>
    <row r="154" spans="1:15" ht="15.75" thickBot="1" x14ac:dyDescent="0.3">
      <c r="G154" s="1"/>
      <c r="N154" s="123"/>
      <c r="O154" s="131"/>
    </row>
    <row r="155" spans="1:15" ht="15.75" thickBot="1" x14ac:dyDescent="0.3">
      <c r="A155" s="39" t="s">
        <v>188</v>
      </c>
      <c r="B155" s="40" t="s">
        <v>21</v>
      </c>
      <c r="C155" s="40" t="s">
        <v>194</v>
      </c>
      <c r="D155" s="40" t="s">
        <v>21</v>
      </c>
      <c r="E155" s="41">
        <v>1</v>
      </c>
      <c r="G155" s="1"/>
      <c r="H155" s="96" t="s">
        <v>148</v>
      </c>
      <c r="I155" s="96" t="s">
        <v>149</v>
      </c>
      <c r="J155" s="96" t="s">
        <v>150</v>
      </c>
      <c r="K155" s="96" t="s">
        <v>151</v>
      </c>
      <c r="L155" s="96" t="s">
        <v>152</v>
      </c>
      <c r="O155" s="131"/>
    </row>
    <row r="156" spans="1:15" x14ac:dyDescent="0.25">
      <c r="A156" s="42" t="s">
        <v>189</v>
      </c>
      <c r="B156" s="38" t="s">
        <v>21</v>
      </c>
      <c r="C156" s="38" t="s">
        <v>195</v>
      </c>
      <c r="D156" s="38" t="s">
        <v>21</v>
      </c>
      <c r="E156" s="43">
        <v>0</v>
      </c>
      <c r="G156" s="1" t="s">
        <v>175</v>
      </c>
      <c r="H156" s="105">
        <v>0</v>
      </c>
      <c r="I156" s="116">
        <v>0</v>
      </c>
      <c r="J156" s="106">
        <v>0</v>
      </c>
      <c r="K156" s="116">
        <v>0</v>
      </c>
      <c r="L156" s="107">
        <v>0</v>
      </c>
      <c r="N156" t="s">
        <v>178</v>
      </c>
      <c r="O156" s="131">
        <v>1</v>
      </c>
    </row>
    <row r="157" spans="1:15" x14ac:dyDescent="0.25">
      <c r="A157" s="42" t="s">
        <v>190</v>
      </c>
      <c r="B157" s="38" t="s">
        <v>21</v>
      </c>
      <c r="C157" s="38" t="s">
        <v>196</v>
      </c>
      <c r="D157" s="38" t="s">
        <v>21</v>
      </c>
      <c r="E157" s="43">
        <v>2</v>
      </c>
      <c r="G157" s="1"/>
      <c r="H157" s="108">
        <v>1</v>
      </c>
      <c r="I157" s="114">
        <v>1</v>
      </c>
      <c r="J157" s="114">
        <v>1</v>
      </c>
      <c r="K157" s="114">
        <v>1</v>
      </c>
      <c r="L157" s="110">
        <v>1</v>
      </c>
      <c r="N157" t="s">
        <v>179</v>
      </c>
      <c r="O157" s="131"/>
    </row>
    <row r="158" spans="1:15" ht="15.75" thickBot="1" x14ac:dyDescent="0.3">
      <c r="A158" s="42" t="s">
        <v>191</v>
      </c>
      <c r="B158" s="38" t="s">
        <v>21</v>
      </c>
      <c r="C158" s="38" t="s">
        <v>197</v>
      </c>
      <c r="D158" s="38" t="s">
        <v>21</v>
      </c>
      <c r="E158" s="43">
        <v>0</v>
      </c>
      <c r="G158" s="1"/>
      <c r="H158" s="111">
        <v>2</v>
      </c>
      <c r="I158" s="112">
        <v>2</v>
      </c>
      <c r="J158" s="115">
        <v>2</v>
      </c>
      <c r="K158" s="112">
        <v>2</v>
      </c>
      <c r="L158" s="113">
        <v>2</v>
      </c>
      <c r="N158" t="s">
        <v>180</v>
      </c>
      <c r="O158" s="131"/>
    </row>
    <row r="159" spans="1:15" x14ac:dyDescent="0.25">
      <c r="A159" s="42" t="s">
        <v>192</v>
      </c>
      <c r="B159" s="38" t="s">
        <v>21</v>
      </c>
      <c r="C159" s="38" t="s">
        <v>198</v>
      </c>
      <c r="D159" s="38" t="s">
        <v>21</v>
      </c>
      <c r="E159" s="43">
        <v>1</v>
      </c>
      <c r="G159" s="1"/>
      <c r="N159" s="123"/>
      <c r="O159" s="131"/>
    </row>
    <row r="160" spans="1:15" ht="15.75" thickBot="1" x14ac:dyDescent="0.3">
      <c r="A160" s="44" t="s">
        <v>193</v>
      </c>
      <c r="B160" s="45" t="s">
        <v>21</v>
      </c>
      <c r="C160" s="45" t="s">
        <v>199</v>
      </c>
      <c r="D160" s="45" t="s">
        <v>21</v>
      </c>
      <c r="E160" s="46">
        <v>22</v>
      </c>
      <c r="G160" s="1"/>
      <c r="N160" s="123"/>
      <c r="O160" s="131"/>
    </row>
    <row r="161" spans="1:15" ht="15.75" thickBot="1" x14ac:dyDescent="0.3">
      <c r="G161" s="1"/>
      <c r="N161" s="123"/>
      <c r="O161" s="131"/>
    </row>
    <row r="162" spans="1:15" ht="15.75" thickBot="1" x14ac:dyDescent="0.3">
      <c r="A162" s="39" t="s">
        <v>188</v>
      </c>
      <c r="B162" s="40" t="s">
        <v>21</v>
      </c>
      <c r="C162" s="40" t="s">
        <v>194</v>
      </c>
      <c r="D162" s="40" t="s">
        <v>21</v>
      </c>
      <c r="E162" s="41">
        <v>0</v>
      </c>
      <c r="G162" s="1"/>
      <c r="H162" s="96" t="s">
        <v>148</v>
      </c>
      <c r="I162" s="96" t="s">
        <v>149</v>
      </c>
      <c r="J162" s="96" t="s">
        <v>150</v>
      </c>
      <c r="K162" s="96" t="s">
        <v>151</v>
      </c>
      <c r="L162" s="96" t="s">
        <v>152</v>
      </c>
      <c r="O162" s="131"/>
    </row>
    <row r="163" spans="1:15" x14ac:dyDescent="0.25">
      <c r="A163" s="42" t="s">
        <v>189</v>
      </c>
      <c r="B163" s="38" t="s">
        <v>21</v>
      </c>
      <c r="C163" s="38" t="s">
        <v>195</v>
      </c>
      <c r="D163" s="38" t="s">
        <v>21</v>
      </c>
      <c r="E163" s="43">
        <v>2</v>
      </c>
      <c r="G163" s="1" t="s">
        <v>176</v>
      </c>
      <c r="H163" s="121">
        <v>0</v>
      </c>
      <c r="I163" s="106">
        <v>0</v>
      </c>
      <c r="J163" s="116">
        <v>0</v>
      </c>
      <c r="K163" s="106">
        <v>0</v>
      </c>
      <c r="L163" s="122">
        <v>0</v>
      </c>
      <c r="N163" t="s">
        <v>178</v>
      </c>
      <c r="O163" s="131">
        <v>0</v>
      </c>
    </row>
    <row r="164" spans="1:15" x14ac:dyDescent="0.25">
      <c r="A164" s="42" t="s">
        <v>190</v>
      </c>
      <c r="B164" s="38" t="s">
        <v>21</v>
      </c>
      <c r="C164" s="38" t="s">
        <v>196</v>
      </c>
      <c r="D164" s="38" t="s">
        <v>21</v>
      </c>
      <c r="E164" s="43">
        <v>0</v>
      </c>
      <c r="G164" s="1"/>
      <c r="H164" s="117">
        <v>1</v>
      </c>
      <c r="I164" s="114">
        <v>1</v>
      </c>
      <c r="J164" s="114">
        <v>1</v>
      </c>
      <c r="K164" s="114">
        <v>1</v>
      </c>
      <c r="L164" s="118">
        <v>1</v>
      </c>
      <c r="N164" t="s">
        <v>179</v>
      </c>
      <c r="O164" s="131"/>
    </row>
    <row r="165" spans="1:15" ht="15.75" thickBot="1" x14ac:dyDescent="0.3">
      <c r="A165" s="42" t="s">
        <v>191</v>
      </c>
      <c r="B165" s="38" t="s">
        <v>21</v>
      </c>
      <c r="C165" s="38" t="s">
        <v>197</v>
      </c>
      <c r="D165" s="38" t="s">
        <v>21</v>
      </c>
      <c r="E165" s="43">
        <v>2</v>
      </c>
      <c r="G165" s="1"/>
      <c r="H165" s="111">
        <v>2</v>
      </c>
      <c r="I165" s="115">
        <v>2</v>
      </c>
      <c r="J165" s="112">
        <v>2</v>
      </c>
      <c r="K165" s="115">
        <v>2</v>
      </c>
      <c r="L165" s="113">
        <v>2</v>
      </c>
      <c r="N165" t="s">
        <v>180</v>
      </c>
      <c r="O165" s="131"/>
    </row>
    <row r="166" spans="1:15" x14ac:dyDescent="0.25">
      <c r="A166" s="42" t="s">
        <v>192</v>
      </c>
      <c r="B166" s="38" t="s">
        <v>21</v>
      </c>
      <c r="C166" s="38" t="s">
        <v>198</v>
      </c>
      <c r="D166" s="38" t="s">
        <v>21</v>
      </c>
      <c r="E166" s="43">
        <v>0</v>
      </c>
      <c r="G166" s="1"/>
      <c r="N166" s="123"/>
      <c r="O166" s="131"/>
    </row>
    <row r="167" spans="1:15" ht="15.75" thickBot="1" x14ac:dyDescent="0.3">
      <c r="A167" s="44" t="s">
        <v>193</v>
      </c>
      <c r="B167" s="45" t="s">
        <v>21</v>
      </c>
      <c r="C167" s="45" t="s">
        <v>199</v>
      </c>
      <c r="D167" s="45" t="s">
        <v>21</v>
      </c>
      <c r="E167" s="46">
        <v>23</v>
      </c>
      <c r="G167" s="1"/>
      <c r="N167" s="123"/>
      <c r="O167" s="131"/>
    </row>
    <row r="168" spans="1:15" ht="15.75" thickBot="1" x14ac:dyDescent="0.3">
      <c r="G168" s="1"/>
      <c r="N168" s="123"/>
      <c r="O168" s="131"/>
    </row>
    <row r="169" spans="1:15" ht="15.75" thickBot="1" x14ac:dyDescent="0.3">
      <c r="A169" s="39" t="s">
        <v>188</v>
      </c>
      <c r="B169" s="40" t="s">
        <v>21</v>
      </c>
      <c r="C169" s="40" t="s">
        <v>194</v>
      </c>
      <c r="D169" s="40" t="s">
        <v>21</v>
      </c>
      <c r="E169" s="41">
        <v>2</v>
      </c>
      <c r="G169" s="1"/>
      <c r="H169" s="96" t="s">
        <v>148</v>
      </c>
      <c r="I169" s="96" t="s">
        <v>149</v>
      </c>
      <c r="J169" s="96" t="s">
        <v>150</v>
      </c>
      <c r="K169" s="96" t="s">
        <v>151</v>
      </c>
      <c r="L169" s="96" t="s">
        <v>152</v>
      </c>
      <c r="O169" s="131"/>
    </row>
    <row r="170" spans="1:15" x14ac:dyDescent="0.25">
      <c r="A170" s="42" t="s">
        <v>189</v>
      </c>
      <c r="B170" s="38" t="s">
        <v>21</v>
      </c>
      <c r="C170" s="38" t="s">
        <v>195</v>
      </c>
      <c r="D170" s="38" t="s">
        <v>21</v>
      </c>
      <c r="E170" s="43">
        <v>0</v>
      </c>
      <c r="G170" s="1" t="s">
        <v>177</v>
      </c>
      <c r="H170" s="105">
        <v>0</v>
      </c>
      <c r="I170" s="116">
        <v>0</v>
      </c>
      <c r="J170" s="106">
        <v>0</v>
      </c>
      <c r="K170" s="116">
        <v>0</v>
      </c>
      <c r="L170" s="107">
        <v>0</v>
      </c>
      <c r="N170" t="s">
        <v>178</v>
      </c>
      <c r="O170" s="131">
        <v>2</v>
      </c>
    </row>
    <row r="171" spans="1:15" x14ac:dyDescent="0.25">
      <c r="A171" s="42" t="s">
        <v>190</v>
      </c>
      <c r="B171" s="38" t="s">
        <v>21</v>
      </c>
      <c r="C171" s="38" t="s">
        <v>196</v>
      </c>
      <c r="D171" s="38" t="s">
        <v>21</v>
      </c>
      <c r="E171" s="43">
        <v>2</v>
      </c>
      <c r="H171" s="117">
        <v>1</v>
      </c>
      <c r="I171" s="114">
        <v>1</v>
      </c>
      <c r="J171" s="114">
        <v>1</v>
      </c>
      <c r="K171" s="114">
        <v>1</v>
      </c>
      <c r="L171" s="118">
        <v>1</v>
      </c>
      <c r="N171" t="s">
        <v>179</v>
      </c>
      <c r="O171" s="131"/>
    </row>
    <row r="172" spans="1:15" ht="15.75" thickBot="1" x14ac:dyDescent="0.3">
      <c r="A172" s="42" t="s">
        <v>191</v>
      </c>
      <c r="B172" s="38" t="s">
        <v>21</v>
      </c>
      <c r="C172" s="38" t="s">
        <v>197</v>
      </c>
      <c r="D172" s="38" t="s">
        <v>21</v>
      </c>
      <c r="E172" s="43">
        <v>0</v>
      </c>
      <c r="H172" s="119">
        <v>2</v>
      </c>
      <c r="I172" s="112">
        <v>2</v>
      </c>
      <c r="J172" s="115">
        <v>2</v>
      </c>
      <c r="K172" s="112">
        <v>2</v>
      </c>
      <c r="L172" s="120">
        <v>2</v>
      </c>
      <c r="N172" t="s">
        <v>180</v>
      </c>
      <c r="O172" s="131"/>
    </row>
    <row r="173" spans="1:15" x14ac:dyDescent="0.25">
      <c r="A173" s="42" t="s">
        <v>192</v>
      </c>
      <c r="B173" s="38" t="s">
        <v>21</v>
      </c>
      <c r="C173" s="38" t="s">
        <v>198</v>
      </c>
      <c r="D173" s="38" t="s">
        <v>21</v>
      </c>
      <c r="E173" s="43">
        <v>2</v>
      </c>
    </row>
    <row r="174" spans="1:15" ht="15.75" thickBot="1" x14ac:dyDescent="0.3">
      <c r="A174" s="44" t="s">
        <v>193</v>
      </c>
      <c r="B174" s="45" t="s">
        <v>21</v>
      </c>
      <c r="C174" s="45" t="s">
        <v>199</v>
      </c>
      <c r="D174" s="45" t="s">
        <v>21</v>
      </c>
      <c r="E174" s="46">
        <v>24</v>
      </c>
    </row>
  </sheetData>
  <mergeCells count="2">
    <mergeCell ref="Q4:S4"/>
    <mergeCell ref="A20:E20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Blad1</vt:lpstr>
      <vt:lpstr>Blad2</vt:lpstr>
      <vt:lpstr>Blad4</vt:lpstr>
      <vt:lpstr>Blad3</vt:lpstr>
      <vt:lpstr>Dead or alive pay</vt:lpstr>
      <vt:lpstr>Bounty Gold pay</vt:lpstr>
      <vt:lpstr>Bounty gold lines</vt:lpstr>
      <vt:lpstr>Game rules</vt:lpstr>
      <vt:lpstr>Blad5</vt:lpstr>
      <vt:lpstr>Blad6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Vande Voorde</dc:creator>
  <cp:lastModifiedBy>Andy Vande Voorde</cp:lastModifiedBy>
  <dcterms:created xsi:type="dcterms:W3CDTF">2022-11-02T15:51:17Z</dcterms:created>
  <dcterms:modified xsi:type="dcterms:W3CDTF">2022-11-05T23:41:37Z</dcterms:modified>
</cp:coreProperties>
</file>