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Work\Desktop PC\Data\Automatic Saccades\Exp 5\"/>
    </mc:Choice>
  </mc:AlternateContent>
  <bookViews>
    <workbookView xWindow="0" yWindow="0" windowWidth="38400" windowHeight="17700" activeTab="3"/>
  </bookViews>
  <sheets>
    <sheet name="Accuracy" sheetId="8" r:id="rId1"/>
    <sheet name="RT" sheetId="13" r:id="rId2"/>
    <sheet name="Basic" sheetId="7" r:id="rId3"/>
    <sheet name="Saccades" sheetId="12" r:id="rId4"/>
    <sheet name="Saccades (FH)" sheetId="10" r:id="rId5"/>
    <sheet name="Vincentized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3" i="12" l="1"/>
  <c r="Y13" i="12"/>
  <c r="Z13" i="12"/>
  <c r="AA13" i="12"/>
  <c r="AB13" i="12"/>
  <c r="AC13" i="12"/>
  <c r="AD13" i="12"/>
  <c r="AE13" i="12"/>
  <c r="AF13" i="12"/>
  <c r="AR13" i="12" s="1"/>
  <c r="AG13" i="12"/>
  <c r="AH13" i="12"/>
  <c r="AI13" i="12"/>
  <c r="AJ13" i="12"/>
  <c r="AK13" i="12"/>
  <c r="AL13" i="12"/>
  <c r="AM13" i="12"/>
  <c r="AN13" i="12"/>
  <c r="AO13" i="12"/>
  <c r="AQ13" i="12"/>
  <c r="AS13" i="12"/>
  <c r="AT13" i="12"/>
  <c r="X37" i="12"/>
  <c r="Y37" i="12"/>
  <c r="Z37" i="12"/>
  <c r="AA37" i="12"/>
  <c r="AB37" i="12"/>
  <c r="AC37" i="12"/>
  <c r="AD37" i="12"/>
  <c r="AE37" i="12"/>
  <c r="AF37" i="12"/>
  <c r="AR37" i="12" s="1"/>
  <c r="AG37" i="12"/>
  <c r="AH37" i="12"/>
  <c r="AI37" i="12"/>
  <c r="AJ37" i="12"/>
  <c r="AK37" i="12"/>
  <c r="AL37" i="12"/>
  <c r="AM37" i="12"/>
  <c r="AN37" i="12"/>
  <c r="AO37" i="12"/>
  <c r="AQ37" i="12"/>
  <c r="AS37" i="12"/>
  <c r="AT37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AJ15" i="12"/>
  <c r="AK15" i="12"/>
  <c r="AL15" i="12"/>
  <c r="AM15" i="12"/>
  <c r="AN15" i="12"/>
  <c r="AO15" i="12"/>
  <c r="AQ15" i="12"/>
  <c r="AR15" i="12"/>
  <c r="AS15" i="12"/>
  <c r="AT15" i="12"/>
  <c r="X16" i="12"/>
  <c r="Y16" i="12"/>
  <c r="Z16" i="12"/>
  <c r="AQ16" i="12" s="1"/>
  <c r="AA16" i="12"/>
  <c r="AB16" i="12"/>
  <c r="AC16" i="12"/>
  <c r="AD16" i="12"/>
  <c r="AE16" i="12"/>
  <c r="AF16" i="12"/>
  <c r="AG16" i="12"/>
  <c r="AH16" i="12"/>
  <c r="AI16" i="12"/>
  <c r="AJ16" i="12"/>
  <c r="AK16" i="12"/>
  <c r="AL16" i="12"/>
  <c r="AT16" i="12" s="1"/>
  <c r="AM16" i="12"/>
  <c r="AS16" i="12" s="1"/>
  <c r="AN16" i="12"/>
  <c r="AO16" i="12"/>
  <c r="AR16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AJ24" i="12"/>
  <c r="AK24" i="12"/>
  <c r="AL24" i="12"/>
  <c r="AT24" i="12" s="1"/>
  <c r="AM24" i="12"/>
  <c r="AS24" i="12" s="1"/>
  <c r="AN24" i="12"/>
  <c r="AO24" i="12"/>
  <c r="AQ24" i="12"/>
  <c r="AR24" i="12"/>
  <c r="X4" i="12"/>
  <c r="Y4" i="12"/>
  <c r="Z4" i="12"/>
  <c r="AA4" i="12"/>
  <c r="AB4" i="12"/>
  <c r="AC4" i="12"/>
  <c r="AD4" i="12"/>
  <c r="AE4" i="12"/>
  <c r="AF4" i="12"/>
  <c r="AG4" i="12"/>
  <c r="AT4" i="12" s="1"/>
  <c r="AH4" i="12"/>
  <c r="AI4" i="12"/>
  <c r="AJ4" i="12"/>
  <c r="AK4" i="12"/>
  <c r="AL4" i="12"/>
  <c r="AM4" i="12"/>
  <c r="AN4" i="12"/>
  <c r="AO4" i="12"/>
  <c r="AQ4" i="12"/>
  <c r="AS4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AJ11" i="12"/>
  <c r="AK11" i="12"/>
  <c r="AL11" i="12"/>
  <c r="AT11" i="12" s="1"/>
  <c r="AM11" i="12"/>
  <c r="AS11" i="12" s="1"/>
  <c r="AN11" i="12"/>
  <c r="AO11" i="12"/>
  <c r="AQ11" i="12"/>
  <c r="AR11" i="12"/>
  <c r="AR4" i="12" l="1"/>
  <c r="AL46" i="13"/>
  <c r="AG46" i="13"/>
  <c r="X46" i="13"/>
  <c r="S46" i="13"/>
  <c r="R46" i="13"/>
  <c r="Q46" i="13"/>
  <c r="P46" i="13"/>
  <c r="O46" i="13"/>
  <c r="N46" i="13"/>
  <c r="M46" i="13"/>
  <c r="L46" i="13"/>
  <c r="K46" i="13"/>
  <c r="J46" i="13"/>
  <c r="I46" i="13"/>
  <c r="H46" i="13"/>
  <c r="G46" i="13"/>
  <c r="F46" i="13"/>
  <c r="E46" i="13"/>
  <c r="D46" i="13"/>
  <c r="BG44" i="13"/>
  <c r="BF44" i="13"/>
  <c r="BH44" i="13" s="1"/>
  <c r="BE44" i="13"/>
  <c r="BC44" i="13"/>
  <c r="BB44" i="13"/>
  <c r="AJ44" i="13"/>
  <c r="AI44" i="13"/>
  <c r="AH44" i="13"/>
  <c r="AG44" i="13"/>
  <c r="AF44" i="13"/>
  <c r="AY44" i="13" s="1"/>
  <c r="AE44" i="13"/>
  <c r="AX44" i="13" s="1"/>
  <c r="AD44" i="13"/>
  <c r="AW44" i="13" s="1"/>
  <c r="AC44" i="13"/>
  <c r="AV44" i="13" s="1"/>
  <c r="AB44" i="13"/>
  <c r="AU44" i="13" s="1"/>
  <c r="AA44" i="13"/>
  <c r="AT44" i="13" s="1"/>
  <c r="Z44" i="13"/>
  <c r="AS44" i="13" s="1"/>
  <c r="Y44" i="13"/>
  <c r="AR44" i="13" s="1"/>
  <c r="X44" i="13"/>
  <c r="AQ44" i="13" s="1"/>
  <c r="W44" i="13"/>
  <c r="V44" i="13"/>
  <c r="U44" i="13"/>
  <c r="BH43" i="13"/>
  <c r="BG43" i="13"/>
  <c r="BF43" i="13"/>
  <c r="BE43" i="13"/>
  <c r="BC43" i="13"/>
  <c r="BB43" i="13"/>
  <c r="BA43" i="13"/>
  <c r="AZ43" i="13"/>
  <c r="AY43" i="13"/>
  <c r="AX43" i="13"/>
  <c r="AW43" i="13"/>
  <c r="AV43" i="13"/>
  <c r="AU43" i="13"/>
  <c r="AT43" i="13"/>
  <c r="AS43" i="13"/>
  <c r="AR43" i="13"/>
  <c r="AQ43" i="13"/>
  <c r="AP43" i="13"/>
  <c r="AO43" i="13"/>
  <c r="AN43" i="13"/>
  <c r="AJ43" i="13"/>
  <c r="AI43" i="13"/>
  <c r="AH43" i="13"/>
  <c r="AG43" i="13"/>
  <c r="AF43" i="13"/>
  <c r="AE43" i="13"/>
  <c r="AD43" i="13"/>
  <c r="AC43" i="13"/>
  <c r="AB43" i="13"/>
  <c r="AA43" i="13"/>
  <c r="Z43" i="13"/>
  <c r="Y43" i="13"/>
  <c r="X43" i="13"/>
  <c r="W43" i="13"/>
  <c r="V43" i="13"/>
  <c r="U43" i="13"/>
  <c r="BH42" i="13"/>
  <c r="BG42" i="13"/>
  <c r="BF42" i="13"/>
  <c r="BE42" i="13"/>
  <c r="BC42" i="13"/>
  <c r="BB42" i="13"/>
  <c r="BA42" i="13"/>
  <c r="AZ42" i="13"/>
  <c r="AY42" i="13"/>
  <c r="AX42" i="13"/>
  <c r="AW42" i="13"/>
  <c r="AV42" i="13"/>
  <c r="AU42" i="13"/>
  <c r="AT42" i="13"/>
  <c r="AS42" i="13"/>
  <c r="AR42" i="13"/>
  <c r="AQ42" i="13"/>
  <c r="AP42" i="13"/>
  <c r="AO42" i="13"/>
  <c r="AN42" i="13"/>
  <c r="AJ42" i="13"/>
  <c r="AI42" i="13"/>
  <c r="AH42" i="13"/>
  <c r="AG42" i="13"/>
  <c r="AF42" i="13"/>
  <c r="AE42" i="13"/>
  <c r="AD42" i="13"/>
  <c r="AC42" i="13"/>
  <c r="AB42" i="13"/>
  <c r="AA42" i="13"/>
  <c r="Z42" i="13"/>
  <c r="Y42" i="13"/>
  <c r="X42" i="13"/>
  <c r="W42" i="13"/>
  <c r="V42" i="13"/>
  <c r="U42" i="13"/>
  <c r="BG41" i="13"/>
  <c r="BF41" i="13"/>
  <c r="BH41" i="13" s="1"/>
  <c r="BE41" i="13"/>
  <c r="AZ41" i="13"/>
  <c r="AN41" i="13"/>
  <c r="AJ41" i="13"/>
  <c r="BC41" i="13" s="1"/>
  <c r="AI41" i="13"/>
  <c r="BB41" i="13" s="1"/>
  <c r="AH41" i="13"/>
  <c r="BA41" i="13" s="1"/>
  <c r="AG41" i="13"/>
  <c r="AF41" i="13"/>
  <c r="AY41" i="13" s="1"/>
  <c r="AE41" i="13"/>
  <c r="AX41" i="13" s="1"/>
  <c r="AD41" i="13"/>
  <c r="AW41" i="13" s="1"/>
  <c r="AC41" i="13"/>
  <c r="AV41" i="13" s="1"/>
  <c r="AB41" i="13"/>
  <c r="AU41" i="13" s="1"/>
  <c r="AA41" i="13"/>
  <c r="AT41" i="13" s="1"/>
  <c r="Z41" i="13"/>
  <c r="AS41" i="13" s="1"/>
  <c r="Y41" i="13"/>
  <c r="AR41" i="13" s="1"/>
  <c r="X41" i="13"/>
  <c r="AQ41" i="13" s="1"/>
  <c r="W41" i="13"/>
  <c r="AP41" i="13" s="1"/>
  <c r="V41" i="13"/>
  <c r="AO41" i="13" s="1"/>
  <c r="U41" i="13"/>
  <c r="BH40" i="13"/>
  <c r="BG40" i="13"/>
  <c r="BF40" i="13"/>
  <c r="BE40" i="13"/>
  <c r="BC40" i="13"/>
  <c r="BB40" i="13"/>
  <c r="BA40" i="13"/>
  <c r="AZ40" i="13"/>
  <c r="AY40" i="13"/>
  <c r="AX40" i="13"/>
  <c r="AW40" i="13"/>
  <c r="AV40" i="13"/>
  <c r="AU40" i="13"/>
  <c r="AT40" i="13"/>
  <c r="AS40" i="13"/>
  <c r="AR40" i="13"/>
  <c r="AQ40" i="13"/>
  <c r="AP40" i="13"/>
  <c r="AO40" i="13"/>
  <c r="AN40" i="13"/>
  <c r="AJ40" i="13"/>
  <c r="AI40" i="13"/>
  <c r="AH40" i="13"/>
  <c r="AG40" i="13"/>
  <c r="AF40" i="13"/>
  <c r="AE40" i="13"/>
  <c r="AD40" i="13"/>
  <c r="AC40" i="13"/>
  <c r="AB40" i="13"/>
  <c r="AA40" i="13"/>
  <c r="Z40" i="13"/>
  <c r="Y40" i="13"/>
  <c r="X40" i="13"/>
  <c r="W40" i="13"/>
  <c r="V40" i="13"/>
  <c r="U40" i="13"/>
  <c r="BG39" i="13"/>
  <c r="BF39" i="13"/>
  <c r="BE39" i="13"/>
  <c r="BC39" i="13"/>
  <c r="BB39" i="13"/>
  <c r="AZ39" i="13"/>
  <c r="AQ39" i="13"/>
  <c r="AP39" i="13"/>
  <c r="AO39" i="13"/>
  <c r="AN39" i="13"/>
  <c r="AJ39" i="13"/>
  <c r="AI39" i="13"/>
  <c r="AH39" i="13"/>
  <c r="BA39" i="13" s="1"/>
  <c r="AG39" i="13"/>
  <c r="AF39" i="13"/>
  <c r="AY39" i="13" s="1"/>
  <c r="AE39" i="13"/>
  <c r="AX39" i="13" s="1"/>
  <c r="AD39" i="13"/>
  <c r="AW39" i="13" s="1"/>
  <c r="AC39" i="13"/>
  <c r="AV39" i="13" s="1"/>
  <c r="AB39" i="13"/>
  <c r="AU39" i="13" s="1"/>
  <c r="AA39" i="13"/>
  <c r="AT39" i="13" s="1"/>
  <c r="Z39" i="13"/>
  <c r="AS39" i="13" s="1"/>
  <c r="Y39" i="13"/>
  <c r="AR39" i="13" s="1"/>
  <c r="X39" i="13"/>
  <c r="W39" i="13"/>
  <c r="V39" i="13"/>
  <c r="U39" i="13"/>
  <c r="BG38" i="13"/>
  <c r="BF38" i="13"/>
  <c r="BH38" i="13" s="1"/>
  <c r="BE38" i="13"/>
  <c r="BC38" i="13"/>
  <c r="BB38" i="13"/>
  <c r="BA38" i="13"/>
  <c r="AZ38" i="13"/>
  <c r="AQ38" i="13"/>
  <c r="AJ38" i="13"/>
  <c r="AI38" i="13"/>
  <c r="AH38" i="13"/>
  <c r="AG38" i="13"/>
  <c r="AF38" i="13"/>
  <c r="AY38" i="13" s="1"/>
  <c r="AE38" i="13"/>
  <c r="AX38" i="13" s="1"/>
  <c r="AD38" i="13"/>
  <c r="AW38" i="13" s="1"/>
  <c r="AC38" i="13"/>
  <c r="AV38" i="13" s="1"/>
  <c r="AB38" i="13"/>
  <c r="AU38" i="13" s="1"/>
  <c r="AA38" i="13"/>
  <c r="AT38" i="13" s="1"/>
  <c r="Z38" i="13"/>
  <c r="AS38" i="13" s="1"/>
  <c r="Y38" i="13"/>
  <c r="AR38" i="13" s="1"/>
  <c r="X38" i="13"/>
  <c r="W38" i="13"/>
  <c r="AP38" i="13" s="1"/>
  <c r="V38" i="13"/>
  <c r="AO38" i="13" s="1"/>
  <c r="U38" i="13"/>
  <c r="AN38" i="13" s="1"/>
  <c r="BG37" i="13"/>
  <c r="BF37" i="13"/>
  <c r="BH37" i="13" s="1"/>
  <c r="BE37" i="13"/>
  <c r="BC37" i="13"/>
  <c r="BB37" i="13"/>
  <c r="AQ37" i="13"/>
  <c r="AJ37" i="13"/>
  <c r="AI37" i="13"/>
  <c r="AH37" i="13"/>
  <c r="BA37" i="13" s="1"/>
  <c r="AG37" i="13"/>
  <c r="AZ37" i="13" s="1"/>
  <c r="AF37" i="13"/>
  <c r="AY37" i="13" s="1"/>
  <c r="AE37" i="13"/>
  <c r="AX37" i="13" s="1"/>
  <c r="AD37" i="13"/>
  <c r="AW37" i="13" s="1"/>
  <c r="AC37" i="13"/>
  <c r="AV37" i="13" s="1"/>
  <c r="AB37" i="13"/>
  <c r="AU37" i="13" s="1"/>
  <c r="AA37" i="13"/>
  <c r="AT37" i="13" s="1"/>
  <c r="Z37" i="13"/>
  <c r="AS37" i="13" s="1"/>
  <c r="Y37" i="13"/>
  <c r="AR37" i="13" s="1"/>
  <c r="X37" i="13"/>
  <c r="W37" i="13"/>
  <c r="AP37" i="13" s="1"/>
  <c r="V37" i="13"/>
  <c r="AO37" i="13" s="1"/>
  <c r="U37" i="13"/>
  <c r="AN37" i="13" s="1"/>
  <c r="BG36" i="13"/>
  <c r="BF36" i="13"/>
  <c r="BH36" i="13" s="1"/>
  <c r="BE36" i="13"/>
  <c r="AZ36" i="13"/>
  <c r="AN36" i="13"/>
  <c r="AJ36" i="13"/>
  <c r="BC36" i="13" s="1"/>
  <c r="AI36" i="13"/>
  <c r="BB36" i="13" s="1"/>
  <c r="AH36" i="13"/>
  <c r="BA36" i="13" s="1"/>
  <c r="AG36" i="13"/>
  <c r="AF36" i="13"/>
  <c r="AY36" i="13" s="1"/>
  <c r="AE36" i="13"/>
  <c r="AX36" i="13" s="1"/>
  <c r="AD36" i="13"/>
  <c r="AW36" i="13" s="1"/>
  <c r="AC36" i="13"/>
  <c r="AV36" i="13" s="1"/>
  <c r="AB36" i="13"/>
  <c r="AU36" i="13" s="1"/>
  <c r="AA36" i="13"/>
  <c r="AT36" i="13" s="1"/>
  <c r="Z36" i="13"/>
  <c r="AS36" i="13" s="1"/>
  <c r="Y36" i="13"/>
  <c r="AR36" i="13" s="1"/>
  <c r="X36" i="13"/>
  <c r="AQ36" i="13" s="1"/>
  <c r="W36" i="13"/>
  <c r="AP36" i="13" s="1"/>
  <c r="V36" i="13"/>
  <c r="AO36" i="13" s="1"/>
  <c r="U36" i="13"/>
  <c r="BG35" i="13"/>
  <c r="BF35" i="13"/>
  <c r="BE35" i="13"/>
  <c r="BC35" i="13"/>
  <c r="BB35" i="13"/>
  <c r="AZ35" i="13"/>
  <c r="AQ35" i="13"/>
  <c r="AP35" i="13"/>
  <c r="AO35" i="13"/>
  <c r="AN35" i="13"/>
  <c r="AJ35" i="13"/>
  <c r="AI35" i="13"/>
  <c r="AH35" i="13"/>
  <c r="BA35" i="13" s="1"/>
  <c r="AG35" i="13"/>
  <c r="AF35" i="13"/>
  <c r="AY35" i="13" s="1"/>
  <c r="AE35" i="13"/>
  <c r="AX35" i="13" s="1"/>
  <c r="AD35" i="13"/>
  <c r="AW35" i="13" s="1"/>
  <c r="AC35" i="13"/>
  <c r="AV35" i="13" s="1"/>
  <c r="AB35" i="13"/>
  <c r="AU35" i="13" s="1"/>
  <c r="AA35" i="13"/>
  <c r="AT35" i="13" s="1"/>
  <c r="Z35" i="13"/>
  <c r="AS35" i="13" s="1"/>
  <c r="Y35" i="13"/>
  <c r="AR35" i="13" s="1"/>
  <c r="X35" i="13"/>
  <c r="W35" i="13"/>
  <c r="V35" i="13"/>
  <c r="U35" i="13"/>
  <c r="BG34" i="13"/>
  <c r="BF34" i="13"/>
  <c r="BH34" i="13" s="1"/>
  <c r="BE34" i="13"/>
  <c r="BC34" i="13"/>
  <c r="BB34" i="13"/>
  <c r="BA34" i="13"/>
  <c r="AZ34" i="13"/>
  <c r="AQ34" i="13"/>
  <c r="AJ34" i="13"/>
  <c r="AI34" i="13"/>
  <c r="AH34" i="13"/>
  <c r="AG34" i="13"/>
  <c r="AF34" i="13"/>
  <c r="AY34" i="13" s="1"/>
  <c r="AE34" i="13"/>
  <c r="AX34" i="13" s="1"/>
  <c r="AD34" i="13"/>
  <c r="AW34" i="13" s="1"/>
  <c r="AC34" i="13"/>
  <c r="AV34" i="13" s="1"/>
  <c r="AB34" i="13"/>
  <c r="AU34" i="13" s="1"/>
  <c r="AA34" i="13"/>
  <c r="AT34" i="13" s="1"/>
  <c r="Z34" i="13"/>
  <c r="AS34" i="13" s="1"/>
  <c r="Y34" i="13"/>
  <c r="AR34" i="13" s="1"/>
  <c r="X34" i="13"/>
  <c r="W34" i="13"/>
  <c r="AP34" i="13" s="1"/>
  <c r="V34" i="13"/>
  <c r="AO34" i="13" s="1"/>
  <c r="U34" i="13"/>
  <c r="AN34" i="13" s="1"/>
  <c r="BG33" i="13"/>
  <c r="BF33" i="13"/>
  <c r="BH33" i="13" s="1"/>
  <c r="BE33" i="13"/>
  <c r="BC33" i="13"/>
  <c r="BB33" i="13"/>
  <c r="AQ33" i="13"/>
  <c r="AJ33" i="13"/>
  <c r="AI33" i="13"/>
  <c r="AH33" i="13"/>
  <c r="BA33" i="13" s="1"/>
  <c r="AG33" i="13"/>
  <c r="AZ33" i="13" s="1"/>
  <c r="AF33" i="13"/>
  <c r="AY33" i="13" s="1"/>
  <c r="AE33" i="13"/>
  <c r="AX33" i="13" s="1"/>
  <c r="AD33" i="13"/>
  <c r="AW33" i="13" s="1"/>
  <c r="AC33" i="13"/>
  <c r="AV33" i="13" s="1"/>
  <c r="AB33" i="13"/>
  <c r="AU33" i="13" s="1"/>
  <c r="AA33" i="13"/>
  <c r="AT33" i="13" s="1"/>
  <c r="Z33" i="13"/>
  <c r="AS33" i="13" s="1"/>
  <c r="Y33" i="13"/>
  <c r="AR33" i="13" s="1"/>
  <c r="X33" i="13"/>
  <c r="W33" i="13"/>
  <c r="AP33" i="13" s="1"/>
  <c r="V33" i="13"/>
  <c r="AO33" i="13" s="1"/>
  <c r="U33" i="13"/>
  <c r="AN33" i="13" s="1"/>
  <c r="BG32" i="13"/>
  <c r="BF32" i="13"/>
  <c r="BH32" i="13" s="1"/>
  <c r="BE32" i="13"/>
  <c r="AZ32" i="13"/>
  <c r="AN32" i="13"/>
  <c r="AJ32" i="13"/>
  <c r="BC32" i="13" s="1"/>
  <c r="AI32" i="13"/>
  <c r="BB32" i="13" s="1"/>
  <c r="AH32" i="13"/>
  <c r="BA32" i="13" s="1"/>
  <c r="AG32" i="13"/>
  <c r="AF32" i="13"/>
  <c r="AY32" i="13" s="1"/>
  <c r="AE32" i="13"/>
  <c r="AX32" i="13" s="1"/>
  <c r="AD32" i="13"/>
  <c r="AW32" i="13" s="1"/>
  <c r="AC32" i="13"/>
  <c r="AV32" i="13" s="1"/>
  <c r="AB32" i="13"/>
  <c r="AU32" i="13" s="1"/>
  <c r="AA32" i="13"/>
  <c r="AT32" i="13" s="1"/>
  <c r="Z32" i="13"/>
  <c r="AS32" i="13" s="1"/>
  <c r="Y32" i="13"/>
  <c r="AR32" i="13" s="1"/>
  <c r="X32" i="13"/>
  <c r="AQ32" i="13" s="1"/>
  <c r="W32" i="13"/>
  <c r="AP32" i="13" s="1"/>
  <c r="V32" i="13"/>
  <c r="AO32" i="13" s="1"/>
  <c r="U32" i="13"/>
  <c r="BH31" i="13"/>
  <c r="BG31" i="13"/>
  <c r="BF31" i="13"/>
  <c r="BE31" i="13"/>
  <c r="BC31" i="13"/>
  <c r="BB31" i="13"/>
  <c r="BA31" i="13"/>
  <c r="AZ31" i="13"/>
  <c r="AY31" i="13"/>
  <c r="AX31" i="13"/>
  <c r="AW31" i="13"/>
  <c r="AV31" i="13"/>
  <c r="AU31" i="13"/>
  <c r="AT31" i="13"/>
  <c r="AS31" i="13"/>
  <c r="AR31" i="13"/>
  <c r="AQ31" i="13"/>
  <c r="AP31" i="13"/>
  <c r="AO31" i="13"/>
  <c r="AN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X31" i="13"/>
  <c r="W31" i="13"/>
  <c r="V31" i="13"/>
  <c r="U31" i="13"/>
  <c r="BG30" i="13"/>
  <c r="BF30" i="13"/>
  <c r="BE30" i="13"/>
  <c r="BC30" i="13"/>
  <c r="BB30" i="13"/>
  <c r="AZ30" i="13"/>
  <c r="AQ30" i="13"/>
  <c r="AP30" i="13"/>
  <c r="AO30" i="13"/>
  <c r="AN30" i="13"/>
  <c r="AJ30" i="13"/>
  <c r="AI30" i="13"/>
  <c r="AH30" i="13"/>
  <c r="BA30" i="13" s="1"/>
  <c r="AG30" i="13"/>
  <c r="AF30" i="13"/>
  <c r="AY30" i="13" s="1"/>
  <c r="AE30" i="13"/>
  <c r="AX30" i="13" s="1"/>
  <c r="AD30" i="13"/>
  <c r="AW30" i="13" s="1"/>
  <c r="AC30" i="13"/>
  <c r="AV30" i="13" s="1"/>
  <c r="AB30" i="13"/>
  <c r="AU30" i="13" s="1"/>
  <c r="AA30" i="13"/>
  <c r="AT30" i="13" s="1"/>
  <c r="Z30" i="13"/>
  <c r="AS30" i="13" s="1"/>
  <c r="Y30" i="13"/>
  <c r="AR30" i="13" s="1"/>
  <c r="X30" i="13"/>
  <c r="W30" i="13"/>
  <c r="V30" i="13"/>
  <c r="U30" i="13"/>
  <c r="BG29" i="13"/>
  <c r="BF29" i="13"/>
  <c r="BH29" i="13" s="1"/>
  <c r="BE29" i="13"/>
  <c r="BC29" i="13"/>
  <c r="BB29" i="13"/>
  <c r="BA29" i="13"/>
  <c r="AZ29" i="13"/>
  <c r="AQ29" i="13"/>
  <c r="AJ29" i="13"/>
  <c r="AI29" i="13"/>
  <c r="AH29" i="13"/>
  <c r="AG29" i="13"/>
  <c r="AF29" i="13"/>
  <c r="AY29" i="13" s="1"/>
  <c r="AE29" i="13"/>
  <c r="AX29" i="13" s="1"/>
  <c r="AD29" i="13"/>
  <c r="AW29" i="13" s="1"/>
  <c r="AC29" i="13"/>
  <c r="AV29" i="13" s="1"/>
  <c r="AB29" i="13"/>
  <c r="AU29" i="13" s="1"/>
  <c r="AA29" i="13"/>
  <c r="AT29" i="13" s="1"/>
  <c r="Z29" i="13"/>
  <c r="AS29" i="13" s="1"/>
  <c r="Y29" i="13"/>
  <c r="AR29" i="13" s="1"/>
  <c r="X29" i="13"/>
  <c r="W29" i="13"/>
  <c r="AP29" i="13" s="1"/>
  <c r="V29" i="13"/>
  <c r="AO29" i="13" s="1"/>
  <c r="U29" i="13"/>
  <c r="AN29" i="13" s="1"/>
  <c r="BG28" i="13"/>
  <c r="BF28" i="13"/>
  <c r="BH28" i="13" s="1"/>
  <c r="BE28" i="13"/>
  <c r="BC28" i="13"/>
  <c r="BB28" i="13"/>
  <c r="AQ28" i="13"/>
  <c r="AJ28" i="13"/>
  <c r="AI28" i="13"/>
  <c r="AH28" i="13"/>
  <c r="BA28" i="13" s="1"/>
  <c r="AG28" i="13"/>
  <c r="AZ28" i="13" s="1"/>
  <c r="AF28" i="13"/>
  <c r="AY28" i="13" s="1"/>
  <c r="AE28" i="13"/>
  <c r="AX28" i="13" s="1"/>
  <c r="AD28" i="13"/>
  <c r="AW28" i="13" s="1"/>
  <c r="AC28" i="13"/>
  <c r="AV28" i="13" s="1"/>
  <c r="AB28" i="13"/>
  <c r="AU28" i="13" s="1"/>
  <c r="AA28" i="13"/>
  <c r="AT28" i="13" s="1"/>
  <c r="Z28" i="13"/>
  <c r="AS28" i="13" s="1"/>
  <c r="Y28" i="13"/>
  <c r="AR28" i="13" s="1"/>
  <c r="X28" i="13"/>
  <c r="W28" i="13"/>
  <c r="AP28" i="13" s="1"/>
  <c r="V28" i="13"/>
  <c r="AO28" i="13" s="1"/>
  <c r="U28" i="13"/>
  <c r="AN28" i="13" s="1"/>
  <c r="BH27" i="13"/>
  <c r="BG27" i="13"/>
  <c r="BF27" i="13"/>
  <c r="BE27" i="13"/>
  <c r="BC27" i="13"/>
  <c r="BB27" i="13"/>
  <c r="BA27" i="13"/>
  <c r="AZ27" i="13"/>
  <c r="AY27" i="13"/>
  <c r="AX27" i="13"/>
  <c r="AW27" i="13"/>
  <c r="AV27" i="13"/>
  <c r="AU27" i="13"/>
  <c r="AT27" i="13"/>
  <c r="AS27" i="13"/>
  <c r="AR27" i="13"/>
  <c r="AQ27" i="13"/>
  <c r="AP27" i="13"/>
  <c r="AO27" i="13"/>
  <c r="AN27" i="13"/>
  <c r="AJ27" i="13"/>
  <c r="AI27" i="13"/>
  <c r="AH27" i="13"/>
  <c r="AG27" i="13"/>
  <c r="AF27" i="13"/>
  <c r="AE27" i="13"/>
  <c r="AD27" i="13"/>
  <c r="AC27" i="13"/>
  <c r="AB27" i="13"/>
  <c r="AA27" i="13"/>
  <c r="Z27" i="13"/>
  <c r="Y27" i="13"/>
  <c r="X27" i="13"/>
  <c r="W27" i="13"/>
  <c r="V27" i="13"/>
  <c r="U27" i="13"/>
  <c r="BG26" i="13"/>
  <c r="BF26" i="13"/>
  <c r="BH26" i="13" s="1"/>
  <c r="BE26" i="13"/>
  <c r="AZ26" i="13"/>
  <c r="AN26" i="13"/>
  <c r="AJ26" i="13"/>
  <c r="BC26" i="13" s="1"/>
  <c r="AI26" i="13"/>
  <c r="BB26" i="13" s="1"/>
  <c r="AH26" i="13"/>
  <c r="BA26" i="13" s="1"/>
  <c r="AG26" i="13"/>
  <c r="AF26" i="13"/>
  <c r="AY26" i="13" s="1"/>
  <c r="AE26" i="13"/>
  <c r="AX26" i="13" s="1"/>
  <c r="AD26" i="13"/>
  <c r="AW26" i="13" s="1"/>
  <c r="AC26" i="13"/>
  <c r="AV26" i="13" s="1"/>
  <c r="AB26" i="13"/>
  <c r="AU26" i="13" s="1"/>
  <c r="AA26" i="13"/>
  <c r="AT26" i="13" s="1"/>
  <c r="Z26" i="13"/>
  <c r="AS26" i="13" s="1"/>
  <c r="Y26" i="13"/>
  <c r="AR26" i="13" s="1"/>
  <c r="X26" i="13"/>
  <c r="AQ26" i="13" s="1"/>
  <c r="W26" i="13"/>
  <c r="AP26" i="13" s="1"/>
  <c r="V26" i="13"/>
  <c r="AO26" i="13" s="1"/>
  <c r="U26" i="13"/>
  <c r="BG25" i="13"/>
  <c r="BF25" i="13"/>
  <c r="BE25" i="13"/>
  <c r="BC25" i="13"/>
  <c r="BB25" i="13"/>
  <c r="AZ25" i="13"/>
  <c r="AQ25" i="13"/>
  <c r="AP25" i="13"/>
  <c r="AO25" i="13"/>
  <c r="AN25" i="13"/>
  <c r="AJ25" i="13"/>
  <c r="AI25" i="13"/>
  <c r="AH25" i="13"/>
  <c r="BA25" i="13" s="1"/>
  <c r="AG25" i="13"/>
  <c r="AF25" i="13"/>
  <c r="AY25" i="13" s="1"/>
  <c r="AE25" i="13"/>
  <c r="AX25" i="13" s="1"/>
  <c r="AD25" i="13"/>
  <c r="AW25" i="13" s="1"/>
  <c r="AC25" i="13"/>
  <c r="AV25" i="13" s="1"/>
  <c r="AB25" i="13"/>
  <c r="AU25" i="13" s="1"/>
  <c r="AA25" i="13"/>
  <c r="AT25" i="13" s="1"/>
  <c r="Z25" i="13"/>
  <c r="AS25" i="13" s="1"/>
  <c r="Y25" i="13"/>
  <c r="AR25" i="13" s="1"/>
  <c r="X25" i="13"/>
  <c r="W25" i="13"/>
  <c r="V25" i="13"/>
  <c r="U25" i="13"/>
  <c r="BG24" i="13"/>
  <c r="BF24" i="13"/>
  <c r="BH24" i="13" s="1"/>
  <c r="BE24" i="13"/>
  <c r="BC24" i="13"/>
  <c r="BB24" i="13"/>
  <c r="BA24" i="13"/>
  <c r="AZ24" i="13"/>
  <c r="AQ24" i="13"/>
  <c r="AN24" i="13"/>
  <c r="AJ24" i="13"/>
  <c r="AI24" i="13"/>
  <c r="AH24" i="13"/>
  <c r="AG24" i="13"/>
  <c r="AF24" i="13"/>
  <c r="AY24" i="13" s="1"/>
  <c r="AE24" i="13"/>
  <c r="AX24" i="13" s="1"/>
  <c r="AD24" i="13"/>
  <c r="AW24" i="13" s="1"/>
  <c r="AC24" i="13"/>
  <c r="AV24" i="13" s="1"/>
  <c r="AB24" i="13"/>
  <c r="AU24" i="13" s="1"/>
  <c r="AA24" i="13"/>
  <c r="AT24" i="13" s="1"/>
  <c r="Z24" i="13"/>
  <c r="AS24" i="13" s="1"/>
  <c r="Y24" i="13"/>
  <c r="AR24" i="13" s="1"/>
  <c r="X24" i="13"/>
  <c r="W24" i="13"/>
  <c r="AP24" i="13" s="1"/>
  <c r="V24" i="13"/>
  <c r="AO24" i="13" s="1"/>
  <c r="U24" i="13"/>
  <c r="BH23" i="13"/>
  <c r="BG23" i="13"/>
  <c r="BF23" i="13"/>
  <c r="BE23" i="13"/>
  <c r="BC23" i="13"/>
  <c r="BB23" i="13"/>
  <c r="BA23" i="13"/>
  <c r="AZ23" i="13"/>
  <c r="AY23" i="13"/>
  <c r="AX23" i="13"/>
  <c r="AW23" i="13"/>
  <c r="AV23" i="13"/>
  <c r="AU23" i="13"/>
  <c r="AT23" i="13"/>
  <c r="AS23" i="13"/>
  <c r="AR23" i="13"/>
  <c r="AQ23" i="13"/>
  <c r="AP23" i="13"/>
  <c r="AO23" i="13"/>
  <c r="AN23" i="13"/>
  <c r="AJ23" i="13"/>
  <c r="AI23" i="13"/>
  <c r="AH23" i="13"/>
  <c r="AG23" i="13"/>
  <c r="AF23" i="13"/>
  <c r="AE23" i="13"/>
  <c r="AD23" i="13"/>
  <c r="AC23" i="13"/>
  <c r="AB23" i="13"/>
  <c r="AA23" i="13"/>
  <c r="Z23" i="13"/>
  <c r="Y23" i="13"/>
  <c r="X23" i="13"/>
  <c r="W23" i="13"/>
  <c r="V23" i="13"/>
  <c r="U23" i="13"/>
  <c r="BG22" i="13"/>
  <c r="BF22" i="13"/>
  <c r="BH22" i="13" s="1"/>
  <c r="BE22" i="13"/>
  <c r="BC22" i="13"/>
  <c r="BB22" i="13"/>
  <c r="AQ22" i="13"/>
  <c r="AJ22" i="13"/>
  <c r="AI22" i="13"/>
  <c r="AH22" i="13"/>
  <c r="BA22" i="13" s="1"/>
  <c r="AG22" i="13"/>
  <c r="AZ22" i="13" s="1"/>
  <c r="AF22" i="13"/>
  <c r="AY22" i="13" s="1"/>
  <c r="AE22" i="13"/>
  <c r="AX22" i="13" s="1"/>
  <c r="AD22" i="13"/>
  <c r="AW22" i="13" s="1"/>
  <c r="AC22" i="13"/>
  <c r="AV22" i="13" s="1"/>
  <c r="AB22" i="13"/>
  <c r="AU22" i="13" s="1"/>
  <c r="AA22" i="13"/>
  <c r="AT22" i="13" s="1"/>
  <c r="Z22" i="13"/>
  <c r="AS22" i="13" s="1"/>
  <c r="Y22" i="13"/>
  <c r="AR22" i="13" s="1"/>
  <c r="X22" i="13"/>
  <c r="W22" i="13"/>
  <c r="AP22" i="13" s="1"/>
  <c r="V22" i="13"/>
  <c r="AO22" i="13" s="1"/>
  <c r="U22" i="13"/>
  <c r="AN22" i="13" s="1"/>
  <c r="BH21" i="13"/>
  <c r="BG21" i="13"/>
  <c r="BF21" i="13"/>
  <c r="BE21" i="13"/>
  <c r="BC21" i="13"/>
  <c r="BB21" i="13"/>
  <c r="BA21" i="13"/>
  <c r="AZ21" i="13"/>
  <c r="AY21" i="13"/>
  <c r="AX21" i="13"/>
  <c r="AW21" i="13"/>
  <c r="AV21" i="13"/>
  <c r="AU21" i="13"/>
  <c r="AT21" i="13"/>
  <c r="AS21" i="13"/>
  <c r="AR21" i="13"/>
  <c r="AQ21" i="13"/>
  <c r="AP21" i="13"/>
  <c r="AO21" i="13"/>
  <c r="AN21" i="13"/>
  <c r="AJ21" i="13"/>
  <c r="AI21" i="13"/>
  <c r="AH21" i="13"/>
  <c r="AG21" i="13"/>
  <c r="AF21" i="13"/>
  <c r="AE21" i="13"/>
  <c r="AD21" i="13"/>
  <c r="AC21" i="13"/>
  <c r="AB21" i="13"/>
  <c r="AA21" i="13"/>
  <c r="Z21" i="13"/>
  <c r="Y21" i="13"/>
  <c r="X21" i="13"/>
  <c r="W21" i="13"/>
  <c r="V21" i="13"/>
  <c r="U21" i="13"/>
  <c r="BG20" i="13"/>
  <c r="BF20" i="13"/>
  <c r="BH20" i="13" s="1"/>
  <c r="BE20" i="13"/>
  <c r="AZ20" i="13"/>
  <c r="AN20" i="13"/>
  <c r="AJ20" i="13"/>
  <c r="BC20" i="13" s="1"/>
  <c r="AI20" i="13"/>
  <c r="BB20" i="13" s="1"/>
  <c r="AH20" i="13"/>
  <c r="BA20" i="13" s="1"/>
  <c r="AG20" i="13"/>
  <c r="AF20" i="13"/>
  <c r="AY20" i="13" s="1"/>
  <c r="AE20" i="13"/>
  <c r="AX20" i="13" s="1"/>
  <c r="AD20" i="13"/>
  <c r="AW20" i="13" s="1"/>
  <c r="AC20" i="13"/>
  <c r="AV20" i="13" s="1"/>
  <c r="AB20" i="13"/>
  <c r="AU20" i="13" s="1"/>
  <c r="AA20" i="13"/>
  <c r="AT20" i="13" s="1"/>
  <c r="Z20" i="13"/>
  <c r="AS20" i="13" s="1"/>
  <c r="Y20" i="13"/>
  <c r="AR20" i="13" s="1"/>
  <c r="X20" i="13"/>
  <c r="AQ20" i="13" s="1"/>
  <c r="W20" i="13"/>
  <c r="AP20" i="13" s="1"/>
  <c r="V20" i="13"/>
  <c r="AO20" i="13" s="1"/>
  <c r="U20" i="13"/>
  <c r="BH19" i="13"/>
  <c r="BG19" i="13"/>
  <c r="BF19" i="13"/>
  <c r="BE19" i="13"/>
  <c r="BC19" i="13"/>
  <c r="BB19" i="13"/>
  <c r="BA19" i="13"/>
  <c r="AZ19" i="13"/>
  <c r="AY19" i="13"/>
  <c r="AX19" i="13"/>
  <c r="AW19" i="13"/>
  <c r="AV19" i="13"/>
  <c r="AU19" i="13"/>
  <c r="AT19" i="13"/>
  <c r="AS19" i="13"/>
  <c r="AR19" i="13"/>
  <c r="AQ19" i="13"/>
  <c r="AP19" i="13"/>
  <c r="AO19" i="13"/>
  <c r="AN19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X19" i="13"/>
  <c r="W19" i="13"/>
  <c r="V19" i="13"/>
  <c r="U19" i="13"/>
  <c r="BH18" i="13"/>
  <c r="BG18" i="13"/>
  <c r="BF18" i="13"/>
  <c r="BE18" i="13"/>
  <c r="BC18" i="13"/>
  <c r="BB18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BG17" i="13"/>
  <c r="BF17" i="13"/>
  <c r="BH17" i="13" s="1"/>
  <c r="BE17" i="13"/>
  <c r="BC17" i="13"/>
  <c r="BB17" i="13"/>
  <c r="AZ17" i="13"/>
  <c r="AQ17" i="13"/>
  <c r="AP17" i="13"/>
  <c r="AO17" i="13"/>
  <c r="AN17" i="13"/>
  <c r="AJ17" i="13"/>
  <c r="AI17" i="13"/>
  <c r="AH17" i="13"/>
  <c r="BA17" i="13" s="1"/>
  <c r="AG17" i="13"/>
  <c r="AF17" i="13"/>
  <c r="AY17" i="13" s="1"/>
  <c r="AE17" i="13"/>
  <c r="AX17" i="13" s="1"/>
  <c r="AD17" i="13"/>
  <c r="AW17" i="13" s="1"/>
  <c r="AC17" i="13"/>
  <c r="AV17" i="13" s="1"/>
  <c r="AB17" i="13"/>
  <c r="AU17" i="13" s="1"/>
  <c r="AA17" i="13"/>
  <c r="AT17" i="13" s="1"/>
  <c r="Z17" i="13"/>
  <c r="AS17" i="13" s="1"/>
  <c r="Y17" i="13"/>
  <c r="AR17" i="13" s="1"/>
  <c r="X17" i="13"/>
  <c r="W17" i="13"/>
  <c r="V17" i="13"/>
  <c r="U17" i="13"/>
  <c r="BG16" i="13"/>
  <c r="BF16" i="13"/>
  <c r="BH16" i="13" s="1"/>
  <c r="BE16" i="13"/>
  <c r="BC16" i="13"/>
  <c r="BB16" i="13"/>
  <c r="BA16" i="13"/>
  <c r="AZ16" i="13"/>
  <c r="AQ16" i="13"/>
  <c r="AN16" i="13"/>
  <c r="AJ16" i="13"/>
  <c r="AI16" i="13"/>
  <c r="AH16" i="13"/>
  <c r="AG16" i="13"/>
  <c r="AF16" i="13"/>
  <c r="AY16" i="13" s="1"/>
  <c r="AE16" i="13"/>
  <c r="AX16" i="13" s="1"/>
  <c r="AD16" i="13"/>
  <c r="AW16" i="13" s="1"/>
  <c r="AC16" i="13"/>
  <c r="AV16" i="13" s="1"/>
  <c r="AB16" i="13"/>
  <c r="AU16" i="13" s="1"/>
  <c r="AA16" i="13"/>
  <c r="AT16" i="13" s="1"/>
  <c r="Z16" i="13"/>
  <c r="AS16" i="13" s="1"/>
  <c r="Y16" i="13"/>
  <c r="AR16" i="13" s="1"/>
  <c r="X16" i="13"/>
  <c r="W16" i="13"/>
  <c r="AP16" i="13" s="1"/>
  <c r="V16" i="13"/>
  <c r="AO16" i="13" s="1"/>
  <c r="U16" i="13"/>
  <c r="BG15" i="13"/>
  <c r="BF15" i="13"/>
  <c r="BH15" i="13" s="1"/>
  <c r="BE15" i="13"/>
  <c r="BC15" i="13"/>
  <c r="BB15" i="13"/>
  <c r="AQ15" i="13"/>
  <c r="AJ15" i="13"/>
  <c r="AI15" i="13"/>
  <c r="AH15" i="13"/>
  <c r="BA15" i="13" s="1"/>
  <c r="AG15" i="13"/>
  <c r="AZ15" i="13" s="1"/>
  <c r="AF15" i="13"/>
  <c r="AY15" i="13" s="1"/>
  <c r="AE15" i="13"/>
  <c r="AX15" i="13" s="1"/>
  <c r="AD15" i="13"/>
  <c r="AW15" i="13" s="1"/>
  <c r="AC15" i="13"/>
  <c r="AV15" i="13" s="1"/>
  <c r="AB15" i="13"/>
  <c r="AU15" i="13" s="1"/>
  <c r="AA15" i="13"/>
  <c r="AT15" i="13" s="1"/>
  <c r="Z15" i="13"/>
  <c r="AS15" i="13" s="1"/>
  <c r="Y15" i="13"/>
  <c r="AR15" i="13" s="1"/>
  <c r="X15" i="13"/>
  <c r="W15" i="13"/>
  <c r="AP15" i="13" s="1"/>
  <c r="V15" i="13"/>
  <c r="AO15" i="13" s="1"/>
  <c r="U15" i="13"/>
  <c r="AN15" i="13" s="1"/>
  <c r="BG14" i="13"/>
  <c r="BF14" i="13"/>
  <c r="BH14" i="13" s="1"/>
  <c r="BE14" i="13"/>
  <c r="AZ14" i="13"/>
  <c r="AN14" i="13"/>
  <c r="AJ14" i="13"/>
  <c r="BC14" i="13" s="1"/>
  <c r="AI14" i="13"/>
  <c r="BB14" i="13" s="1"/>
  <c r="AH14" i="13"/>
  <c r="BA14" i="13" s="1"/>
  <c r="AG14" i="13"/>
  <c r="AF14" i="13"/>
  <c r="AY14" i="13" s="1"/>
  <c r="AE14" i="13"/>
  <c r="AX14" i="13" s="1"/>
  <c r="AD14" i="13"/>
  <c r="AW14" i="13" s="1"/>
  <c r="AC14" i="13"/>
  <c r="AV14" i="13" s="1"/>
  <c r="AB14" i="13"/>
  <c r="AU14" i="13" s="1"/>
  <c r="AA14" i="13"/>
  <c r="AT14" i="13" s="1"/>
  <c r="Z14" i="13"/>
  <c r="AS14" i="13" s="1"/>
  <c r="Y14" i="13"/>
  <c r="AR14" i="13" s="1"/>
  <c r="X14" i="13"/>
  <c r="AQ14" i="13" s="1"/>
  <c r="W14" i="13"/>
  <c r="AP14" i="13" s="1"/>
  <c r="V14" i="13"/>
  <c r="AO14" i="13" s="1"/>
  <c r="U14" i="13"/>
  <c r="BG13" i="13"/>
  <c r="BF13" i="13"/>
  <c r="BH13" i="13" s="1"/>
  <c r="BE13" i="13"/>
  <c r="BC13" i="13"/>
  <c r="BB13" i="13"/>
  <c r="AZ13" i="13"/>
  <c r="AQ13" i="13"/>
  <c r="AP13" i="13"/>
  <c r="AO13" i="13"/>
  <c r="AN13" i="13"/>
  <c r="AJ13" i="13"/>
  <c r="AI13" i="13"/>
  <c r="AH13" i="13"/>
  <c r="BA13" i="13" s="1"/>
  <c r="AG13" i="13"/>
  <c r="AF13" i="13"/>
  <c r="AY13" i="13" s="1"/>
  <c r="AE13" i="13"/>
  <c r="AX13" i="13" s="1"/>
  <c r="AD13" i="13"/>
  <c r="AW13" i="13" s="1"/>
  <c r="AC13" i="13"/>
  <c r="AV13" i="13" s="1"/>
  <c r="AB13" i="13"/>
  <c r="AU13" i="13" s="1"/>
  <c r="AA13" i="13"/>
  <c r="AT13" i="13" s="1"/>
  <c r="Z13" i="13"/>
  <c r="AS13" i="13" s="1"/>
  <c r="Y13" i="13"/>
  <c r="AR13" i="13" s="1"/>
  <c r="X13" i="13"/>
  <c r="W13" i="13"/>
  <c r="V13" i="13"/>
  <c r="U13" i="13"/>
  <c r="BG12" i="13"/>
  <c r="BF12" i="13"/>
  <c r="BH12" i="13" s="1"/>
  <c r="BE12" i="13"/>
  <c r="BC12" i="13"/>
  <c r="BB12" i="13"/>
  <c r="BA12" i="13"/>
  <c r="AZ12" i="13"/>
  <c r="AQ12" i="13"/>
  <c r="AN12" i="13"/>
  <c r="AJ12" i="13"/>
  <c r="AI12" i="13"/>
  <c r="AH12" i="13"/>
  <c r="AG12" i="13"/>
  <c r="AF12" i="13"/>
  <c r="AY12" i="13" s="1"/>
  <c r="AE12" i="13"/>
  <c r="AX12" i="13" s="1"/>
  <c r="AD12" i="13"/>
  <c r="AW12" i="13" s="1"/>
  <c r="AC12" i="13"/>
  <c r="AV12" i="13" s="1"/>
  <c r="AB12" i="13"/>
  <c r="AU12" i="13" s="1"/>
  <c r="AA12" i="13"/>
  <c r="AT12" i="13" s="1"/>
  <c r="Z12" i="13"/>
  <c r="AS12" i="13" s="1"/>
  <c r="Y12" i="13"/>
  <c r="AR12" i="13" s="1"/>
  <c r="X12" i="13"/>
  <c r="W12" i="13"/>
  <c r="AP12" i="13" s="1"/>
  <c r="V12" i="13"/>
  <c r="AO12" i="13" s="1"/>
  <c r="U12" i="13"/>
  <c r="BG11" i="13"/>
  <c r="BF11" i="13"/>
  <c r="BH11" i="13" s="1"/>
  <c r="BE11" i="13"/>
  <c r="BC11" i="13"/>
  <c r="BB11" i="13"/>
  <c r="AQ11" i="13"/>
  <c r="AJ11" i="13"/>
  <c r="AI11" i="13"/>
  <c r="AH11" i="13"/>
  <c r="BA11" i="13" s="1"/>
  <c r="AG11" i="13"/>
  <c r="AZ11" i="13" s="1"/>
  <c r="AF11" i="13"/>
  <c r="AY11" i="13" s="1"/>
  <c r="AE11" i="13"/>
  <c r="AX11" i="13" s="1"/>
  <c r="AD11" i="13"/>
  <c r="AW11" i="13" s="1"/>
  <c r="AC11" i="13"/>
  <c r="AV11" i="13" s="1"/>
  <c r="AB11" i="13"/>
  <c r="AU11" i="13" s="1"/>
  <c r="AA11" i="13"/>
  <c r="AT11" i="13" s="1"/>
  <c r="Z11" i="13"/>
  <c r="AS11" i="13" s="1"/>
  <c r="Y11" i="13"/>
  <c r="AR11" i="13" s="1"/>
  <c r="X11" i="13"/>
  <c r="W11" i="13"/>
  <c r="AP11" i="13" s="1"/>
  <c r="V11" i="13"/>
  <c r="AO11" i="13" s="1"/>
  <c r="U11" i="13"/>
  <c r="AN11" i="13" s="1"/>
  <c r="BG10" i="13"/>
  <c r="BF10" i="13"/>
  <c r="BH10" i="13" s="1"/>
  <c r="BE10" i="13"/>
  <c r="AZ10" i="13"/>
  <c r="AN10" i="13"/>
  <c r="AJ10" i="13"/>
  <c r="BC10" i="13" s="1"/>
  <c r="AI10" i="13"/>
  <c r="BB10" i="13" s="1"/>
  <c r="AH10" i="13"/>
  <c r="BA10" i="13" s="1"/>
  <c r="AG10" i="13"/>
  <c r="AF10" i="13"/>
  <c r="AY10" i="13" s="1"/>
  <c r="AE10" i="13"/>
  <c r="AX10" i="13" s="1"/>
  <c r="AD10" i="13"/>
  <c r="AW10" i="13" s="1"/>
  <c r="AC10" i="13"/>
  <c r="AV10" i="13" s="1"/>
  <c r="AB10" i="13"/>
  <c r="AU10" i="13" s="1"/>
  <c r="AA10" i="13"/>
  <c r="AT10" i="13" s="1"/>
  <c r="Z10" i="13"/>
  <c r="AS10" i="13" s="1"/>
  <c r="Y10" i="13"/>
  <c r="AR10" i="13" s="1"/>
  <c r="X10" i="13"/>
  <c r="AQ10" i="13" s="1"/>
  <c r="W10" i="13"/>
  <c r="AP10" i="13" s="1"/>
  <c r="V10" i="13"/>
  <c r="AO10" i="13" s="1"/>
  <c r="U10" i="13"/>
  <c r="BG9" i="13"/>
  <c r="BF9" i="13"/>
  <c r="BH9" i="13" s="1"/>
  <c r="BE9" i="13"/>
  <c r="BC9" i="13"/>
  <c r="BB9" i="13"/>
  <c r="AZ9" i="13"/>
  <c r="AQ9" i="13"/>
  <c r="AP9" i="13"/>
  <c r="AO9" i="13"/>
  <c r="AN9" i="13"/>
  <c r="AJ9" i="13"/>
  <c r="AI9" i="13"/>
  <c r="AH9" i="13"/>
  <c r="BA9" i="13" s="1"/>
  <c r="AG9" i="13"/>
  <c r="AF9" i="13"/>
  <c r="AY9" i="13" s="1"/>
  <c r="AE9" i="13"/>
  <c r="AX9" i="13" s="1"/>
  <c r="AD9" i="13"/>
  <c r="AW9" i="13" s="1"/>
  <c r="AC9" i="13"/>
  <c r="AV9" i="13" s="1"/>
  <c r="AB9" i="13"/>
  <c r="AU9" i="13" s="1"/>
  <c r="AA9" i="13"/>
  <c r="AT9" i="13" s="1"/>
  <c r="Z9" i="13"/>
  <c r="AS9" i="13" s="1"/>
  <c r="Y9" i="13"/>
  <c r="AR9" i="13" s="1"/>
  <c r="X9" i="13"/>
  <c r="W9" i="13"/>
  <c r="V9" i="13"/>
  <c r="U9" i="13"/>
  <c r="BG8" i="13"/>
  <c r="BF8" i="13"/>
  <c r="BH8" i="13" s="1"/>
  <c r="BE8" i="13"/>
  <c r="BC8" i="13"/>
  <c r="BB8" i="13"/>
  <c r="BA8" i="13"/>
  <c r="AZ8" i="13"/>
  <c r="AQ8" i="13"/>
  <c r="AN8" i="13"/>
  <c r="AJ8" i="13"/>
  <c r="AI8" i="13"/>
  <c r="AH8" i="13"/>
  <c r="AG8" i="13"/>
  <c r="AF8" i="13"/>
  <c r="AY8" i="13" s="1"/>
  <c r="AE8" i="13"/>
  <c r="AX8" i="13" s="1"/>
  <c r="AD8" i="13"/>
  <c r="AW8" i="13" s="1"/>
  <c r="AC8" i="13"/>
  <c r="AV8" i="13" s="1"/>
  <c r="AB8" i="13"/>
  <c r="AU8" i="13" s="1"/>
  <c r="AA8" i="13"/>
  <c r="AT8" i="13" s="1"/>
  <c r="Z8" i="13"/>
  <c r="AS8" i="13" s="1"/>
  <c r="Y8" i="13"/>
  <c r="AR8" i="13" s="1"/>
  <c r="X8" i="13"/>
  <c r="W8" i="13"/>
  <c r="AP8" i="13" s="1"/>
  <c r="V8" i="13"/>
  <c r="AO8" i="13" s="1"/>
  <c r="U8" i="13"/>
  <c r="BG7" i="13"/>
  <c r="BF7" i="13"/>
  <c r="BH7" i="13" s="1"/>
  <c r="BE7" i="13"/>
  <c r="BC7" i="13"/>
  <c r="BB7" i="13"/>
  <c r="AQ7" i="13"/>
  <c r="AJ7" i="13"/>
  <c r="AI7" i="13"/>
  <c r="AH7" i="13"/>
  <c r="BA7" i="13" s="1"/>
  <c r="AG7" i="13"/>
  <c r="AZ7" i="13" s="1"/>
  <c r="AF7" i="13"/>
  <c r="AY7" i="13" s="1"/>
  <c r="AE7" i="13"/>
  <c r="AX7" i="13" s="1"/>
  <c r="AD7" i="13"/>
  <c r="AW7" i="13" s="1"/>
  <c r="AC7" i="13"/>
  <c r="AV7" i="13" s="1"/>
  <c r="AB7" i="13"/>
  <c r="AU7" i="13" s="1"/>
  <c r="AA7" i="13"/>
  <c r="AT7" i="13" s="1"/>
  <c r="Z7" i="13"/>
  <c r="AS7" i="13" s="1"/>
  <c r="Y7" i="13"/>
  <c r="AR7" i="13" s="1"/>
  <c r="X7" i="13"/>
  <c r="W7" i="13"/>
  <c r="AP7" i="13" s="1"/>
  <c r="V7" i="13"/>
  <c r="AO7" i="13" s="1"/>
  <c r="U7" i="13"/>
  <c r="AN7" i="13" s="1"/>
  <c r="BG6" i="13"/>
  <c r="BG46" i="13" s="1"/>
  <c r="BF6" i="13"/>
  <c r="BH6" i="13" s="1"/>
  <c r="BE6" i="13"/>
  <c r="AZ6" i="13"/>
  <c r="AN6" i="13"/>
  <c r="AJ6" i="13"/>
  <c r="BC6" i="13" s="1"/>
  <c r="AI6" i="13"/>
  <c r="BB6" i="13" s="1"/>
  <c r="AH6" i="13"/>
  <c r="AH46" i="13" s="1"/>
  <c r="AG6" i="13"/>
  <c r="AF6" i="13"/>
  <c r="AY6" i="13" s="1"/>
  <c r="AE6" i="13"/>
  <c r="AX6" i="13" s="1"/>
  <c r="AD6" i="13"/>
  <c r="AW6" i="13" s="1"/>
  <c r="AC6" i="13"/>
  <c r="AV6" i="13" s="1"/>
  <c r="AB6" i="13"/>
  <c r="AU6" i="13" s="1"/>
  <c r="AA6" i="13"/>
  <c r="AT6" i="13" s="1"/>
  <c r="Z6" i="13"/>
  <c r="AS6" i="13" s="1"/>
  <c r="Y6" i="13"/>
  <c r="AR6" i="13" s="1"/>
  <c r="X6" i="13"/>
  <c r="AQ6" i="13" s="1"/>
  <c r="W6" i="13"/>
  <c r="AP6" i="13" s="1"/>
  <c r="V6" i="13"/>
  <c r="AO6" i="13" s="1"/>
  <c r="U6" i="13"/>
  <c r="BH5" i="13"/>
  <c r="BG5" i="13"/>
  <c r="BF5" i="13"/>
  <c r="BE5" i="13"/>
  <c r="BC5" i="13"/>
  <c r="BB5" i="13"/>
  <c r="BA5" i="13"/>
  <c r="AZ5" i="13"/>
  <c r="AY5" i="13"/>
  <c r="AX5" i="13"/>
  <c r="AW5" i="13"/>
  <c r="AV5" i="13"/>
  <c r="AU5" i="13"/>
  <c r="AT5" i="13"/>
  <c r="AS5" i="13"/>
  <c r="AR5" i="13"/>
  <c r="AQ5" i="13"/>
  <c r="AP5" i="13"/>
  <c r="AO5" i="13"/>
  <c r="AN5" i="13"/>
  <c r="AJ5" i="13"/>
  <c r="AI5" i="13"/>
  <c r="AH5" i="13"/>
  <c r="AG5" i="13"/>
  <c r="AF5" i="13"/>
  <c r="AE5" i="13"/>
  <c r="AD5" i="13"/>
  <c r="AC5" i="13"/>
  <c r="AB5" i="13"/>
  <c r="AA5" i="13"/>
  <c r="Z5" i="13"/>
  <c r="Y5" i="13"/>
  <c r="X5" i="13"/>
  <c r="W5" i="13"/>
  <c r="V5" i="13"/>
  <c r="U5" i="13"/>
  <c r="BG4" i="13"/>
  <c r="BF4" i="13"/>
  <c r="BE4" i="13"/>
  <c r="BC4" i="13"/>
  <c r="BB4" i="13"/>
  <c r="AZ4" i="13"/>
  <c r="AQ4" i="13"/>
  <c r="AP4" i="13"/>
  <c r="AO4" i="13"/>
  <c r="AN4" i="13"/>
  <c r="AJ4" i="13"/>
  <c r="AI4" i="13"/>
  <c r="AH4" i="13"/>
  <c r="BA4" i="13" s="1"/>
  <c r="AG4" i="13"/>
  <c r="AF4" i="13"/>
  <c r="AY4" i="13" s="1"/>
  <c r="AE4" i="13"/>
  <c r="AX4" i="13" s="1"/>
  <c r="AD4" i="13"/>
  <c r="AW4" i="13" s="1"/>
  <c r="AC4" i="13"/>
  <c r="AV4" i="13" s="1"/>
  <c r="AB4" i="13"/>
  <c r="AU4" i="13" s="1"/>
  <c r="AA4" i="13"/>
  <c r="AT4" i="13" s="1"/>
  <c r="Z4" i="13"/>
  <c r="AS4" i="13" s="1"/>
  <c r="Y4" i="13"/>
  <c r="AR4" i="13" s="1"/>
  <c r="X4" i="13"/>
  <c r="W4" i="13"/>
  <c r="V4" i="13"/>
  <c r="U4" i="13"/>
  <c r="BG3" i="13"/>
  <c r="BG47" i="13" s="1"/>
  <c r="BF3" i="13"/>
  <c r="BE3" i="13"/>
  <c r="BC3" i="13"/>
  <c r="BB3" i="13"/>
  <c r="BA3" i="13"/>
  <c r="AZ3" i="13"/>
  <c r="AQ3" i="13"/>
  <c r="AN3" i="13"/>
  <c r="AJ3" i="13"/>
  <c r="AI3" i="13"/>
  <c r="AH3" i="13"/>
  <c r="AG3" i="13"/>
  <c r="AF3" i="13"/>
  <c r="AE3" i="13"/>
  <c r="AD3" i="13"/>
  <c r="AD46" i="13" s="1"/>
  <c r="AC3" i="13"/>
  <c r="AC49" i="13" s="1"/>
  <c r="AB3" i="13"/>
  <c r="AU3" i="13" s="1"/>
  <c r="AA3" i="13"/>
  <c r="Z3" i="13"/>
  <c r="Y3" i="13"/>
  <c r="AR3" i="13" s="1"/>
  <c r="X3" i="13"/>
  <c r="W3" i="13"/>
  <c r="W46" i="13" s="1"/>
  <c r="V3" i="13"/>
  <c r="V46" i="13" s="1"/>
  <c r="U3" i="13"/>
  <c r="U46" i="13" s="1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AN18" i="8"/>
  <c r="AO18" i="8"/>
  <c r="AP18" i="8"/>
  <c r="AQ18" i="8"/>
  <c r="AR18" i="8"/>
  <c r="AS18" i="8"/>
  <c r="AT18" i="8"/>
  <c r="AU18" i="8"/>
  <c r="AV18" i="8"/>
  <c r="AW18" i="8"/>
  <c r="AX18" i="8"/>
  <c r="AY18" i="8"/>
  <c r="AZ18" i="8"/>
  <c r="BA18" i="8"/>
  <c r="BB18" i="8"/>
  <c r="BC18" i="8"/>
  <c r="AN19" i="8"/>
  <c r="AO19" i="8"/>
  <c r="AP19" i="8"/>
  <c r="AQ19" i="8"/>
  <c r="AR19" i="8"/>
  <c r="AS19" i="8"/>
  <c r="AT19" i="8"/>
  <c r="AU19" i="8"/>
  <c r="AV19" i="8"/>
  <c r="AW19" i="8"/>
  <c r="AX19" i="8"/>
  <c r="AY19" i="8"/>
  <c r="AZ19" i="8"/>
  <c r="BA19" i="8"/>
  <c r="BB19" i="8"/>
  <c r="BC19" i="8"/>
  <c r="AN21" i="8"/>
  <c r="AO21" i="8"/>
  <c r="AP21" i="8"/>
  <c r="AQ21" i="8"/>
  <c r="AR21" i="8"/>
  <c r="AS21" i="8"/>
  <c r="AT21" i="8"/>
  <c r="AU21" i="8"/>
  <c r="AV21" i="8"/>
  <c r="AW21" i="8"/>
  <c r="AX21" i="8"/>
  <c r="AY21" i="8"/>
  <c r="AZ21" i="8"/>
  <c r="BA21" i="8"/>
  <c r="BB21" i="8"/>
  <c r="BC21" i="8"/>
  <c r="AN23" i="8"/>
  <c r="AO23" i="8"/>
  <c r="AP23" i="8"/>
  <c r="AQ23" i="8"/>
  <c r="AR23" i="8"/>
  <c r="AS23" i="8"/>
  <c r="AT23" i="8"/>
  <c r="AU23" i="8"/>
  <c r="AV23" i="8"/>
  <c r="AW23" i="8"/>
  <c r="AX23" i="8"/>
  <c r="AY23" i="8"/>
  <c r="AZ23" i="8"/>
  <c r="BA23" i="8"/>
  <c r="BB23" i="8"/>
  <c r="BC23" i="8"/>
  <c r="AN27" i="8"/>
  <c r="AO27" i="8"/>
  <c r="AP27" i="8"/>
  <c r="AQ27" i="8"/>
  <c r="AR27" i="8"/>
  <c r="AS27" i="8"/>
  <c r="AT27" i="8"/>
  <c r="AU27" i="8"/>
  <c r="AV27" i="8"/>
  <c r="AW27" i="8"/>
  <c r="AX27" i="8"/>
  <c r="AY27" i="8"/>
  <c r="AZ27" i="8"/>
  <c r="BA27" i="8"/>
  <c r="BB27" i="8"/>
  <c r="BC27" i="8"/>
  <c r="AN31" i="8"/>
  <c r="AO31" i="8"/>
  <c r="AP31" i="8"/>
  <c r="AQ31" i="8"/>
  <c r="AR31" i="8"/>
  <c r="AS31" i="8"/>
  <c r="AT31" i="8"/>
  <c r="AU31" i="8"/>
  <c r="AV31" i="8"/>
  <c r="AW31" i="8"/>
  <c r="AX31" i="8"/>
  <c r="AY31" i="8"/>
  <c r="AZ31" i="8"/>
  <c r="BA31" i="8"/>
  <c r="BB31" i="8"/>
  <c r="BC31" i="8"/>
  <c r="AN40" i="8"/>
  <c r="AO40" i="8"/>
  <c r="AP40" i="8"/>
  <c r="AQ40" i="8"/>
  <c r="AR40" i="8"/>
  <c r="AS40" i="8"/>
  <c r="AT40" i="8"/>
  <c r="AU40" i="8"/>
  <c r="AV40" i="8"/>
  <c r="AW40" i="8"/>
  <c r="AX40" i="8"/>
  <c r="AY40" i="8"/>
  <c r="AZ40" i="8"/>
  <c r="BA40" i="8"/>
  <c r="BB40" i="8"/>
  <c r="BC40" i="8"/>
  <c r="AN42" i="8"/>
  <c r="AO42" i="8"/>
  <c r="AP42" i="8"/>
  <c r="AQ42" i="8"/>
  <c r="AR42" i="8"/>
  <c r="AS42" i="8"/>
  <c r="AT42" i="8"/>
  <c r="AU42" i="8"/>
  <c r="AV42" i="8"/>
  <c r="AW42" i="8"/>
  <c r="AX42" i="8"/>
  <c r="AY42" i="8"/>
  <c r="AZ42" i="8"/>
  <c r="BA42" i="8"/>
  <c r="BB42" i="8"/>
  <c r="BC42" i="8"/>
  <c r="AN43" i="8"/>
  <c r="AO43" i="8"/>
  <c r="AP43" i="8"/>
  <c r="AQ43" i="8"/>
  <c r="AR43" i="8"/>
  <c r="AS43" i="8"/>
  <c r="AT43" i="8"/>
  <c r="AU43" i="8"/>
  <c r="AV43" i="8"/>
  <c r="AW43" i="8"/>
  <c r="AX43" i="8"/>
  <c r="AY43" i="8"/>
  <c r="AZ43" i="8"/>
  <c r="BA43" i="8"/>
  <c r="BB43" i="8"/>
  <c r="BC43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AD49" i="8"/>
  <c r="U46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AJ16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AJ17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AJ19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AJ21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AJ24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AJ26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AJ28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AJ31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AJ32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AJ33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AJ34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AJ36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AJ37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AJ38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AJ39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AJ40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AJ41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AJ42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J43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AJ44" i="8"/>
  <c r="AG3" i="8"/>
  <c r="AH3" i="8"/>
  <c r="AH46" i="8" s="1"/>
  <c r="AI3" i="8"/>
  <c r="AJ3" i="8"/>
  <c r="AF3" i="8"/>
  <c r="V3" i="8"/>
  <c r="W3" i="8"/>
  <c r="W46" i="8" s="1"/>
  <c r="X3" i="8"/>
  <c r="Y3" i="8"/>
  <c r="Z3" i="8"/>
  <c r="AA3" i="8"/>
  <c r="AB3" i="8"/>
  <c r="AC3" i="8"/>
  <c r="AC46" i="8" s="1"/>
  <c r="AD3" i="8"/>
  <c r="AD46" i="8" s="1"/>
  <c r="AE3" i="8"/>
  <c r="U3" i="8"/>
  <c r="AB47" i="13" l="1"/>
  <c r="AN44" i="13"/>
  <c r="AZ44" i="13"/>
  <c r="AO44" i="13"/>
  <c r="BA44" i="13"/>
  <c r="AP44" i="13"/>
  <c r="X47" i="13"/>
  <c r="AJ47" i="13"/>
  <c r="AI47" i="13"/>
  <c r="AI46" i="13"/>
  <c r="AF46" i="13"/>
  <c r="AJ46" i="13"/>
  <c r="BE46" i="13"/>
  <c r="BA6" i="13"/>
  <c r="AG47" i="13"/>
  <c r="U47" i="13"/>
  <c r="BH4" i="13"/>
  <c r="BH25" i="13"/>
  <c r="BH30" i="13"/>
  <c r="BH35" i="13"/>
  <c r="BH39" i="13"/>
  <c r="BE47" i="13"/>
  <c r="BF49" i="13"/>
  <c r="Z46" i="13"/>
  <c r="AO3" i="13"/>
  <c r="V47" i="13" s="1"/>
  <c r="BF47" i="13"/>
  <c r="AE46" i="13"/>
  <c r="AA46" i="13"/>
  <c r="AP3" i="13"/>
  <c r="W47" i="13" s="1"/>
  <c r="Y47" i="13"/>
  <c r="AS3" i="13"/>
  <c r="Z47" i="13" s="1"/>
  <c r="X49" i="13"/>
  <c r="AT3" i="13"/>
  <c r="AA47" i="13" s="1"/>
  <c r="BF46" i="13"/>
  <c r="AB49" i="13"/>
  <c r="AV3" i="13"/>
  <c r="AC47" i="13" s="1"/>
  <c r="AC46" i="13"/>
  <c r="AD49" i="13"/>
  <c r="Y46" i="13"/>
  <c r="AB46" i="13"/>
  <c r="AW3" i="13"/>
  <c r="AD47" i="13" s="1"/>
  <c r="AE49" i="13"/>
  <c r="BH3" i="13"/>
  <c r="AX3" i="13"/>
  <c r="AE47" i="13" s="1"/>
  <c r="AF49" i="13"/>
  <c r="AY3" i="13"/>
  <c r="AF47" i="13" s="1"/>
  <c r="X46" i="8"/>
  <c r="X49" i="8"/>
  <c r="AF46" i="8"/>
  <c r="AF49" i="8"/>
  <c r="Y46" i="8"/>
  <c r="AG46" i="8"/>
  <c r="V46" i="8"/>
  <c r="AC49" i="8"/>
  <c r="AE46" i="8"/>
  <c r="AJ46" i="8"/>
  <c r="AI46" i="8"/>
  <c r="AB49" i="8"/>
  <c r="AB46" i="8"/>
  <c r="AE49" i="8"/>
  <c r="AA46" i="8"/>
  <c r="Z46" i="8"/>
  <c r="X8" i="10"/>
  <c r="Y8" i="10"/>
  <c r="Z8" i="10"/>
  <c r="AA8" i="10"/>
  <c r="AQ8" i="10" s="1"/>
  <c r="AB8" i="10"/>
  <c r="AC8" i="10"/>
  <c r="AD8" i="10"/>
  <c r="AE8" i="10"/>
  <c r="AF8" i="10"/>
  <c r="AG8" i="10"/>
  <c r="AR8" i="10" s="1"/>
  <c r="AH8" i="10"/>
  <c r="AI8" i="10"/>
  <c r="AJ8" i="10"/>
  <c r="AK8" i="10"/>
  <c r="AL8" i="10"/>
  <c r="AT8" i="10" s="1"/>
  <c r="AM8" i="10"/>
  <c r="AS8" i="10" s="1"/>
  <c r="AN8" i="10"/>
  <c r="AO8" i="10"/>
  <c r="X9" i="10"/>
  <c r="Y9" i="10"/>
  <c r="Z9" i="10"/>
  <c r="AQ9" i="10" s="1"/>
  <c r="AA9" i="10"/>
  <c r="AB9" i="10"/>
  <c r="AC9" i="10"/>
  <c r="AD9" i="10"/>
  <c r="AE9" i="10"/>
  <c r="AF9" i="10"/>
  <c r="AR9" i="10" s="1"/>
  <c r="AG9" i="10"/>
  <c r="AH9" i="10"/>
  <c r="AI9" i="10"/>
  <c r="AJ9" i="10"/>
  <c r="AK9" i="10"/>
  <c r="AL9" i="10"/>
  <c r="AT9" i="10" s="1"/>
  <c r="AM9" i="10"/>
  <c r="AS9" i="10" s="1"/>
  <c r="AN9" i="10"/>
  <c r="AO9" i="10"/>
  <c r="AT44" i="12"/>
  <c r="AS44" i="12"/>
  <c r="AR44" i="12"/>
  <c r="AQ44" i="12"/>
  <c r="AO44" i="12"/>
  <c r="AN44" i="12"/>
  <c r="AM44" i="12"/>
  <c r="AL44" i="12"/>
  <c r="AK44" i="12"/>
  <c r="AJ44" i="12"/>
  <c r="AI44" i="12"/>
  <c r="AH44" i="12"/>
  <c r="AG44" i="12"/>
  <c r="AF44" i="12"/>
  <c r="AE44" i="12"/>
  <c r="AD44" i="12"/>
  <c r="AC44" i="12"/>
  <c r="AB44" i="12"/>
  <c r="AA44" i="12"/>
  <c r="Z44" i="12"/>
  <c r="Y44" i="12"/>
  <c r="X44" i="12"/>
  <c r="AT43" i="12"/>
  <c r="AS43" i="12"/>
  <c r="AR43" i="12"/>
  <c r="AQ43" i="12"/>
  <c r="AO43" i="12"/>
  <c r="AN43" i="12"/>
  <c r="AM43" i="12"/>
  <c r="AL43" i="12"/>
  <c r="AK43" i="12"/>
  <c r="AJ43" i="12"/>
  <c r="AI43" i="12"/>
  <c r="AH43" i="12"/>
  <c r="AG43" i="12"/>
  <c r="AF43" i="12"/>
  <c r="AE43" i="12"/>
  <c r="AD43" i="12"/>
  <c r="AC43" i="12"/>
  <c r="AB43" i="12"/>
  <c r="AA43" i="12"/>
  <c r="Z43" i="12"/>
  <c r="Y43" i="12"/>
  <c r="X43" i="12"/>
  <c r="AT42" i="12"/>
  <c r="AS42" i="12"/>
  <c r="AR42" i="12"/>
  <c r="AQ42" i="12"/>
  <c r="AO42" i="12"/>
  <c r="AN42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X42" i="12"/>
  <c r="AO41" i="12"/>
  <c r="AN41" i="12"/>
  <c r="AM41" i="12"/>
  <c r="AS41" i="12" s="1"/>
  <c r="AL41" i="12"/>
  <c r="AK41" i="12"/>
  <c r="AJ41" i="12"/>
  <c r="AI41" i="12"/>
  <c r="AH41" i="12"/>
  <c r="AG41" i="12"/>
  <c r="AT41" i="12" s="1"/>
  <c r="AF41" i="12"/>
  <c r="AE41" i="12"/>
  <c r="AD41" i="12"/>
  <c r="AC41" i="12"/>
  <c r="AB41" i="12"/>
  <c r="AA41" i="12"/>
  <c r="Z41" i="12"/>
  <c r="Y41" i="12"/>
  <c r="X41" i="12"/>
  <c r="AT40" i="12"/>
  <c r="AS40" i="12"/>
  <c r="AR40" i="12"/>
  <c r="AQ40" i="12"/>
  <c r="AO40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X40" i="12"/>
  <c r="AO39" i="12"/>
  <c r="AN39" i="12"/>
  <c r="AM39" i="12"/>
  <c r="AL39" i="12"/>
  <c r="AK39" i="12"/>
  <c r="AJ39" i="12"/>
  <c r="AI39" i="12"/>
  <c r="AH39" i="12"/>
  <c r="AG39" i="12"/>
  <c r="AF39" i="12"/>
  <c r="AR39" i="12" s="1"/>
  <c r="AE39" i="12"/>
  <c r="AD39" i="12"/>
  <c r="AC39" i="12"/>
  <c r="AB39" i="12"/>
  <c r="AA39" i="12"/>
  <c r="Z39" i="12"/>
  <c r="AQ39" i="12" s="1"/>
  <c r="Y39" i="12"/>
  <c r="X39" i="12"/>
  <c r="AO38" i="12"/>
  <c r="AN38" i="12"/>
  <c r="AM38" i="12"/>
  <c r="AS38" i="12" s="1"/>
  <c r="AL38" i="12"/>
  <c r="AK38" i="12"/>
  <c r="AJ38" i="12"/>
  <c r="AI38" i="12"/>
  <c r="AH38" i="12"/>
  <c r="AG38" i="12"/>
  <c r="AF38" i="12"/>
  <c r="AE38" i="12"/>
  <c r="AD38" i="12"/>
  <c r="AC38" i="12"/>
  <c r="AB38" i="12"/>
  <c r="AA38" i="12"/>
  <c r="Z38" i="12"/>
  <c r="Y38" i="12"/>
  <c r="X38" i="12"/>
  <c r="AO36" i="12"/>
  <c r="AN36" i="12"/>
  <c r="AM36" i="12"/>
  <c r="AS36" i="12" s="1"/>
  <c r="AL36" i="12"/>
  <c r="AK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X36" i="12"/>
  <c r="AO35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AQ35" i="12" s="1"/>
  <c r="Y35" i="12"/>
  <c r="X35" i="12"/>
  <c r="AO34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AQ34" i="12" s="1"/>
  <c r="Y34" i="12"/>
  <c r="X34" i="12"/>
  <c r="AT33" i="12"/>
  <c r="AS33" i="12"/>
  <c r="AR33" i="12"/>
  <c r="AQ33" i="12"/>
  <c r="AO33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X33" i="12"/>
  <c r="AO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X32" i="12"/>
  <c r="AT31" i="12"/>
  <c r="AS31" i="12"/>
  <c r="AR31" i="12"/>
  <c r="AQ31" i="12"/>
  <c r="AO31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X31" i="12"/>
  <c r="AO30" i="12"/>
  <c r="AN30" i="12"/>
  <c r="AM30" i="12"/>
  <c r="AL30" i="12"/>
  <c r="AK30" i="12"/>
  <c r="AJ30" i="12"/>
  <c r="AI30" i="12"/>
  <c r="AH30" i="12"/>
  <c r="AG30" i="12"/>
  <c r="AF30" i="12"/>
  <c r="AE30" i="12"/>
  <c r="AD30" i="12"/>
  <c r="AC30" i="12"/>
  <c r="AB30" i="12"/>
  <c r="AA30" i="12"/>
  <c r="Z30" i="12"/>
  <c r="AQ30" i="12" s="1"/>
  <c r="Y30" i="12"/>
  <c r="X30" i="12"/>
  <c r="AO29" i="12"/>
  <c r="AN29" i="12"/>
  <c r="AM29" i="12"/>
  <c r="AL29" i="12"/>
  <c r="AK29" i="12"/>
  <c r="AJ29" i="12"/>
  <c r="AI29" i="12"/>
  <c r="AH29" i="12"/>
  <c r="AG29" i="12"/>
  <c r="AT29" i="12" s="1"/>
  <c r="AF29" i="12"/>
  <c r="AR29" i="12" s="1"/>
  <c r="AE29" i="12"/>
  <c r="AD29" i="12"/>
  <c r="AC29" i="12"/>
  <c r="AB29" i="12"/>
  <c r="AA29" i="12"/>
  <c r="Z29" i="12"/>
  <c r="Y29" i="12"/>
  <c r="X29" i="12"/>
  <c r="AO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X28" i="12"/>
  <c r="AT27" i="12"/>
  <c r="AS27" i="12"/>
  <c r="AR27" i="12"/>
  <c r="AQ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X27" i="12"/>
  <c r="AO26" i="12"/>
  <c r="AN26" i="12"/>
  <c r="AM26" i="12"/>
  <c r="AS26" i="12" s="1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X26" i="12"/>
  <c r="AT25" i="12"/>
  <c r="AS25" i="12"/>
  <c r="AR25" i="12"/>
  <c r="AQ25" i="12"/>
  <c r="AO25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X25" i="12"/>
  <c r="AT23" i="12"/>
  <c r="AS23" i="12"/>
  <c r="AR23" i="12"/>
  <c r="AQ23" i="12"/>
  <c r="AO23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X23" i="12"/>
  <c r="AO22" i="12"/>
  <c r="AN22" i="12"/>
  <c r="AM22" i="12"/>
  <c r="AL22" i="12"/>
  <c r="AK22" i="12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X22" i="12"/>
  <c r="AT21" i="12"/>
  <c r="AS21" i="12"/>
  <c r="AR21" i="12"/>
  <c r="AQ21" i="12"/>
  <c r="AO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X21" i="12"/>
  <c r="AO20" i="12"/>
  <c r="AN20" i="12"/>
  <c r="AM20" i="12"/>
  <c r="AS20" i="12" s="1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AT19" i="12"/>
  <c r="AS19" i="12"/>
  <c r="AR19" i="12"/>
  <c r="AQ19" i="12"/>
  <c r="AO19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X19" i="12"/>
  <c r="AT18" i="12"/>
  <c r="AS18" i="12"/>
  <c r="AR18" i="12"/>
  <c r="AQ18" i="12"/>
  <c r="AO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X18" i="12"/>
  <c r="AO17" i="12"/>
  <c r="AN17" i="12"/>
  <c r="AM17" i="12"/>
  <c r="AL17" i="12"/>
  <c r="AK17" i="12"/>
  <c r="AJ17" i="12"/>
  <c r="AI17" i="12"/>
  <c r="AH17" i="12"/>
  <c r="AG17" i="12"/>
  <c r="AF17" i="12"/>
  <c r="AR17" i="12" s="1"/>
  <c r="AE17" i="12"/>
  <c r="AD17" i="12"/>
  <c r="AC17" i="12"/>
  <c r="AB17" i="12"/>
  <c r="AA17" i="12"/>
  <c r="Z17" i="12"/>
  <c r="AQ17" i="12" s="1"/>
  <c r="Y17" i="12"/>
  <c r="X17" i="12"/>
  <c r="AO14" i="12"/>
  <c r="AN14" i="12"/>
  <c r="AM14" i="12"/>
  <c r="AS14" i="12" s="1"/>
  <c r="AL14" i="12"/>
  <c r="AK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X14" i="12"/>
  <c r="AT12" i="12"/>
  <c r="AS12" i="12"/>
  <c r="AR12" i="12"/>
  <c r="AQ12" i="12"/>
  <c r="AO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X12" i="12"/>
  <c r="AO10" i="12"/>
  <c r="AN10" i="12"/>
  <c r="AM10" i="12"/>
  <c r="AL10" i="12"/>
  <c r="AK10" i="12"/>
  <c r="AJ10" i="12"/>
  <c r="AI10" i="12"/>
  <c r="AH10" i="12"/>
  <c r="AG10" i="12"/>
  <c r="AR10" i="12" s="1"/>
  <c r="AF10" i="12"/>
  <c r="AE10" i="12"/>
  <c r="AD10" i="12"/>
  <c r="AC10" i="12"/>
  <c r="AB10" i="12"/>
  <c r="AA10" i="12"/>
  <c r="Z10" i="12"/>
  <c r="AQ10" i="12" s="1"/>
  <c r="Y10" i="12"/>
  <c r="X10" i="12"/>
  <c r="AO9" i="12"/>
  <c r="AN9" i="12"/>
  <c r="AM9" i="12"/>
  <c r="AL9" i="12"/>
  <c r="AK9" i="12"/>
  <c r="AJ9" i="12"/>
  <c r="AI9" i="12"/>
  <c r="AH9" i="12"/>
  <c r="AG9" i="12"/>
  <c r="AT9" i="12" s="1"/>
  <c r="AF9" i="12"/>
  <c r="AR9" i="12" s="1"/>
  <c r="AE9" i="12"/>
  <c r="AD9" i="12"/>
  <c r="AC9" i="12"/>
  <c r="AB9" i="12"/>
  <c r="AA9" i="12"/>
  <c r="Z9" i="12"/>
  <c r="Y9" i="12"/>
  <c r="X9" i="12"/>
  <c r="AO8" i="12"/>
  <c r="AN8" i="12"/>
  <c r="AM8" i="12"/>
  <c r="AL8" i="12"/>
  <c r="AK8" i="12"/>
  <c r="AJ8" i="12"/>
  <c r="AI8" i="12"/>
  <c r="AH8" i="12"/>
  <c r="AG8" i="12"/>
  <c r="AT8" i="12" s="1"/>
  <c r="AF8" i="12"/>
  <c r="AE8" i="12"/>
  <c r="AD8" i="12"/>
  <c r="AC8" i="12"/>
  <c r="AB8" i="12"/>
  <c r="AA8" i="12"/>
  <c r="Z8" i="12"/>
  <c r="Y8" i="12"/>
  <c r="X8" i="12"/>
  <c r="AO7" i="12"/>
  <c r="AN7" i="12"/>
  <c r="AM7" i="12"/>
  <c r="AL7" i="12"/>
  <c r="AK7" i="12"/>
  <c r="AJ7" i="12"/>
  <c r="AI7" i="12"/>
  <c r="AH7" i="12"/>
  <c r="AG7" i="12"/>
  <c r="AF7" i="12"/>
  <c r="AR7" i="12" s="1"/>
  <c r="AE7" i="12"/>
  <c r="AD7" i="12"/>
  <c r="AC7" i="12"/>
  <c r="AB7" i="12"/>
  <c r="AA7" i="12"/>
  <c r="Z7" i="12"/>
  <c r="Y7" i="12"/>
  <c r="X7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AQ6" i="12" s="1"/>
  <c r="Y6" i="12"/>
  <c r="X6" i="12"/>
  <c r="AT5" i="12"/>
  <c r="AS5" i="12"/>
  <c r="AR5" i="12"/>
  <c r="AQ5" i="12"/>
  <c r="AO5" i="12"/>
  <c r="AN5" i="12"/>
  <c r="AM5" i="12"/>
  <c r="AL5" i="12"/>
  <c r="AK5" i="12"/>
  <c r="AJ5" i="12"/>
  <c r="AI5" i="12"/>
  <c r="AH5" i="12"/>
  <c r="AG5" i="12"/>
  <c r="AF5" i="12"/>
  <c r="AE5" i="12"/>
  <c r="AD5" i="12"/>
  <c r="AC5" i="12"/>
  <c r="AB5" i="12"/>
  <c r="AA5" i="12"/>
  <c r="Z5" i="12"/>
  <c r="Y5" i="12"/>
  <c r="X5" i="12"/>
  <c r="AO3" i="12"/>
  <c r="AN3" i="12"/>
  <c r="AM3" i="12"/>
  <c r="AL3" i="12"/>
  <c r="AK3" i="12"/>
  <c r="AJ3" i="12"/>
  <c r="AI3" i="12"/>
  <c r="AH3" i="12"/>
  <c r="AG3" i="12"/>
  <c r="AF3" i="12"/>
  <c r="AE3" i="12"/>
  <c r="AD3" i="12"/>
  <c r="AC3" i="12"/>
  <c r="AB3" i="12"/>
  <c r="AA3" i="12"/>
  <c r="Z3" i="12"/>
  <c r="Y3" i="12"/>
  <c r="X3" i="12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AJ42" i="10"/>
  <c r="AK42" i="10"/>
  <c r="AL42" i="10"/>
  <c r="AM42" i="10"/>
  <c r="AN42" i="10"/>
  <c r="AO42" i="10"/>
  <c r="AQ42" i="10"/>
  <c r="AR42" i="10"/>
  <c r="AS42" i="10"/>
  <c r="AT42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AJ43" i="10"/>
  <c r="AK43" i="10"/>
  <c r="AL43" i="10"/>
  <c r="AM43" i="10"/>
  <c r="AN43" i="10"/>
  <c r="AO43" i="10"/>
  <c r="AQ43" i="10"/>
  <c r="AR43" i="10"/>
  <c r="AS43" i="10"/>
  <c r="AT43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AJ44" i="10"/>
  <c r="AK44" i="10"/>
  <c r="AL44" i="10"/>
  <c r="AM44" i="10"/>
  <c r="AN44" i="10"/>
  <c r="AO44" i="10"/>
  <c r="AQ44" i="10"/>
  <c r="AR44" i="10"/>
  <c r="AS44" i="10"/>
  <c r="AT44" i="10"/>
  <c r="AG52" i="12" l="1"/>
  <c r="AH52" i="12"/>
  <c r="AI52" i="12"/>
  <c r="AH47" i="13"/>
  <c r="BH47" i="13"/>
  <c r="BH46" i="13"/>
  <c r="AH50" i="12"/>
  <c r="AI49" i="12"/>
  <c r="AS22" i="12"/>
  <c r="AS28" i="12"/>
  <c r="AR41" i="12"/>
  <c r="AR36" i="12"/>
  <c r="Z50" i="12"/>
  <c r="AS8" i="12"/>
  <c r="AQ32" i="12"/>
  <c r="AS6" i="12"/>
  <c r="AA49" i="12"/>
  <c r="AQ29" i="12"/>
  <c r="X53" i="12"/>
  <c r="AQ14" i="12"/>
  <c r="AT22" i="12"/>
  <c r="AR20" i="12"/>
  <c r="AM50" i="12"/>
  <c r="AD50" i="12"/>
  <c r="AQ7" i="12"/>
  <c r="AR35" i="12"/>
  <c r="AR32" i="12"/>
  <c r="AE50" i="12"/>
  <c r="AT35" i="12"/>
  <c r="AH53" i="12"/>
  <c r="X50" i="12"/>
  <c r="AB50" i="12"/>
  <c r="AF54" i="12"/>
  <c r="AJ50" i="12"/>
  <c r="AN52" i="12"/>
  <c r="AR6" i="12"/>
  <c r="AS7" i="12"/>
  <c r="AQ9" i="12"/>
  <c r="AS10" i="12"/>
  <c r="AR14" i="12"/>
  <c r="AS17" i="12"/>
  <c r="AS30" i="12"/>
  <c r="AS32" i="12"/>
  <c r="AS34" i="12"/>
  <c r="AQ36" i="12"/>
  <c r="AR38" i="12"/>
  <c r="AS39" i="12"/>
  <c r="AQ41" i="12"/>
  <c r="Y50" i="12"/>
  <c r="AC50" i="12"/>
  <c r="AG53" i="12"/>
  <c r="AK50" i="12"/>
  <c r="AO50" i="12"/>
  <c r="AS9" i="12"/>
  <c r="AR26" i="12"/>
  <c r="AR28" i="12"/>
  <c r="AS29" i="12"/>
  <c r="AQ38" i="12"/>
  <c r="Z49" i="12"/>
  <c r="AD49" i="12"/>
  <c r="AH54" i="12"/>
  <c r="AL49" i="12"/>
  <c r="AR3" i="12"/>
  <c r="AT7" i="12"/>
  <c r="AQ8" i="12"/>
  <c r="AT17" i="12"/>
  <c r="AQ20" i="12"/>
  <c r="AQ22" i="12"/>
  <c r="AQ26" i="12"/>
  <c r="AQ28" i="12"/>
  <c r="AT30" i="12"/>
  <c r="AT34" i="12"/>
  <c r="AS35" i="12"/>
  <c r="AT39" i="12"/>
  <c r="AL50" i="12"/>
  <c r="AT6" i="12"/>
  <c r="AT10" i="12"/>
  <c r="AT20" i="12"/>
  <c r="AT28" i="12"/>
  <c r="AT36" i="12"/>
  <c r="AE49" i="12"/>
  <c r="AM49" i="12"/>
  <c r="AS3" i="12"/>
  <c r="X49" i="12"/>
  <c r="AB49" i="12"/>
  <c r="AF49" i="12"/>
  <c r="AJ49" i="12"/>
  <c r="AN49" i="12"/>
  <c r="AA50" i="12"/>
  <c r="AI50" i="12"/>
  <c r="AB52" i="12"/>
  <c r="AI53" i="12"/>
  <c r="AT14" i="12"/>
  <c r="AT26" i="12"/>
  <c r="AT32" i="12"/>
  <c r="AT38" i="12"/>
  <c r="Z52" i="12"/>
  <c r="AT3" i="12"/>
  <c r="AR8" i="12"/>
  <c r="AR22" i="12"/>
  <c r="AR30" i="12"/>
  <c r="AR34" i="12"/>
  <c r="Y49" i="12"/>
  <c r="AC49" i="12"/>
  <c r="AG49" i="12"/>
  <c r="AK49" i="12"/>
  <c r="AO49" i="12"/>
  <c r="AF50" i="12"/>
  <c r="AN50" i="12"/>
  <c r="AF52" i="12"/>
  <c r="AL52" i="12"/>
  <c r="AF53" i="12"/>
  <c r="AQ3" i="12"/>
  <c r="AH49" i="12"/>
  <c r="AG50" i="12"/>
  <c r="AS49" i="12" l="1"/>
  <c r="AR49" i="12"/>
  <c r="AQ54" i="12"/>
  <c r="AT49" i="12"/>
  <c r="AR52" i="12"/>
  <c r="X13" i="10" l="1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Q5" i="10"/>
  <c r="AQ12" i="10"/>
  <c r="AQ15" i="10"/>
  <c r="AQ18" i="10"/>
  <c r="AQ19" i="10"/>
  <c r="AQ21" i="10"/>
  <c r="AQ23" i="10"/>
  <c r="AQ27" i="10"/>
  <c r="AQ31" i="10"/>
  <c r="AQ38" i="10"/>
  <c r="AQ40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AJ24" i="10"/>
  <c r="AK24" i="10"/>
  <c r="AL24" i="10"/>
  <c r="AM24" i="10"/>
  <c r="AN24" i="10"/>
  <c r="AO24" i="10"/>
  <c r="X26" i="10"/>
  <c r="Y26" i="10"/>
  <c r="Z26" i="10"/>
  <c r="AQ26" i="10" s="1"/>
  <c r="AA26" i="10"/>
  <c r="AB26" i="10"/>
  <c r="AC26" i="10"/>
  <c r="AD26" i="10"/>
  <c r="AE26" i="10"/>
  <c r="AF26" i="10"/>
  <c r="AG26" i="10"/>
  <c r="AH26" i="10"/>
  <c r="AI26" i="10"/>
  <c r="AJ26" i="10"/>
  <c r="AK26" i="10"/>
  <c r="AL26" i="10"/>
  <c r="AM26" i="10"/>
  <c r="AN26" i="10"/>
  <c r="AO26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AJ29" i="10"/>
  <c r="AK29" i="10"/>
  <c r="AL29" i="10"/>
  <c r="AT29" i="10" s="1"/>
  <c r="AM29" i="10"/>
  <c r="AN29" i="10"/>
  <c r="AO29" i="10"/>
  <c r="X37" i="10"/>
  <c r="Y37" i="10"/>
  <c r="Z37" i="10"/>
  <c r="AA37" i="10"/>
  <c r="AB37" i="10"/>
  <c r="AC37" i="10"/>
  <c r="AD37" i="10"/>
  <c r="AE37" i="10"/>
  <c r="AF37" i="10"/>
  <c r="AG37" i="10"/>
  <c r="AT37" i="10" s="1"/>
  <c r="AH37" i="10"/>
  <c r="AI37" i="10"/>
  <c r="AJ37" i="10"/>
  <c r="AK37" i="10"/>
  <c r="AL37" i="10"/>
  <c r="AM37" i="10"/>
  <c r="AN37" i="10"/>
  <c r="AO37" i="10"/>
  <c r="AO41" i="10"/>
  <c r="AN41" i="10"/>
  <c r="AM41" i="10"/>
  <c r="AL41" i="10"/>
  <c r="AK41" i="10"/>
  <c r="AJ41" i="10"/>
  <c r="AI41" i="10"/>
  <c r="AH41" i="10"/>
  <c r="AG41" i="10"/>
  <c r="AF41" i="10"/>
  <c r="AR41" i="10" s="1"/>
  <c r="AE41" i="10"/>
  <c r="AD41" i="10"/>
  <c r="AC41" i="10"/>
  <c r="AB41" i="10"/>
  <c r="AA41" i="10"/>
  <c r="Z41" i="10"/>
  <c r="AQ41" i="10" s="1"/>
  <c r="Y41" i="10"/>
  <c r="X41" i="10"/>
  <c r="AO40" i="10"/>
  <c r="AN40" i="10"/>
  <c r="AM40" i="10"/>
  <c r="AL40" i="10"/>
  <c r="AK40" i="10"/>
  <c r="AJ40" i="10"/>
  <c r="AI40" i="10"/>
  <c r="AH40" i="10"/>
  <c r="AG40" i="10"/>
  <c r="AF40" i="10"/>
  <c r="AE40" i="10"/>
  <c r="AD40" i="10"/>
  <c r="AC40" i="10"/>
  <c r="AB40" i="10"/>
  <c r="AA40" i="10"/>
  <c r="Z40" i="10"/>
  <c r="Y40" i="10"/>
  <c r="X40" i="10"/>
  <c r="AO39" i="10"/>
  <c r="AN39" i="10"/>
  <c r="AM39" i="10"/>
  <c r="AL39" i="10"/>
  <c r="AK39" i="10"/>
  <c r="AJ39" i="10"/>
  <c r="AI39" i="10"/>
  <c r="AH39" i="10"/>
  <c r="AG39" i="10"/>
  <c r="AF39" i="10"/>
  <c r="AR39" i="10" s="1"/>
  <c r="AE39" i="10"/>
  <c r="AD39" i="10"/>
  <c r="AC39" i="10"/>
  <c r="AB39" i="10"/>
  <c r="AA39" i="10"/>
  <c r="Z39" i="10"/>
  <c r="AQ39" i="10" s="1"/>
  <c r="Y39" i="10"/>
  <c r="X39" i="10"/>
  <c r="AO38" i="10"/>
  <c r="AN38" i="10"/>
  <c r="AM38" i="10"/>
  <c r="AL38" i="10"/>
  <c r="AK38" i="10"/>
  <c r="AJ38" i="10"/>
  <c r="AI38" i="10"/>
  <c r="AH38" i="10"/>
  <c r="AG38" i="10"/>
  <c r="AF38" i="10"/>
  <c r="AE38" i="10"/>
  <c r="AD38" i="10"/>
  <c r="AC38" i="10"/>
  <c r="AB38" i="10"/>
  <c r="AA38" i="10"/>
  <c r="Z38" i="10"/>
  <c r="Y38" i="10"/>
  <c r="X38" i="10"/>
  <c r="AO36" i="10"/>
  <c r="AN36" i="10"/>
  <c r="AM36" i="10"/>
  <c r="AL36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AQ36" i="10" s="1"/>
  <c r="Y36" i="10"/>
  <c r="X36" i="10"/>
  <c r="AO35" i="10"/>
  <c r="AN35" i="10"/>
  <c r="AM35" i="10"/>
  <c r="AL35" i="10"/>
  <c r="AK35" i="10"/>
  <c r="AJ35" i="10"/>
  <c r="AI35" i="10"/>
  <c r="AH35" i="10"/>
  <c r="AG35" i="10"/>
  <c r="AF35" i="10"/>
  <c r="AE35" i="10"/>
  <c r="AD35" i="10"/>
  <c r="AC35" i="10"/>
  <c r="AB35" i="10"/>
  <c r="AA35" i="10"/>
  <c r="Z35" i="10"/>
  <c r="AQ35" i="10" s="1"/>
  <c r="Y35" i="10"/>
  <c r="X35" i="10"/>
  <c r="AO34" i="10"/>
  <c r="AN34" i="10"/>
  <c r="AM34" i="10"/>
  <c r="AL34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X34" i="10"/>
  <c r="AO33" i="10"/>
  <c r="AN33" i="10"/>
  <c r="AM33" i="10"/>
  <c r="AL33" i="10"/>
  <c r="AT33" i="10" s="1"/>
  <c r="AK33" i="10"/>
  <c r="AJ33" i="10"/>
  <c r="AI33" i="10"/>
  <c r="AH33" i="10"/>
  <c r="AG33" i="10"/>
  <c r="AF33" i="10"/>
  <c r="AE33" i="10"/>
  <c r="AD33" i="10"/>
  <c r="AC33" i="10"/>
  <c r="AB33" i="10"/>
  <c r="AA33" i="10"/>
  <c r="Z33" i="10"/>
  <c r="AQ33" i="10" s="1"/>
  <c r="Y33" i="10"/>
  <c r="X33" i="10"/>
  <c r="AO32" i="10"/>
  <c r="AN32" i="10"/>
  <c r="AM32" i="10"/>
  <c r="AL32" i="10"/>
  <c r="AK32" i="10"/>
  <c r="AJ32" i="10"/>
  <c r="AI32" i="10"/>
  <c r="AH32" i="10"/>
  <c r="AG32" i="10"/>
  <c r="AF32" i="10"/>
  <c r="AE32" i="10"/>
  <c r="AD32" i="10"/>
  <c r="AC32" i="10"/>
  <c r="AB32" i="10"/>
  <c r="AA32" i="10"/>
  <c r="Z32" i="10"/>
  <c r="AQ32" i="10" s="1"/>
  <c r="Y32" i="10"/>
  <c r="X32" i="10"/>
  <c r="AO31" i="10"/>
  <c r="AN31" i="10"/>
  <c r="AM31" i="10"/>
  <c r="AL31" i="10"/>
  <c r="AK31" i="10"/>
  <c r="AJ31" i="10"/>
  <c r="AI31" i="10"/>
  <c r="AH31" i="10"/>
  <c r="AG31" i="10"/>
  <c r="AF31" i="10"/>
  <c r="AR31" i="10" s="1"/>
  <c r="AE31" i="10"/>
  <c r="AD31" i="10"/>
  <c r="AC31" i="10"/>
  <c r="AB31" i="10"/>
  <c r="AA31" i="10"/>
  <c r="Z31" i="10"/>
  <c r="Y31" i="10"/>
  <c r="X31" i="10"/>
  <c r="AO30" i="10"/>
  <c r="AN30" i="10"/>
  <c r="AM30" i="10"/>
  <c r="AL30" i="10"/>
  <c r="AK30" i="10"/>
  <c r="AJ30" i="10"/>
  <c r="AI30" i="10"/>
  <c r="AH30" i="10"/>
  <c r="AG30" i="10"/>
  <c r="AF30" i="10"/>
  <c r="AE30" i="10"/>
  <c r="AD30" i="10"/>
  <c r="AC30" i="10"/>
  <c r="AB30" i="10"/>
  <c r="AA30" i="10"/>
  <c r="Z30" i="10"/>
  <c r="Y30" i="10"/>
  <c r="X30" i="10"/>
  <c r="AO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AQ28" i="10" s="1"/>
  <c r="Y28" i="10"/>
  <c r="X28" i="10"/>
  <c r="AO27" i="10"/>
  <c r="AN27" i="10"/>
  <c r="AM27" i="10"/>
  <c r="AS27" i="10" s="1"/>
  <c r="AL27" i="10"/>
  <c r="AT27" i="10" s="1"/>
  <c r="AK27" i="10"/>
  <c r="AJ27" i="10"/>
  <c r="AI27" i="10"/>
  <c r="AH27" i="10"/>
  <c r="AG27" i="10"/>
  <c r="AF27" i="10"/>
  <c r="AR27" i="10" s="1"/>
  <c r="AE27" i="10"/>
  <c r="AD27" i="10"/>
  <c r="AC27" i="10"/>
  <c r="AB27" i="10"/>
  <c r="AA27" i="10"/>
  <c r="Z27" i="10"/>
  <c r="Y27" i="10"/>
  <c r="X27" i="10"/>
  <c r="AO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AQ25" i="10" s="1"/>
  <c r="Y25" i="10"/>
  <c r="X25" i="10"/>
  <c r="AO23" i="10"/>
  <c r="AN23" i="10"/>
  <c r="AM23" i="10"/>
  <c r="AL23" i="10"/>
  <c r="AK23" i="10"/>
  <c r="AJ23" i="10"/>
  <c r="AI23" i="10"/>
  <c r="AH23" i="10"/>
  <c r="AG23" i="10"/>
  <c r="AF23" i="10"/>
  <c r="AR23" i="10" s="1"/>
  <c r="AE23" i="10"/>
  <c r="AD23" i="10"/>
  <c r="AC23" i="10"/>
  <c r="AB23" i="10"/>
  <c r="AA23" i="10"/>
  <c r="Z23" i="10"/>
  <c r="Y23" i="10"/>
  <c r="X23" i="10"/>
  <c r="AO22" i="10"/>
  <c r="AN22" i="10"/>
  <c r="AM22" i="10"/>
  <c r="AL22" i="10"/>
  <c r="AK22" i="10"/>
  <c r="AJ22" i="10"/>
  <c r="AI22" i="10"/>
  <c r="AH22" i="10"/>
  <c r="AG22" i="10"/>
  <c r="AF22" i="10"/>
  <c r="AE22" i="10"/>
  <c r="AD22" i="10"/>
  <c r="AC22" i="10"/>
  <c r="AB22" i="10"/>
  <c r="AA22" i="10"/>
  <c r="Z22" i="10"/>
  <c r="AQ22" i="10" s="1"/>
  <c r="Y22" i="10"/>
  <c r="X22" i="10"/>
  <c r="AO21" i="10"/>
  <c r="AN21" i="10"/>
  <c r="AM21" i="10"/>
  <c r="AL21" i="10"/>
  <c r="AK21" i="10"/>
  <c r="AJ21" i="10"/>
  <c r="AI21" i="10"/>
  <c r="AH21" i="10"/>
  <c r="AG21" i="10"/>
  <c r="AF21" i="10"/>
  <c r="AR21" i="10" s="1"/>
  <c r="AE21" i="10"/>
  <c r="AD21" i="10"/>
  <c r="AC21" i="10"/>
  <c r="AB21" i="10"/>
  <c r="AA21" i="10"/>
  <c r="Z21" i="10"/>
  <c r="Y21" i="10"/>
  <c r="X21" i="10"/>
  <c r="AO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AQ20" i="10" s="1"/>
  <c r="Y20" i="10"/>
  <c r="X20" i="10"/>
  <c r="AO19" i="10"/>
  <c r="AN19" i="10"/>
  <c r="AM19" i="10"/>
  <c r="AL19" i="10"/>
  <c r="AK19" i="10"/>
  <c r="AJ19" i="10"/>
  <c r="AI19" i="10"/>
  <c r="AH19" i="10"/>
  <c r="AG19" i="10"/>
  <c r="AF19" i="10"/>
  <c r="AR19" i="10" s="1"/>
  <c r="AE19" i="10"/>
  <c r="AD19" i="10"/>
  <c r="AC19" i="10"/>
  <c r="AB19" i="10"/>
  <c r="AA19" i="10"/>
  <c r="Z19" i="10"/>
  <c r="Y19" i="10"/>
  <c r="X19" i="10"/>
  <c r="AR18" i="10"/>
  <c r="AO18" i="10"/>
  <c r="AN18" i="10"/>
  <c r="AM18" i="10"/>
  <c r="AL18" i="10"/>
  <c r="AS18" i="10" s="1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X18" i="10"/>
  <c r="AO17" i="10"/>
  <c r="AN17" i="10"/>
  <c r="AM17" i="10"/>
  <c r="AL17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AQ17" i="10" s="1"/>
  <c r="Y17" i="10"/>
  <c r="X17" i="10"/>
  <c r="AO16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X16" i="10"/>
  <c r="AO15" i="10"/>
  <c r="AN15" i="10"/>
  <c r="AM15" i="10"/>
  <c r="AL15" i="10"/>
  <c r="AK15" i="10"/>
  <c r="AJ15" i="10"/>
  <c r="AI15" i="10"/>
  <c r="AH15" i="10"/>
  <c r="AG15" i="10"/>
  <c r="AF15" i="10"/>
  <c r="AR15" i="10" s="1"/>
  <c r="AE15" i="10"/>
  <c r="AD15" i="10"/>
  <c r="AC15" i="10"/>
  <c r="AB15" i="10"/>
  <c r="AA15" i="10"/>
  <c r="Z15" i="10"/>
  <c r="Y15" i="10"/>
  <c r="X15" i="10"/>
  <c r="AO14" i="10"/>
  <c r="AN14" i="10"/>
  <c r="AM14" i="10"/>
  <c r="AL14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X14" i="10"/>
  <c r="AO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X12" i="10"/>
  <c r="AO11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X11" i="10"/>
  <c r="AO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X10" i="10"/>
  <c r="AO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X7" i="10"/>
  <c r="AO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AO5" i="10"/>
  <c r="AN5" i="10"/>
  <c r="AM5" i="10"/>
  <c r="AL5" i="10"/>
  <c r="AK5" i="10"/>
  <c r="AJ5" i="10"/>
  <c r="AI5" i="10"/>
  <c r="AH5" i="10"/>
  <c r="AG5" i="10"/>
  <c r="AF5" i="10"/>
  <c r="AR5" i="10" s="1"/>
  <c r="AE5" i="10"/>
  <c r="AD5" i="10"/>
  <c r="AC5" i="10"/>
  <c r="AB5" i="10"/>
  <c r="AA5" i="10"/>
  <c r="Z5" i="10"/>
  <c r="Y5" i="10"/>
  <c r="X5" i="10"/>
  <c r="AO4" i="10"/>
  <c r="AN4" i="10"/>
  <c r="AM4" i="10"/>
  <c r="AL4" i="10"/>
  <c r="AK4" i="10"/>
  <c r="AJ4" i="10"/>
  <c r="AI4" i="10"/>
  <c r="AH4" i="10"/>
  <c r="AG4" i="10"/>
  <c r="AF4" i="10"/>
  <c r="AE4" i="10"/>
  <c r="AD4" i="10"/>
  <c r="AC4" i="10"/>
  <c r="AB4" i="10"/>
  <c r="AA4" i="10"/>
  <c r="Z4" i="10"/>
  <c r="Y4" i="10"/>
  <c r="X4" i="10"/>
  <c r="AO3" i="10"/>
  <c r="AN3" i="10"/>
  <c r="AM3" i="10"/>
  <c r="AL3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X3" i="10"/>
  <c r="AL46" i="8"/>
  <c r="BG44" i="8"/>
  <c r="BF44" i="8"/>
  <c r="BE44" i="8"/>
  <c r="BG43" i="8"/>
  <c r="BF43" i="8"/>
  <c r="BE43" i="8"/>
  <c r="BG42" i="8"/>
  <c r="BF42" i="8"/>
  <c r="BE42" i="8"/>
  <c r="BG41" i="8"/>
  <c r="BF41" i="8"/>
  <c r="BE41" i="8"/>
  <c r="BG40" i="8"/>
  <c r="BF40" i="8"/>
  <c r="BE40" i="8"/>
  <c r="BG39" i="8"/>
  <c r="BF39" i="8"/>
  <c r="BE39" i="8"/>
  <c r="BG38" i="8"/>
  <c r="BF38" i="8"/>
  <c r="BE38" i="8"/>
  <c r="BG37" i="8"/>
  <c r="BF37" i="8"/>
  <c r="BE37" i="8"/>
  <c r="BG36" i="8"/>
  <c r="BF36" i="8"/>
  <c r="BE36" i="8"/>
  <c r="BG35" i="8"/>
  <c r="BF35" i="8"/>
  <c r="BE35" i="8"/>
  <c r="BG34" i="8"/>
  <c r="BF34" i="8"/>
  <c r="BE34" i="8"/>
  <c r="BG33" i="8"/>
  <c r="BH33" i="8" s="1"/>
  <c r="BF33" i="8"/>
  <c r="BE33" i="8"/>
  <c r="BG32" i="8"/>
  <c r="BF32" i="8"/>
  <c r="BE32" i="8"/>
  <c r="BG31" i="8"/>
  <c r="BF31" i="8"/>
  <c r="BE31" i="8"/>
  <c r="BG30" i="8"/>
  <c r="BF30" i="8"/>
  <c r="BE30" i="8"/>
  <c r="BG29" i="8"/>
  <c r="BF29" i="8"/>
  <c r="BE29" i="8"/>
  <c r="BG28" i="8"/>
  <c r="BF28" i="8"/>
  <c r="BE28" i="8"/>
  <c r="BG27" i="8"/>
  <c r="BF27" i="8"/>
  <c r="BE27" i="8"/>
  <c r="BG26" i="8"/>
  <c r="BF26" i="8"/>
  <c r="BE26" i="8"/>
  <c r="BG25" i="8"/>
  <c r="BF25" i="8"/>
  <c r="BE25" i="8"/>
  <c r="BG24" i="8"/>
  <c r="BF24" i="8"/>
  <c r="BE24" i="8"/>
  <c r="BG23" i="8"/>
  <c r="BF23" i="8"/>
  <c r="BE23" i="8"/>
  <c r="BG22" i="8"/>
  <c r="BF22" i="8"/>
  <c r="BE22" i="8"/>
  <c r="BG21" i="8"/>
  <c r="BF21" i="8"/>
  <c r="BE21" i="8"/>
  <c r="BG20" i="8"/>
  <c r="BF20" i="8"/>
  <c r="BE20" i="8"/>
  <c r="BG19" i="8"/>
  <c r="BF19" i="8"/>
  <c r="BE19" i="8"/>
  <c r="BG18" i="8"/>
  <c r="BF18" i="8"/>
  <c r="BE18" i="8"/>
  <c r="BG17" i="8"/>
  <c r="BF17" i="8"/>
  <c r="BE17" i="8"/>
  <c r="BG16" i="8"/>
  <c r="BF16" i="8"/>
  <c r="BE16" i="8"/>
  <c r="BG15" i="8"/>
  <c r="BF15" i="8"/>
  <c r="BE15" i="8"/>
  <c r="BG14" i="8"/>
  <c r="BF14" i="8"/>
  <c r="BE14" i="8"/>
  <c r="BG13" i="8"/>
  <c r="BF13" i="8"/>
  <c r="BE13" i="8"/>
  <c r="BG12" i="8"/>
  <c r="BF12" i="8"/>
  <c r="BE12" i="8"/>
  <c r="BG11" i="8"/>
  <c r="BF11" i="8"/>
  <c r="BE11" i="8"/>
  <c r="BG10" i="8"/>
  <c r="BF10" i="8"/>
  <c r="BE10" i="8"/>
  <c r="BG9" i="8"/>
  <c r="BF9" i="8"/>
  <c r="BE9" i="8"/>
  <c r="BG8" i="8"/>
  <c r="BF8" i="8"/>
  <c r="BE8" i="8"/>
  <c r="BG7" i="8"/>
  <c r="BF7" i="8"/>
  <c r="BE7" i="8"/>
  <c r="BG6" i="8"/>
  <c r="BH6" i="8" s="1"/>
  <c r="BF6" i="8"/>
  <c r="BE6" i="8"/>
  <c r="BG5" i="8"/>
  <c r="BF5" i="8"/>
  <c r="BE5" i="8"/>
  <c r="BG4" i="8"/>
  <c r="BF4" i="8"/>
  <c r="BE4" i="8"/>
  <c r="BG3" i="8"/>
  <c r="BF3" i="8"/>
  <c r="BE3" i="8"/>
  <c r="AW4" i="8" l="1"/>
  <c r="AO6" i="8"/>
  <c r="BA6" i="8"/>
  <c r="AW7" i="8"/>
  <c r="AS8" i="8"/>
  <c r="AO9" i="8"/>
  <c r="BA9" i="8"/>
  <c r="AW10" i="8"/>
  <c r="AS11" i="8"/>
  <c r="AO12" i="8"/>
  <c r="BA12" i="8"/>
  <c r="AW13" i="8"/>
  <c r="AS14" i="8"/>
  <c r="AO15" i="8"/>
  <c r="BA15" i="8"/>
  <c r="AW16" i="8"/>
  <c r="AS17" i="8"/>
  <c r="AS20" i="8"/>
  <c r="AW22" i="8"/>
  <c r="AO24" i="8"/>
  <c r="BA24" i="8"/>
  <c r="AW25" i="8"/>
  <c r="AS26" i="8"/>
  <c r="AW28" i="8"/>
  <c r="AS29" i="8"/>
  <c r="AO30" i="8"/>
  <c r="BA30" i="8"/>
  <c r="AS32" i="8"/>
  <c r="AO33" i="8"/>
  <c r="BA33" i="8"/>
  <c r="AW34" i="8"/>
  <c r="AS35" i="8"/>
  <c r="AO36" i="8"/>
  <c r="BA36" i="8"/>
  <c r="AW37" i="8"/>
  <c r="AS38" i="8"/>
  <c r="AO39" i="8"/>
  <c r="BA39" i="8"/>
  <c r="AS41" i="8"/>
  <c r="AS44" i="8"/>
  <c r="AX22" i="8"/>
  <c r="BB24" i="8"/>
  <c r="AT26" i="8"/>
  <c r="AP33" i="8"/>
  <c r="AX34" i="8"/>
  <c r="AP36" i="8"/>
  <c r="AX37" i="8"/>
  <c r="AP39" i="8"/>
  <c r="AN3" i="8"/>
  <c r="BB9" i="8"/>
  <c r="AP32" i="8"/>
  <c r="AX36" i="8"/>
  <c r="AP38" i="8"/>
  <c r="AY4" i="8"/>
  <c r="AU11" i="8"/>
  <c r="BC15" i="8"/>
  <c r="AU25" i="8"/>
  <c r="AO29" i="8"/>
  <c r="AQ35" i="8"/>
  <c r="AY39" i="8"/>
  <c r="AS7" i="8"/>
  <c r="AU32" i="8"/>
  <c r="BC36" i="8"/>
  <c r="AU38" i="8"/>
  <c r="BA41" i="8"/>
  <c r="AO44" i="8"/>
  <c r="AS4" i="8"/>
  <c r="AW6" i="8"/>
  <c r="AO8" i="8"/>
  <c r="AW9" i="8"/>
  <c r="AO11" i="8"/>
  <c r="AW12" i="8"/>
  <c r="AO14" i="8"/>
  <c r="AW15" i="8"/>
  <c r="AO17" i="8"/>
  <c r="BA20" i="8"/>
  <c r="AY22" i="8"/>
  <c r="BC24" i="8"/>
  <c r="AU26" i="8"/>
  <c r="AQ33" i="8"/>
  <c r="AY34" i="8"/>
  <c r="AQ36" i="8"/>
  <c r="AY37" i="8"/>
  <c r="AQ39" i="8"/>
  <c r="AO41" i="8"/>
  <c r="BA44" i="8"/>
  <c r="AX4" i="8"/>
  <c r="AT14" i="8"/>
  <c r="BB26" i="8"/>
  <c r="BC6" i="8"/>
  <c r="AY33" i="8"/>
  <c r="AU41" i="8"/>
  <c r="AP24" i="8"/>
  <c r="AX30" i="8"/>
  <c r="AT32" i="8"/>
  <c r="BB36" i="8"/>
  <c r="BB39" i="8"/>
  <c r="AS10" i="8"/>
  <c r="AX28" i="8"/>
  <c r="AP30" i="8"/>
  <c r="AT8" i="8"/>
  <c r="AT11" i="8"/>
  <c r="BB15" i="8"/>
  <c r="AP35" i="8"/>
  <c r="AT41" i="8"/>
  <c r="BC9" i="8"/>
  <c r="BC12" i="8"/>
  <c r="AU14" i="8"/>
  <c r="AU17" i="8"/>
  <c r="BC26" i="8"/>
  <c r="AW30" i="8"/>
  <c r="AQ32" i="8"/>
  <c r="AY36" i="8"/>
  <c r="AT35" i="8"/>
  <c r="AV3" i="8"/>
  <c r="BA8" i="8"/>
  <c r="BA11" i="8"/>
  <c r="AS13" i="8"/>
  <c r="BA14" i="8"/>
  <c r="BA17" i="8"/>
  <c r="AO20" i="8"/>
  <c r="AQ24" i="8"/>
  <c r="AY25" i="8"/>
  <c r="AQ29" i="8"/>
  <c r="BC33" i="8"/>
  <c r="AS25" i="8"/>
  <c r="BA26" i="8"/>
  <c r="AY28" i="8"/>
  <c r="AQ30" i="8"/>
  <c r="AO32" i="8"/>
  <c r="AW33" i="8"/>
  <c r="AO35" i="8"/>
  <c r="AW36" i="8"/>
  <c r="AO38" i="8"/>
  <c r="AW39" i="8"/>
  <c r="BB6" i="8"/>
  <c r="BB12" i="8"/>
  <c r="AT17" i="8"/>
  <c r="AT25" i="8"/>
  <c r="AX33" i="8"/>
  <c r="AX39" i="8"/>
  <c r="AU8" i="8"/>
  <c r="AQ38" i="8"/>
  <c r="AX25" i="8"/>
  <c r="AP29" i="8"/>
  <c r="BB33" i="8"/>
  <c r="AT38" i="8"/>
  <c r="AS16" i="8"/>
  <c r="AY30" i="8"/>
  <c r="AU35" i="8"/>
  <c r="BC39" i="8"/>
  <c r="AW3" i="8"/>
  <c r="AT29" i="8"/>
  <c r="BB30" i="8"/>
  <c r="AX3" i="8"/>
  <c r="AU7" i="8"/>
  <c r="BC8" i="8"/>
  <c r="AU10" i="8"/>
  <c r="BC11" i="8"/>
  <c r="AU13" i="8"/>
  <c r="BC14" i="8"/>
  <c r="AU16" i="8"/>
  <c r="BC17" i="8"/>
  <c r="AQ20" i="8"/>
  <c r="AS22" i="8"/>
  <c r="AW24" i="8"/>
  <c r="AO26" i="8"/>
  <c r="AU29" i="8"/>
  <c r="BC30" i="8"/>
  <c r="BA32" i="8"/>
  <c r="AS34" i="8"/>
  <c r="BA35" i="8"/>
  <c r="AS37" i="8"/>
  <c r="BA38" i="8"/>
  <c r="BC41" i="8"/>
  <c r="AQ44" i="8"/>
  <c r="AY3" i="8"/>
  <c r="AP6" i="8"/>
  <c r="AX7" i="8"/>
  <c r="AP9" i="8"/>
  <c r="AX10" i="8"/>
  <c r="AP12" i="8"/>
  <c r="AX13" i="8"/>
  <c r="AP15" i="8"/>
  <c r="AX16" i="8"/>
  <c r="AT20" i="8"/>
  <c r="AT22" i="8"/>
  <c r="AX24" i="8"/>
  <c r="AP26" i="8"/>
  <c r="BB32" i="8"/>
  <c r="AT34" i="8"/>
  <c r="BB35" i="8"/>
  <c r="AT37" i="8"/>
  <c r="BB38" i="8"/>
  <c r="AT44" i="8"/>
  <c r="BA3" i="8"/>
  <c r="AS28" i="8"/>
  <c r="BB3" i="8"/>
  <c r="AY10" i="8"/>
  <c r="AU22" i="8"/>
  <c r="BA29" i="8"/>
  <c r="AQ6" i="8"/>
  <c r="AY7" i="8"/>
  <c r="AY24" i="8"/>
  <c r="AQ9" i="8"/>
  <c r="BC32" i="8"/>
  <c r="AQ26" i="8"/>
  <c r="AU34" i="8"/>
  <c r="AQ12" i="8"/>
  <c r="AU20" i="8"/>
  <c r="BC35" i="8"/>
  <c r="AY13" i="8"/>
  <c r="AU37" i="8"/>
  <c r="AQ15" i="8"/>
  <c r="BC38" i="8"/>
  <c r="AY16" i="8"/>
  <c r="AU44" i="8"/>
  <c r="AQ16" i="8"/>
  <c r="BC7" i="8"/>
  <c r="AR36" i="8"/>
  <c r="AN25" i="8"/>
  <c r="AQ41" i="8"/>
  <c r="AU4" i="8"/>
  <c r="AP14" i="8"/>
  <c r="AQ37" i="8"/>
  <c r="AU33" i="8"/>
  <c r="AR37" i="8"/>
  <c r="AZ26" i="8"/>
  <c r="AN14" i="8"/>
  <c r="AR4" i="8"/>
  <c r="AX32" i="8"/>
  <c r="AX17" i="8"/>
  <c r="AX8" i="8"/>
  <c r="BA37" i="8"/>
  <c r="AW26" i="8"/>
  <c r="BA13" i="8"/>
  <c r="AO4" i="8"/>
  <c r="AV37" i="8"/>
  <c r="AR20" i="8"/>
  <c r="AN9" i="8"/>
  <c r="AR33" i="8"/>
  <c r="AP11" i="8"/>
  <c r="AR34" i="8"/>
  <c r="AR22" i="8"/>
  <c r="AN11" i="8"/>
  <c r="AX38" i="8"/>
  <c r="AP28" i="8"/>
  <c r="BB4" i="8"/>
  <c r="BA34" i="8"/>
  <c r="AR32" i="8"/>
  <c r="AN6" i="8"/>
  <c r="AU12" i="8"/>
  <c r="AY15" i="8"/>
  <c r="AT10" i="8"/>
  <c r="AZ44" i="8"/>
  <c r="AR10" i="8"/>
  <c r="AX26" i="8"/>
  <c r="AO34" i="8"/>
  <c r="AN10" i="8"/>
  <c r="AR38" i="8"/>
  <c r="AV44" i="8"/>
  <c r="AP20" i="8"/>
  <c r="AN44" i="8"/>
  <c r="AV9" i="8"/>
  <c r="BB25" i="8"/>
  <c r="AS33" i="8"/>
  <c r="AS9" i="8"/>
  <c r="AR29" i="8"/>
  <c r="AR15" i="8"/>
  <c r="AZ3" i="8"/>
  <c r="AV41" i="8"/>
  <c r="BB8" i="8"/>
  <c r="AN32" i="8"/>
  <c r="AP25" i="8"/>
  <c r="AW17" i="8"/>
  <c r="AZ13" i="8"/>
  <c r="AQ3" i="8"/>
  <c r="AU15" i="8"/>
  <c r="AQ7" i="8"/>
  <c r="AV35" i="8"/>
  <c r="AR24" i="8"/>
  <c r="BC29" i="8"/>
  <c r="AY38" i="8"/>
  <c r="AT13" i="8"/>
  <c r="AY32" i="8"/>
  <c r="AQ28" i="8"/>
  <c r="AV36" i="8"/>
  <c r="AN26" i="8"/>
  <c r="AR13" i="8"/>
  <c r="AX44" i="8"/>
  <c r="AT30" i="8"/>
  <c r="BB16" i="8"/>
  <c r="BB7" i="8"/>
  <c r="AO37" i="8"/>
  <c r="BA25" i="8"/>
  <c r="AO13" i="8"/>
  <c r="AN36" i="8"/>
  <c r="AR17" i="8"/>
  <c r="AR8" i="8"/>
  <c r="AV20" i="8"/>
  <c r="BB29" i="8"/>
  <c r="AP44" i="8"/>
  <c r="BA10" i="8"/>
  <c r="AT3" i="8"/>
  <c r="AQ4" i="8"/>
  <c r="AZ20" i="8"/>
  <c r="AP4" i="8"/>
  <c r="AO10" i="8"/>
  <c r="AR14" i="8"/>
  <c r="AY11" i="8"/>
  <c r="AQ14" i="8"/>
  <c r="AP41" i="8"/>
  <c r="AZ32" i="8"/>
  <c r="AP37" i="8"/>
  <c r="AN16" i="8"/>
  <c r="AZ12" i="8"/>
  <c r="AY14" i="8"/>
  <c r="AU6" i="8"/>
  <c r="AZ34" i="8"/>
  <c r="AZ22" i="8"/>
  <c r="AU28" i="8"/>
  <c r="BC34" i="8"/>
  <c r="AX12" i="8"/>
  <c r="AY26" i="8"/>
  <c r="AU24" i="8"/>
  <c r="AZ35" i="8"/>
  <c r="AR25" i="8"/>
  <c r="AV12" i="8"/>
  <c r="AX41" i="8"/>
  <c r="AX29" i="8"/>
  <c r="AP16" i="8"/>
  <c r="AP7" i="8"/>
  <c r="AS36" i="8"/>
  <c r="AO25" i="8"/>
  <c r="AS12" i="8"/>
  <c r="AV14" i="8"/>
  <c r="AV34" i="8"/>
  <c r="AV16" i="8"/>
  <c r="AV7" i="8"/>
  <c r="AP3" i="8"/>
  <c r="AQ17" i="8"/>
  <c r="AX14" i="8"/>
  <c r="BA22" i="8"/>
  <c r="AN15" i="8"/>
  <c r="AR41" i="8"/>
  <c r="AQ34" i="8"/>
  <c r="AV17" i="8"/>
  <c r="BB20" i="8"/>
  <c r="BB41" i="8"/>
  <c r="AV33" i="8"/>
  <c r="BB37" i="8"/>
  <c r="BB13" i="8"/>
  <c r="AO22" i="8"/>
  <c r="AN30" i="8"/>
  <c r="AR30" i="8"/>
  <c r="AV29" i="8"/>
  <c r="AZ41" i="8"/>
  <c r="AT36" i="8"/>
  <c r="AW32" i="8"/>
  <c r="AR26" i="8"/>
  <c r="BC37" i="8"/>
  <c r="BC13" i="8"/>
  <c r="BC4" i="8"/>
  <c r="AN34" i="8"/>
  <c r="AN22" i="8"/>
  <c r="BC20" i="8"/>
  <c r="AU30" i="8"/>
  <c r="BB11" i="8"/>
  <c r="BB44" i="8"/>
  <c r="AR3" i="8"/>
  <c r="AN35" i="8"/>
  <c r="AV24" i="8"/>
  <c r="AZ11" i="8"/>
  <c r="AT39" i="8"/>
  <c r="BB28" i="8"/>
  <c r="AT15" i="8"/>
  <c r="AT6" i="8"/>
  <c r="AW35" i="8"/>
  <c r="AS24" i="8"/>
  <c r="AW11" i="8"/>
  <c r="AN13" i="8"/>
  <c r="AZ33" i="8"/>
  <c r="AZ15" i="8"/>
  <c r="AZ6" i="8"/>
  <c r="AR44" i="8"/>
  <c r="AN39" i="8"/>
  <c r="AY35" i="8"/>
  <c r="AQ13" i="8"/>
  <c r="AV11" i="8"/>
  <c r="AV32" i="8"/>
  <c r="AV4" i="8"/>
  <c r="AY29" i="8"/>
  <c r="AZ16" i="8"/>
  <c r="AX9" i="8"/>
  <c r="AN20" i="8"/>
  <c r="AP13" i="8"/>
  <c r="AW20" i="8"/>
  <c r="AR9" i="8"/>
  <c r="AV13" i="8"/>
  <c r="AZ36" i="8"/>
  <c r="BC10" i="8"/>
  <c r="AY12" i="8"/>
  <c r="AT28" i="8"/>
  <c r="AZ8" i="8"/>
  <c r="AO3" i="8"/>
  <c r="AZ7" i="8"/>
  <c r="AZ39" i="8"/>
  <c r="BC22" i="8"/>
  <c r="AQ10" i="8"/>
  <c r="AR39" i="8"/>
  <c r="AZ28" i="8"/>
  <c r="BC28" i="8"/>
  <c r="AQ11" i="8"/>
  <c r="AP17" i="8"/>
  <c r="AP8" i="8"/>
  <c r="AY44" i="8"/>
  <c r="AN41" i="8"/>
  <c r="AV30" i="8"/>
  <c r="AN17" i="8"/>
  <c r="AX35" i="8"/>
  <c r="AT24" i="8"/>
  <c r="AX11" i="8"/>
  <c r="AW44" i="8"/>
  <c r="AS30" i="8"/>
  <c r="BA16" i="8"/>
  <c r="BA7" i="8"/>
  <c r="AN7" i="8"/>
  <c r="AV25" i="8"/>
  <c r="AN12" i="8"/>
  <c r="AR12" i="8"/>
  <c r="AN33" i="8"/>
  <c r="AS3" i="8"/>
  <c r="AQ22" i="8"/>
  <c r="AU9" i="8"/>
  <c r="AV38" i="8"/>
  <c r="AN28" i="8"/>
  <c r="AQ25" i="8"/>
  <c r="AY9" i="8"/>
  <c r="AT16" i="8"/>
  <c r="AT7" i="8"/>
  <c r="AY41" i="8"/>
  <c r="AV39" i="8"/>
  <c r="AZ29" i="8"/>
  <c r="AR16" i="8"/>
  <c r="AN8" i="8"/>
  <c r="BB34" i="8"/>
  <c r="BB22" i="8"/>
  <c r="BB10" i="8"/>
  <c r="AW41" i="8"/>
  <c r="AW29" i="8"/>
  <c r="AO16" i="8"/>
  <c r="AO7" i="8"/>
  <c r="AR6" i="8"/>
  <c r="AZ24" i="8"/>
  <c r="AR11" i="8"/>
  <c r="AZ10" i="8"/>
  <c r="AZ30" i="8"/>
  <c r="AY17" i="8"/>
  <c r="AY8" i="8"/>
  <c r="AZ37" i="8"/>
  <c r="AV26" i="8"/>
  <c r="AY20" i="8"/>
  <c r="AQ8" i="8"/>
  <c r="AX15" i="8"/>
  <c r="AX6" i="8"/>
  <c r="AU39" i="8"/>
  <c r="AZ38" i="8"/>
  <c r="AN29" i="8"/>
  <c r="AV15" i="8"/>
  <c r="AR7" i="8"/>
  <c r="AP34" i="8"/>
  <c r="AP22" i="8"/>
  <c r="AP10" i="8"/>
  <c r="AS39" i="8"/>
  <c r="BA28" i="8"/>
  <c r="AS15" i="8"/>
  <c r="AS6" i="8"/>
  <c r="AN4" i="8"/>
  <c r="AN24" i="8"/>
  <c r="AV10" i="8"/>
  <c r="AV8" i="8"/>
  <c r="AV28" i="8"/>
  <c r="BC3" i="8"/>
  <c r="BC16" i="8"/>
  <c r="AN37" i="8"/>
  <c r="AZ25" i="8"/>
  <c r="BC44" i="8"/>
  <c r="AY6" i="8"/>
  <c r="BB14" i="8"/>
  <c r="AT4" i="8"/>
  <c r="AU36" i="8"/>
  <c r="AN38" i="8"/>
  <c r="AR28" i="8"/>
  <c r="AZ14" i="8"/>
  <c r="AV6" i="8"/>
  <c r="AT33" i="8"/>
  <c r="AX20" i="8"/>
  <c r="AT9" i="8"/>
  <c r="AW38" i="8"/>
  <c r="AO28" i="8"/>
  <c r="AW14" i="8"/>
  <c r="BA4" i="8"/>
  <c r="AV22" i="8"/>
  <c r="AZ9" i="8"/>
  <c r="AZ4" i="8"/>
  <c r="AU3" i="8"/>
  <c r="BC25" i="8"/>
  <c r="BB17" i="8"/>
  <c r="AZ17" i="8"/>
  <c r="AT12" i="8"/>
  <c r="AW8" i="8"/>
  <c r="AR35" i="8"/>
  <c r="BH28" i="8"/>
  <c r="AQ6" i="10"/>
  <c r="AR37" i="10"/>
  <c r="AQ29" i="10"/>
  <c r="AR26" i="10"/>
  <c r="AQ24" i="10"/>
  <c r="AR13" i="10"/>
  <c r="BH9" i="8"/>
  <c r="AQ3" i="10"/>
  <c r="AQ7" i="10"/>
  <c r="AQ11" i="10"/>
  <c r="AQ14" i="10"/>
  <c r="AS37" i="10"/>
  <c r="AR29" i="10"/>
  <c r="AT13" i="10"/>
  <c r="AR11" i="10"/>
  <c r="AS33" i="10"/>
  <c r="AG52" i="10"/>
  <c r="AT3" i="10"/>
  <c r="AQ16" i="10"/>
  <c r="AR28" i="10"/>
  <c r="AQ30" i="10"/>
  <c r="AQ34" i="10"/>
  <c r="AQ37" i="10"/>
  <c r="AR24" i="10"/>
  <c r="AF52" i="10"/>
  <c r="AQ4" i="10"/>
  <c r="AQ10" i="10"/>
  <c r="AS24" i="10"/>
  <c r="AT20" i="10"/>
  <c r="AS28" i="10"/>
  <c r="AT24" i="10"/>
  <c r="AS13" i="10"/>
  <c r="AR20" i="10"/>
  <c r="AS29" i="10"/>
  <c r="AQ13" i="10"/>
  <c r="AS26" i="10"/>
  <c r="AT26" i="10"/>
  <c r="AT11" i="10"/>
  <c r="AR12" i="10"/>
  <c r="AR33" i="10"/>
  <c r="AT6" i="10"/>
  <c r="AR7" i="10"/>
  <c r="AS20" i="10"/>
  <c r="AS11" i="10"/>
  <c r="AT18" i="10"/>
  <c r="AT28" i="10"/>
  <c r="AT25" i="10"/>
  <c r="AT30" i="10"/>
  <c r="AR25" i="10"/>
  <c r="AR14" i="10"/>
  <c r="AR30" i="10"/>
  <c r="AT17" i="10"/>
  <c r="AR10" i="10"/>
  <c r="AR17" i="10"/>
  <c r="AT21" i="10"/>
  <c r="AR22" i="10"/>
  <c r="AT35" i="10"/>
  <c r="AR36" i="10"/>
  <c r="AR38" i="10"/>
  <c r="AT41" i="10"/>
  <c r="AS10" i="10"/>
  <c r="AS25" i="10"/>
  <c r="AR4" i="10"/>
  <c r="AS17" i="10"/>
  <c r="AT34" i="10"/>
  <c r="AS34" i="10"/>
  <c r="AT14" i="10"/>
  <c r="AS21" i="10"/>
  <c r="AS12" i="10"/>
  <c r="AT10" i="10"/>
  <c r="AR3" i="10"/>
  <c r="AS41" i="10"/>
  <c r="X50" i="10"/>
  <c r="AJ50" i="10"/>
  <c r="AR35" i="10"/>
  <c r="AS36" i="10"/>
  <c r="AS38" i="10"/>
  <c r="Y49" i="10"/>
  <c r="AK49" i="10"/>
  <c r="AT23" i="10"/>
  <c r="AS22" i="10"/>
  <c r="AT5" i="10"/>
  <c r="AT22" i="10"/>
  <c r="AS30" i="10"/>
  <c r="AS6" i="10"/>
  <c r="AS5" i="10"/>
  <c r="AR34" i="10"/>
  <c r="AS14" i="10"/>
  <c r="AT36" i="10"/>
  <c r="AT38" i="10"/>
  <c r="AT12" i="10"/>
  <c r="Z52" i="10"/>
  <c r="AE49" i="10"/>
  <c r="AT40" i="10"/>
  <c r="AA50" i="10"/>
  <c r="AN49" i="10"/>
  <c r="AC49" i="10"/>
  <c r="AT16" i="10"/>
  <c r="AT19" i="10"/>
  <c r="AT32" i="10"/>
  <c r="AD49" i="10"/>
  <c r="AR6" i="10"/>
  <c r="AS16" i="10"/>
  <c r="AS32" i="10"/>
  <c r="AS40" i="10"/>
  <c r="AM50" i="10"/>
  <c r="AG49" i="10"/>
  <c r="AF54" i="10"/>
  <c r="AT7" i="10"/>
  <c r="AF53" i="10"/>
  <c r="AB52" i="10"/>
  <c r="AO49" i="10"/>
  <c r="AE50" i="10"/>
  <c r="AH54" i="10"/>
  <c r="AA49" i="10"/>
  <c r="AG53" i="10"/>
  <c r="AT15" i="10"/>
  <c r="AT31" i="10"/>
  <c r="AT39" i="10"/>
  <c r="AI53" i="10"/>
  <c r="AR16" i="10"/>
  <c r="AR32" i="10"/>
  <c r="AR40" i="10"/>
  <c r="AH52" i="10"/>
  <c r="AI52" i="10"/>
  <c r="AH49" i="10"/>
  <c r="Y50" i="10"/>
  <c r="AK50" i="10"/>
  <c r="AN52" i="10"/>
  <c r="AI49" i="10"/>
  <c r="Z50" i="10"/>
  <c r="AL50" i="10"/>
  <c r="X49" i="10"/>
  <c r="AJ49" i="10"/>
  <c r="X53" i="10"/>
  <c r="AF49" i="10"/>
  <c r="AS4" i="10"/>
  <c r="AN50" i="10"/>
  <c r="AT4" i="10"/>
  <c r="Z49" i="10"/>
  <c r="AC50" i="10"/>
  <c r="AM49" i="10"/>
  <c r="AD50" i="10"/>
  <c r="AH53" i="10"/>
  <c r="AI50" i="10"/>
  <c r="AB50" i="10"/>
  <c r="AL49" i="10"/>
  <c r="AS3" i="10"/>
  <c r="AS7" i="10"/>
  <c r="AS15" i="10"/>
  <c r="AS19" i="10"/>
  <c r="AS23" i="10"/>
  <c r="AS31" i="10"/>
  <c r="AS35" i="10"/>
  <c r="AS39" i="10"/>
  <c r="AB49" i="10"/>
  <c r="AL52" i="10"/>
  <c r="AO50" i="10"/>
  <c r="AF50" i="10"/>
  <c r="AH50" i="10"/>
  <c r="AG50" i="10"/>
  <c r="BH36" i="8"/>
  <c r="BH43" i="8"/>
  <c r="BH20" i="8"/>
  <c r="BH18" i="8"/>
  <c r="BH12" i="8"/>
  <c r="BH11" i="8"/>
  <c r="BH27" i="8"/>
  <c r="BH32" i="8"/>
  <c r="BH24" i="8"/>
  <c r="BH13" i="8"/>
  <c r="BH15" i="8"/>
  <c r="BH39" i="8"/>
  <c r="BH21" i="8"/>
  <c r="BH42" i="8"/>
  <c r="BH30" i="8"/>
  <c r="BE47" i="8"/>
  <c r="BG46" i="8"/>
  <c r="BH37" i="8"/>
  <c r="BH19" i="8"/>
  <c r="BH31" i="8"/>
  <c r="BH10" i="8"/>
  <c r="BH16" i="8"/>
  <c r="BH25" i="8"/>
  <c r="BH3" i="8"/>
  <c r="BH40" i="8"/>
  <c r="BH26" i="8"/>
  <c r="BF46" i="8"/>
  <c r="BH34" i="8"/>
  <c r="BH22" i="8"/>
  <c r="BH8" i="8"/>
  <c r="BH29" i="8"/>
  <c r="BH7" i="8"/>
  <c r="BH17" i="8"/>
  <c r="BH4" i="8"/>
  <c r="BH23" i="8"/>
  <c r="BH44" i="8"/>
  <c r="BF49" i="8"/>
  <c r="BE46" i="8"/>
  <c r="BH35" i="8"/>
  <c r="BH5" i="8"/>
  <c r="BH14" i="8"/>
  <c r="BH38" i="8"/>
  <c r="BF47" i="8"/>
  <c r="BH41" i="8"/>
  <c r="BG47" i="8"/>
  <c r="C47" i="7"/>
  <c r="C48" i="7"/>
  <c r="C49" i="7" s="1"/>
  <c r="U47" i="8" l="1"/>
  <c r="AQ54" i="10"/>
  <c r="AR52" i="10"/>
  <c r="AR49" i="10"/>
  <c r="AT49" i="10"/>
  <c r="AS49" i="10"/>
  <c r="V47" i="8"/>
  <c r="AJ47" i="8"/>
  <c r="BH46" i="8"/>
  <c r="W47" i="8"/>
  <c r="X47" i="8"/>
  <c r="BH47" i="8"/>
  <c r="AI47" i="8"/>
  <c r="Y47" i="8"/>
  <c r="Z47" i="8"/>
  <c r="AE47" i="8"/>
  <c r="AB47" i="8"/>
  <c r="AG47" i="8"/>
  <c r="AC47" i="8"/>
  <c r="AD47" i="8"/>
  <c r="AA47" i="8"/>
  <c r="AH47" i="8"/>
  <c r="AF47" i="8"/>
  <c r="G47" i="7" l="1"/>
  <c r="G48" i="7" l="1"/>
  <c r="D48" i="7" l="1"/>
  <c r="E48" i="7"/>
  <c r="B48" i="7"/>
  <c r="D47" i="7"/>
  <c r="E47" i="7"/>
  <c r="E50" i="7" s="1"/>
  <c r="B47" i="7"/>
  <c r="B49" i="7" s="1"/>
  <c r="D49" i="7" l="1"/>
  <c r="E49" i="7"/>
  <c r="F49" i="3" l="1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C49" i="3"/>
  <c r="D49" i="3"/>
  <c r="E49" i="3"/>
  <c r="B49" i="3"/>
</calcChain>
</file>

<file path=xl/sharedStrings.xml><?xml version="1.0" encoding="utf-8"?>
<sst xmlns="http://schemas.openxmlformats.org/spreadsheetml/2006/main" count="567" uniqueCount="121">
  <si>
    <t>Prop P</t>
  </si>
  <si>
    <t>Prop NP</t>
  </si>
  <si>
    <t>Time P</t>
  </si>
  <si>
    <t>Time NP</t>
  </si>
  <si>
    <t>STAGE 1 - NORMAL</t>
  </si>
  <si>
    <t>STAGE 2 - NORMAL</t>
  </si>
  <si>
    <t>STAGE 2 - REVERSED</t>
  </si>
  <si>
    <t>NaN</t>
  </si>
  <si>
    <t>Q2 Prop</t>
  </si>
  <si>
    <t>Q1 Prop</t>
  </si>
  <si>
    <t>Q3 Prop</t>
  </si>
  <si>
    <t>Q4 Prop</t>
  </si>
  <si>
    <t>Q1 Lat</t>
  </si>
  <si>
    <t>Q2 Lat</t>
  </si>
  <si>
    <t>Q3 Lat</t>
  </si>
  <si>
    <t>Q4 Lat</t>
  </si>
  <si>
    <t>STAGE 2 NORMAL</t>
  </si>
  <si>
    <t>STAGE 1</t>
  </si>
  <si>
    <t>STAGE 2 REVERSED</t>
  </si>
  <si>
    <t>% FE</t>
  </si>
  <si>
    <t># Trials</t>
  </si>
  <si>
    <t>Effect</t>
  </si>
  <si>
    <t>Avg R</t>
  </si>
  <si>
    <t>Avg N</t>
  </si>
  <si>
    <t>R-B4</t>
  </si>
  <si>
    <t>R-B3</t>
  </si>
  <si>
    <t>R-B2</t>
  </si>
  <si>
    <t>R-B1</t>
  </si>
  <si>
    <t>N-B4</t>
  </si>
  <si>
    <t>N-B3</t>
  </si>
  <si>
    <t>N-B2</t>
  </si>
  <si>
    <t>N-B1</t>
  </si>
  <si>
    <t>B8</t>
  </si>
  <si>
    <t>B7</t>
  </si>
  <si>
    <t>B6</t>
  </si>
  <si>
    <t>B5</t>
  </si>
  <si>
    <t>B4</t>
  </si>
  <si>
    <t>B3</t>
  </si>
  <si>
    <t>B2</t>
  </si>
  <si>
    <t>B1</t>
  </si>
  <si>
    <t>Stage 2</t>
  </si>
  <si>
    <t>Stage 1</t>
  </si>
  <si>
    <t>Stg 1 7-8</t>
  </si>
  <si>
    <t>% TO</t>
  </si>
  <si>
    <t>% Err</t>
  </si>
  <si>
    <t>RT</t>
  </si>
  <si>
    <t>'f'</t>
  </si>
  <si>
    <t>'l'</t>
  </si>
  <si>
    <t>'y'</t>
  </si>
  <si>
    <t>'29-Apr-2016 09:03:45'</t>
  </si>
  <si>
    <t>'m'</t>
  </si>
  <si>
    <t>'r'</t>
  </si>
  <si>
    <t>'29-Apr-2016 09:56:17'</t>
  </si>
  <si>
    <t>'29-Apr-2016 10:03:25'</t>
  </si>
  <si>
    <t>'29-Apr-2016 10:57:23'</t>
  </si>
  <si>
    <t>'n'</t>
  </si>
  <si>
    <t>'29-Apr-2016 11:00:58'</t>
  </si>
  <si>
    <t>'29-Apr-2016 10:57:02'</t>
  </si>
  <si>
    <t>'29-Apr-2016 11:58:11'</t>
  </si>
  <si>
    <t>'29-Apr-2016 11:59:46'</t>
  </si>
  <si>
    <t>'29-Apr-2016 12:01:07'</t>
  </si>
  <si>
    <t>'29-Apr-2016 12:59:18'</t>
  </si>
  <si>
    <t>'M'</t>
  </si>
  <si>
    <t>'R'</t>
  </si>
  <si>
    <t>'Y'</t>
  </si>
  <si>
    <t>'29-Apr-2016 13:58:34'</t>
  </si>
  <si>
    <t>'29-Apr-2016 13:58:58'</t>
  </si>
  <si>
    <t>'29-Apr-2016 14:08:45'</t>
  </si>
  <si>
    <t>'29-Apr-2016 14:59:45'</t>
  </si>
  <si>
    <t>'F'</t>
  </si>
  <si>
    <t>'29-Apr-2016 15:02:06'</t>
  </si>
  <si>
    <t>'29-Apr-2016 15:28:29'</t>
  </si>
  <si>
    <t>'29-Apr-2016 15:58:38'</t>
  </si>
  <si>
    <t>'L'</t>
  </si>
  <si>
    <t>'29-Apr-2016 16:01:48'</t>
  </si>
  <si>
    <t>'29-Apr-2016 16:10:11'</t>
  </si>
  <si>
    <t>[]</t>
  </si>
  <si>
    <t>'11-May-2016 08:54:15'</t>
  </si>
  <si>
    <t>'11-May-2016 09:00:44'</t>
  </si>
  <si>
    <t>'11-May-2016 09:02:24'</t>
  </si>
  <si>
    <t>'11-May-2016 09:47:35'</t>
  </si>
  <si>
    <t>'11-May-2016 09:59:15'</t>
  </si>
  <si>
    <t>'11-May-2016 10:01:00'</t>
  </si>
  <si>
    <t>'11-May-2016 10:55:13'</t>
  </si>
  <si>
    <t>'11-May-2016 11:10:03'</t>
  </si>
  <si>
    <t>'11-May-2016 11:53:58'</t>
  </si>
  <si>
    <t>'11-May-2016 11:55:34'</t>
  </si>
  <si>
    <t>'11-May-2016 11:59:03'</t>
  </si>
  <si>
    <t>'11-May-2016 13:51:49'</t>
  </si>
  <si>
    <t>'11-May-2016 13:52:42'</t>
  </si>
  <si>
    <t>'11-May-2016 14:04:56'</t>
  </si>
  <si>
    <t>'11-May-2016 15:00:13'</t>
  </si>
  <si>
    <t>'11-May-2016 15:01:48'</t>
  </si>
  <si>
    <t>'11-May-2016 15:11:44'</t>
  </si>
  <si>
    <t>'11-May-2016 16:02:41'</t>
  </si>
  <si>
    <t>'11-May-2016 16:03:34'</t>
  </si>
  <si>
    <t>'11-May-2016 16:06:22'</t>
  </si>
  <si>
    <t>'11-May-2016 16:47:38'</t>
  </si>
  <si>
    <t>'11-May-2016 17:02:35'</t>
  </si>
  <si>
    <t>Age</t>
  </si>
  <si>
    <t>Gender</t>
  </si>
  <si>
    <t>L/R hand</t>
  </si>
  <si>
    <t>English</t>
  </si>
  <si>
    <t>Date/Time</t>
  </si>
  <si>
    <t>Include?</t>
  </si>
  <si>
    <t>Reason</t>
  </si>
  <si>
    <t>PNUM</t>
  </si>
  <si>
    <t>Avg</t>
  </si>
  <si>
    <t>NORMALIZED DATA FOR W/S ERROR BARS</t>
  </si>
  <si>
    <t>Low Acc</t>
  </si>
  <si>
    <t>No Rev</t>
  </si>
  <si>
    <t>Inc?</t>
  </si>
  <si>
    <t>#Trials</t>
  </si>
  <si>
    <t>Prop N</t>
  </si>
  <si>
    <t>Time N</t>
  </si>
  <si>
    <t>Norm</t>
  </si>
  <si>
    <t>Rev</t>
  </si>
  <si>
    <t>Auto effect</t>
  </si>
  <si>
    <t>N</t>
  </si>
  <si>
    <t>EG miss</t>
  </si>
  <si>
    <t>Poor 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</si>
</sst>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2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0" fillId="2" borderId="0" xfId="0" applyFill="1"/>
    <xf numFmtId="2" fontId="0" fillId="2" borderId="0" xfId="0" applyNumberFormat="1" applyFill="1"/>
    <xf numFmtId="164" fontId="1" fillId="2" borderId="0" xfId="0" applyNumberFormat="1" applyFont="1" applyFill="1"/>
    <xf numFmtId="0" fontId="1" fillId="3" borderId="0" xfId="0" applyFont="1" applyFill="1"/>
    <xf numFmtId="0" fontId="0" fillId="3" borderId="0" xfId="0" applyFill="1"/>
    <xf numFmtId="2" fontId="0" fillId="3" borderId="0" xfId="0" applyNumberFormat="1" applyFill="1"/>
    <xf numFmtId="164" fontId="1" fillId="3" borderId="0" xfId="0" applyNumberFormat="1" applyFont="1" applyFill="1"/>
    <xf numFmtId="1" fontId="0" fillId="2" borderId="0" xfId="0" applyNumberFormat="1" applyFill="1"/>
    <xf numFmtId="0" fontId="1" fillId="4" borderId="0" xfId="0" applyFont="1" applyFill="1"/>
    <xf numFmtId="0" fontId="0" fillId="4" borderId="0" xfId="0" applyFill="1"/>
    <xf numFmtId="2" fontId="0" fillId="4" borderId="0" xfId="0" applyNumberFormat="1" applyFill="1"/>
    <xf numFmtId="1" fontId="0" fillId="4" borderId="0" xfId="0" applyNumberFormat="1" applyFill="1"/>
    <xf numFmtId="164" fontId="1" fillId="4" borderId="0" xfId="0" applyNumberFormat="1" applyFont="1" applyFill="1"/>
    <xf numFmtId="2" fontId="1" fillId="0" borderId="0" xfId="0" applyNumberFormat="1" applyFont="1"/>
    <xf numFmtId="0" fontId="1" fillId="0" borderId="0" xfId="0" applyFont="1" applyFill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3" borderId="0" xfId="0" applyNumberFormat="1" applyFill="1"/>
    <xf numFmtId="1" fontId="1" fillId="3" borderId="0" xfId="0" applyNumberFormat="1" applyFont="1" applyFill="1"/>
    <xf numFmtId="1" fontId="1" fillId="2" borderId="0" xfId="0" applyNumberFormat="1" applyFont="1" applyFill="1"/>
    <xf numFmtId="1" fontId="1" fillId="4" borderId="0" xfId="0" applyNumberFormat="1" applyFont="1" applyFill="1"/>
    <xf numFmtId="2" fontId="1" fillId="3" borderId="0" xfId="0" applyNumberFormat="1" applyFont="1" applyFill="1"/>
    <xf numFmtId="165" fontId="1" fillId="3" borderId="0" xfId="0" applyNumberFormat="1" applyFont="1" applyFill="1"/>
    <xf numFmtId="2" fontId="1" fillId="2" borderId="0" xfId="0" applyNumberFormat="1" applyFont="1" applyFill="1"/>
    <xf numFmtId="165" fontId="1" fillId="2" borderId="0" xfId="0" applyNumberFormat="1" applyFont="1" applyFill="1"/>
    <xf numFmtId="2" fontId="1" fillId="4" borderId="0" xfId="0" applyNumberFormat="1" applyFont="1" applyFill="1"/>
    <xf numFmtId="165" fontId="1" fillId="4" borderId="0" xfId="0" applyNumberFormat="1" applyFont="1" applyFill="1"/>
    <xf numFmtId="166" fontId="1" fillId="0" borderId="0" xfId="0" applyNumberFormat="1" applyFont="1"/>
    <xf numFmtId="2" fontId="0" fillId="0" borderId="0" xfId="0" applyNumberFormat="1" applyFill="1"/>
    <xf numFmtId="1" fontId="0" fillId="0" borderId="0" xfId="0" applyNumberFormat="1" applyFill="1"/>
    <xf numFmtId="1" fontId="1" fillId="0" borderId="0" xfId="0" applyNumberFormat="1" applyFont="1"/>
  </cellXfs>
  <cellStyles count="1">
    <cellStyle name="Normal" xfId="0" builtinId="0"/>
  </cellStyles>
  <dxfs count="17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Stage 2 Accuracy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marker>
            <c:symbol val="none"/>
          </c:marker>
          <c:val>
            <c:numRef>
              <c:f>Accuracy!$P$46:$S$46</c:f>
            </c:numRef>
          </c:val>
          <c:smooth val="0"/>
          <c:extLst>
            <c:ext xmlns:c16="http://schemas.microsoft.com/office/drawing/2014/chart" uri="{C3380CC4-5D6E-409C-BE32-E72D297353CC}">
              <c16:uniqueId val="{00000000-03ED-4955-9F8F-98D06C462C04}"/>
            </c:ext>
          </c:extLst>
        </c:ser>
        <c:ser>
          <c:idx val="0"/>
          <c:order val="1"/>
          <c:marker>
            <c:symbol val="none"/>
          </c:marker>
          <c:val>
            <c:numRef>
              <c:f>Accuracy!$L$46:$O$46</c:f>
            </c:numRef>
          </c:val>
          <c:smooth val="0"/>
          <c:extLst>
            <c:ext xmlns:c16="http://schemas.microsoft.com/office/drawing/2014/chart" uri="{C3380CC4-5D6E-409C-BE32-E72D297353CC}">
              <c16:uniqueId val="{00000001-03ED-4955-9F8F-98D06C462C04}"/>
            </c:ext>
          </c:extLst>
        </c:ser>
        <c:ser>
          <c:idx val="1"/>
          <c:order val="2"/>
          <c:tx>
            <c:v>Normal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val>
            <c:numRef>
              <c:f>Accuracy!$AC$46:$AF$46</c:f>
              <c:numCache>
                <c:formatCode>General</c:formatCode>
                <c:ptCount val="4"/>
                <c:pt idx="0">
                  <c:v>0.92882273224281742</c:v>
                </c:pt>
                <c:pt idx="1">
                  <c:v>0.89710316889740438</c:v>
                </c:pt>
                <c:pt idx="2">
                  <c:v>0.91948029610568327</c:v>
                </c:pt>
                <c:pt idx="3">
                  <c:v>0.91286410371478188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75-4C2D-A25C-2A7CEC34DDEF}"/>
            </c:ext>
          </c:extLst>
        </c:ser>
        <c:ser>
          <c:idx val="3"/>
          <c:order val="3"/>
          <c:tx>
            <c:v>Rev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Accuracy!$AG$46:$AJ$46</c:f>
              <c:numCache>
                <c:formatCode>General</c:formatCode>
                <c:ptCount val="4"/>
                <c:pt idx="0">
                  <c:v>0.91983298054070117</c:v>
                </c:pt>
                <c:pt idx="1">
                  <c:v>0.91118722851459433</c:v>
                </c:pt>
                <c:pt idx="2">
                  <c:v>0.92275817523979276</c:v>
                </c:pt>
                <c:pt idx="3">
                  <c:v>0.90095175677753259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75-4C2D-A25C-2A7CEC34D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88955072"/>
        <c:axId val="-1188969216"/>
      </c:lineChart>
      <c:catAx>
        <c:axId val="-1188955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8969216"/>
        <c:crosses val="autoZero"/>
        <c:auto val="1"/>
        <c:lblAlgn val="ctr"/>
        <c:lblOffset val="100"/>
        <c:noMultiLvlLbl val="0"/>
      </c:catAx>
      <c:valAx>
        <c:axId val="-1188969216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895507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Stage 1 Accuracy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Accuracy!$D$46:$K$46</c:f>
            </c:numRef>
          </c:val>
          <c:smooth val="0"/>
          <c:extLst>
            <c:ext xmlns:c16="http://schemas.microsoft.com/office/drawing/2014/chart" uri="{C3380CC4-5D6E-409C-BE32-E72D297353CC}">
              <c16:uniqueId val="{00000000-D7EC-4052-91FD-F01C36F982B9}"/>
            </c:ext>
          </c:extLst>
        </c:ser>
        <c:ser>
          <c:idx val="1"/>
          <c:order val="1"/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Accuracy!$U$46:$AB$46</c:f>
              <c:numCache>
                <c:formatCode>General</c:formatCode>
                <c:ptCount val="8"/>
                <c:pt idx="0">
                  <c:v>0.70850090823363876</c:v>
                </c:pt>
                <c:pt idx="1">
                  <c:v>0.8801408569500675</c:v>
                </c:pt>
                <c:pt idx="2">
                  <c:v>0.94631410256410264</c:v>
                </c:pt>
                <c:pt idx="3">
                  <c:v>0.96400240384615399</c:v>
                </c:pt>
                <c:pt idx="4">
                  <c:v>0.92782135627530393</c:v>
                </c:pt>
                <c:pt idx="5">
                  <c:v>0.96562500000000018</c:v>
                </c:pt>
                <c:pt idx="6">
                  <c:v>0.96233974358974372</c:v>
                </c:pt>
                <c:pt idx="7">
                  <c:v>0.96073717948717974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D5-409A-9A2A-2F07F0041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88962688"/>
        <c:axId val="-1188958336"/>
      </c:lineChart>
      <c:catAx>
        <c:axId val="-1188962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8958336"/>
        <c:crosses val="autoZero"/>
        <c:auto val="1"/>
        <c:lblAlgn val="ctr"/>
        <c:lblOffset val="100"/>
        <c:noMultiLvlLbl val="0"/>
      </c:catAx>
      <c:valAx>
        <c:axId val="-1188958336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896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Stage 2 Accuracy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marker>
            <c:symbol val="none"/>
          </c:marker>
          <c:val>
            <c:numRef>
              <c:f>Accuracy!$P$46:$S$46</c:f>
            </c:numRef>
          </c:val>
          <c:smooth val="0"/>
          <c:extLst>
            <c:ext xmlns:c16="http://schemas.microsoft.com/office/drawing/2014/chart" uri="{C3380CC4-5D6E-409C-BE32-E72D297353CC}">
              <c16:uniqueId val="{00000000-85CC-4A02-B6A3-7AA43364C917}"/>
            </c:ext>
          </c:extLst>
        </c:ser>
        <c:ser>
          <c:idx val="0"/>
          <c:order val="1"/>
          <c:marker>
            <c:symbol val="none"/>
          </c:marker>
          <c:val>
            <c:numRef>
              <c:f>Accuracy!$L$46:$O$46</c:f>
            </c:numRef>
          </c:val>
          <c:smooth val="0"/>
          <c:extLst>
            <c:ext xmlns:c16="http://schemas.microsoft.com/office/drawing/2014/chart" uri="{C3380CC4-5D6E-409C-BE32-E72D297353CC}">
              <c16:uniqueId val="{00000001-85CC-4A02-B6A3-7AA43364C917}"/>
            </c:ext>
          </c:extLst>
        </c:ser>
        <c:ser>
          <c:idx val="1"/>
          <c:order val="2"/>
          <c:tx>
            <c:v>Normal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val>
            <c:numRef>
              <c:f>RT!$AC$46:$AF$46</c:f>
              <c:numCache>
                <c:formatCode>General</c:formatCode>
                <c:ptCount val="4"/>
                <c:pt idx="0">
                  <c:v>891.8102087669173</c:v>
                </c:pt>
                <c:pt idx="1">
                  <c:v>983.62056137363675</c:v>
                </c:pt>
                <c:pt idx="2">
                  <c:v>957.05161101865156</c:v>
                </c:pt>
                <c:pt idx="3">
                  <c:v>947.41289848182419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CC-4A02-B6A3-7AA43364C917}"/>
            </c:ext>
          </c:extLst>
        </c:ser>
        <c:ser>
          <c:idx val="3"/>
          <c:order val="3"/>
          <c:tx>
            <c:v>Rev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RT!$AG$46:$AJ$46</c:f>
              <c:numCache>
                <c:formatCode>General</c:formatCode>
                <c:ptCount val="4"/>
                <c:pt idx="0">
                  <c:v>896.35718503755186</c:v>
                </c:pt>
                <c:pt idx="1">
                  <c:v>990.42732845738158</c:v>
                </c:pt>
                <c:pt idx="2">
                  <c:v>958.1553821139272</c:v>
                </c:pt>
                <c:pt idx="3">
                  <c:v>1004.9976348353962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CC-4A02-B6A3-7AA43364C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88955072"/>
        <c:axId val="-1188969216"/>
      </c:lineChart>
      <c:catAx>
        <c:axId val="-1188955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8969216"/>
        <c:crosses val="autoZero"/>
        <c:auto val="1"/>
        <c:lblAlgn val="ctr"/>
        <c:lblOffset val="100"/>
        <c:noMultiLvlLbl val="0"/>
      </c:catAx>
      <c:valAx>
        <c:axId val="-118896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895507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Stage 1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Accuracy!$D$46:$K$46</c:f>
            </c:numRef>
          </c:val>
          <c:smooth val="0"/>
          <c:extLst>
            <c:ext xmlns:c16="http://schemas.microsoft.com/office/drawing/2014/chart" uri="{C3380CC4-5D6E-409C-BE32-E72D297353CC}">
              <c16:uniqueId val="{00000000-1517-4A0D-9091-8B4FE4984E9C}"/>
            </c:ext>
          </c:extLst>
        </c:ser>
        <c:ser>
          <c:idx val="1"/>
          <c:order val="1"/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RT!$U$46:$AB$46</c:f>
              <c:numCache>
                <c:formatCode>General</c:formatCode>
                <c:ptCount val="8"/>
                <c:pt idx="0">
                  <c:v>960.89527644869645</c:v>
                </c:pt>
                <c:pt idx="1">
                  <c:v>860.44934124306826</c:v>
                </c:pt>
                <c:pt idx="2">
                  <c:v>729.9385421912599</c:v>
                </c:pt>
                <c:pt idx="3">
                  <c:v>695.57920562905895</c:v>
                </c:pt>
                <c:pt idx="4">
                  <c:v>827.14464091780223</c:v>
                </c:pt>
                <c:pt idx="5">
                  <c:v>782.08290928561291</c:v>
                </c:pt>
                <c:pt idx="6">
                  <c:v>747.34357073927151</c:v>
                </c:pt>
                <c:pt idx="7">
                  <c:v>780.22192320704289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7-4A0D-9091-8B4FE4984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88962688"/>
        <c:axId val="-1188958336"/>
      </c:lineChart>
      <c:catAx>
        <c:axId val="-1188962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8958336"/>
        <c:crosses val="autoZero"/>
        <c:auto val="1"/>
        <c:lblAlgn val="ctr"/>
        <c:lblOffset val="100"/>
        <c:noMultiLvlLbl val="0"/>
      </c:catAx>
      <c:valAx>
        <c:axId val="-118895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896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Proportion of movements</a:t>
            </a:r>
          </a:p>
        </c:rich>
      </c:tx>
      <c:layout>
        <c:manualLayout>
          <c:xMode val="edge"/>
          <c:yMode val="edge"/>
          <c:x val="0.29758918039521598"/>
          <c:y val="2.41935199276560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210007729616324"/>
          <c:y val="0.14569913639827278"/>
          <c:w val="0.64716395936273541"/>
          <c:h val="0.74896007958682587"/>
        </c:manualLayout>
      </c:layout>
      <c:barChart>
        <c:barDir val="col"/>
        <c:grouping val="clustered"/>
        <c:varyColors val="0"/>
        <c:ser>
          <c:idx val="0"/>
          <c:order val="0"/>
          <c:tx>
            <c:v>Correct</c:v>
          </c:tx>
          <c:spPr>
            <a:solidFill>
              <a:srgbClr val="00B05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3"/>
              <c:pt idx="0">
                <c:v>Stage 1</c:v>
              </c:pt>
              <c:pt idx="1">
                <c:v> Normal</c:v>
              </c:pt>
              <c:pt idx="2">
                <c:v> Reverse</c:v>
              </c:pt>
            </c:strLit>
          </c:cat>
          <c:val>
            <c:numRef>
              <c:f>(Saccades!$Z$49,Saccades!$AF$49,Saccades!$AM$49)</c:f>
              <c:numCache>
                <c:formatCode>0.00</c:formatCode>
                <c:ptCount val="3"/>
                <c:pt idx="0">
                  <c:v>0.64772141519685522</c:v>
                </c:pt>
                <c:pt idx="1">
                  <c:v>0.62196995405804245</c:v>
                </c:pt>
                <c:pt idx="2">
                  <c:v>0.56862789024632321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03-4CF0-8533-143693B9A4A7}"/>
            </c:ext>
          </c:extLst>
        </c:ser>
        <c:ser>
          <c:idx val="1"/>
          <c:order val="1"/>
          <c:tx>
            <c:v>Incorrect</c:v>
          </c:tx>
          <c:spPr>
            <a:solidFill>
              <a:srgbClr val="FF00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3"/>
              <c:pt idx="0">
                <c:v>Stage 1</c:v>
              </c:pt>
              <c:pt idx="1">
                <c:v> Normal</c:v>
              </c:pt>
              <c:pt idx="2">
                <c:v> Reverse</c:v>
              </c:pt>
            </c:strLit>
          </c:cat>
          <c:val>
            <c:numRef>
              <c:f>(Saccades!$AA$49,Saccades!$AG$49,Saccades!$AL$49)</c:f>
              <c:numCache>
                <c:formatCode>0.00</c:formatCode>
                <c:ptCount val="3"/>
                <c:pt idx="0">
                  <c:v>0.34789790635662077</c:v>
                </c:pt>
                <c:pt idx="1">
                  <c:v>0.3755418364770039</c:v>
                </c:pt>
                <c:pt idx="2">
                  <c:v>0.42743425237963417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03-4CF0-8533-143693B9A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65408384"/>
        <c:axId val="-965407840"/>
      </c:barChart>
      <c:catAx>
        <c:axId val="-96540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65407840"/>
        <c:crosses val="autoZero"/>
        <c:auto val="1"/>
        <c:lblAlgn val="ctr"/>
        <c:lblOffset val="100"/>
        <c:noMultiLvlLbl val="0"/>
      </c:catAx>
      <c:valAx>
        <c:axId val="-9654078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Proportion of trials</a:t>
                </a:r>
              </a:p>
            </c:rich>
          </c:tx>
          <c:layout>
            <c:manualLayout>
              <c:xMode val="edge"/>
              <c:yMode val="edge"/>
              <c:x val="1.4939574978207904E-2"/>
              <c:y val="0.318044509142239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6540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722689576318797"/>
          <c:y val="0.45667428668190679"/>
          <c:w val="0.15818065958396316"/>
          <c:h val="0.204311658623317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Time of movements</a:t>
            </a:r>
          </a:p>
        </c:rich>
      </c:tx>
      <c:layout>
        <c:manualLayout>
          <c:xMode val="edge"/>
          <c:yMode val="edge"/>
          <c:x val="0.33542366630301823"/>
          <c:y val="2.41935199276560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210007729616324"/>
          <c:y val="0.14569913639827278"/>
          <c:w val="0.64716395936273541"/>
          <c:h val="0.74896007958682587"/>
        </c:manualLayout>
      </c:layout>
      <c:barChart>
        <c:barDir val="col"/>
        <c:grouping val="clustered"/>
        <c:varyColors val="0"/>
        <c:ser>
          <c:idx val="0"/>
          <c:order val="0"/>
          <c:tx>
            <c:v>Correct</c:v>
          </c:tx>
          <c:spPr>
            <a:solidFill>
              <a:srgbClr val="00B05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3"/>
              <c:pt idx="0">
                <c:v>Stage 1</c:v>
              </c:pt>
              <c:pt idx="1">
                <c:v> Normal</c:v>
              </c:pt>
              <c:pt idx="2">
                <c:v> Reverse</c:v>
              </c:pt>
            </c:strLit>
          </c:cat>
          <c:val>
            <c:numRef>
              <c:f>(Saccades!$AB$49,Saccades!$AH$49,Saccades!$AO$49)</c:f>
              <c:numCache>
                <c:formatCode>0</c:formatCode>
                <c:ptCount val="3"/>
                <c:pt idx="0">
                  <c:v>162.4398574888138</c:v>
                </c:pt>
                <c:pt idx="1">
                  <c:v>178.85716673960465</c:v>
                </c:pt>
                <c:pt idx="2">
                  <c:v>192.58254843800461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71-4A2B-9133-55674E9521E6}"/>
            </c:ext>
          </c:extLst>
        </c:ser>
        <c:ser>
          <c:idx val="1"/>
          <c:order val="1"/>
          <c:tx>
            <c:v>Incorrect</c:v>
          </c:tx>
          <c:spPr>
            <a:solidFill>
              <a:srgbClr val="FF00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3"/>
              <c:pt idx="0">
                <c:v>Stage 1</c:v>
              </c:pt>
              <c:pt idx="1">
                <c:v> Normal</c:v>
              </c:pt>
              <c:pt idx="2">
                <c:v> Reverse</c:v>
              </c:pt>
            </c:strLit>
          </c:cat>
          <c:val>
            <c:numRef>
              <c:f>(Saccades!$AC$49,Saccades!$AI$49,Saccades!$AN$49)</c:f>
              <c:numCache>
                <c:formatCode>0</c:formatCode>
                <c:ptCount val="3"/>
                <c:pt idx="0">
                  <c:v>139.11785538381397</c:v>
                </c:pt>
                <c:pt idx="1">
                  <c:v>168.5874069206551</c:v>
                </c:pt>
                <c:pt idx="2">
                  <c:v>176.43844324217696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71-4A2B-9133-55674E952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65410560"/>
        <c:axId val="-965406752"/>
      </c:barChart>
      <c:catAx>
        <c:axId val="-9654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65406752"/>
        <c:crosses val="autoZero"/>
        <c:auto val="1"/>
        <c:lblAlgn val="ctr"/>
        <c:lblOffset val="100"/>
        <c:noMultiLvlLbl val="0"/>
      </c:catAx>
      <c:valAx>
        <c:axId val="-965406752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Saccade latency</a:t>
                </a:r>
              </a:p>
            </c:rich>
          </c:tx>
          <c:layout>
            <c:manualLayout>
              <c:xMode val="edge"/>
              <c:yMode val="edge"/>
              <c:x val="7.3726689311774986E-3"/>
              <c:y val="0.323646750038598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6541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722689576318797"/>
          <c:y val="0.45667428668190679"/>
          <c:w val="0.15818065958396316"/>
          <c:h val="0.204311658623317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Proportion of movements</a:t>
            </a:r>
          </a:p>
        </c:rich>
      </c:tx>
      <c:layout>
        <c:manualLayout>
          <c:xMode val="edge"/>
          <c:yMode val="edge"/>
          <c:x val="0.29758918039521598"/>
          <c:y val="2.41935199276560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210007729616324"/>
          <c:y val="0.14569913639827278"/>
          <c:w val="0.64716395936273541"/>
          <c:h val="0.74896007958682587"/>
        </c:manualLayout>
      </c:layout>
      <c:barChart>
        <c:barDir val="col"/>
        <c:grouping val="clustered"/>
        <c:varyColors val="0"/>
        <c:ser>
          <c:idx val="0"/>
          <c:order val="0"/>
          <c:tx>
            <c:v>Correct</c:v>
          </c:tx>
          <c:spPr>
            <a:solidFill>
              <a:srgbClr val="00B05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3"/>
              <c:pt idx="0">
                <c:v>Stage 1</c:v>
              </c:pt>
              <c:pt idx="1">
                <c:v> Normal</c:v>
              </c:pt>
              <c:pt idx="2">
                <c:v> Reverse</c:v>
              </c:pt>
            </c:strLit>
          </c:cat>
          <c:val>
            <c:numRef>
              <c:f>('Saccades (FH)'!$Z$49,'Saccades (FH)'!$AF$49,'Saccades (FH)'!$AM$49)</c:f>
              <c:numCache>
                <c:formatCode>0.00</c:formatCode>
                <c:ptCount val="3"/>
                <c:pt idx="0">
                  <c:v>0.63954833827377833</c:v>
                </c:pt>
                <c:pt idx="1">
                  <c:v>0.6642185010013909</c:v>
                </c:pt>
                <c:pt idx="2">
                  <c:v>0.60034744115895256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03-4CF0-8533-143693B9A4A7}"/>
            </c:ext>
          </c:extLst>
        </c:ser>
        <c:ser>
          <c:idx val="1"/>
          <c:order val="1"/>
          <c:tx>
            <c:v>Incorrect</c:v>
          </c:tx>
          <c:spPr>
            <a:solidFill>
              <a:srgbClr val="FF00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3"/>
              <c:pt idx="0">
                <c:v>Stage 1</c:v>
              </c:pt>
              <c:pt idx="1">
                <c:v> Normal</c:v>
              </c:pt>
              <c:pt idx="2">
                <c:v> Reverse</c:v>
              </c:pt>
            </c:strLit>
          </c:cat>
          <c:val>
            <c:numRef>
              <c:f>('Saccades (FH)'!$AA$49,'Saccades (FH)'!$AG$49,'Saccades (FH)'!$AL$49)</c:f>
              <c:numCache>
                <c:formatCode>0.00</c:formatCode>
                <c:ptCount val="3"/>
                <c:pt idx="0">
                  <c:v>0.35607098327969761</c:v>
                </c:pt>
                <c:pt idx="1">
                  <c:v>0.33403324725035727</c:v>
                </c:pt>
                <c:pt idx="2">
                  <c:v>0.39473759550823417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03-4CF0-8533-143693B9A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188956704"/>
        <c:axId val="-1188966496"/>
      </c:barChart>
      <c:catAx>
        <c:axId val="-118895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8966496"/>
        <c:crosses val="autoZero"/>
        <c:auto val="1"/>
        <c:lblAlgn val="ctr"/>
        <c:lblOffset val="100"/>
        <c:noMultiLvlLbl val="0"/>
      </c:catAx>
      <c:valAx>
        <c:axId val="-118896649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Proportion of trials</a:t>
                </a:r>
              </a:p>
            </c:rich>
          </c:tx>
          <c:layout>
            <c:manualLayout>
              <c:xMode val="edge"/>
              <c:yMode val="edge"/>
              <c:x val="1.4939574978207904E-2"/>
              <c:y val="0.318044509142239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895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722689576318797"/>
          <c:y val="0.45667428668190679"/>
          <c:w val="0.15818065958396316"/>
          <c:h val="0.204311658623317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Time of movements</a:t>
            </a:r>
          </a:p>
        </c:rich>
      </c:tx>
      <c:layout>
        <c:manualLayout>
          <c:xMode val="edge"/>
          <c:yMode val="edge"/>
          <c:x val="0.33542366630301823"/>
          <c:y val="2.41935199276560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210007729616324"/>
          <c:y val="0.14569913639827278"/>
          <c:w val="0.64716395936273541"/>
          <c:h val="0.74896007958682587"/>
        </c:manualLayout>
      </c:layout>
      <c:barChart>
        <c:barDir val="col"/>
        <c:grouping val="clustered"/>
        <c:varyColors val="0"/>
        <c:ser>
          <c:idx val="0"/>
          <c:order val="0"/>
          <c:tx>
            <c:v>Correct</c:v>
          </c:tx>
          <c:spPr>
            <a:solidFill>
              <a:srgbClr val="00B05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3"/>
              <c:pt idx="0">
                <c:v>Stage 1</c:v>
              </c:pt>
              <c:pt idx="1">
                <c:v> Normal</c:v>
              </c:pt>
              <c:pt idx="2">
                <c:v> Reverse</c:v>
              </c:pt>
            </c:strLit>
          </c:cat>
          <c:val>
            <c:numRef>
              <c:f>('Saccades (FH)'!$AB$49,'Saccades (FH)'!$AH$49,'Saccades (FH)'!$AO$49)</c:f>
              <c:numCache>
                <c:formatCode>0</c:formatCode>
                <c:ptCount val="3"/>
                <c:pt idx="0">
                  <c:v>161.01459230490522</c:v>
                </c:pt>
                <c:pt idx="1">
                  <c:v>185.45051309471168</c:v>
                </c:pt>
                <c:pt idx="2">
                  <c:v>187.96980528706172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71-4A2B-9133-55674E9521E6}"/>
            </c:ext>
          </c:extLst>
        </c:ser>
        <c:ser>
          <c:idx val="1"/>
          <c:order val="1"/>
          <c:tx>
            <c:v>Incorrect</c:v>
          </c:tx>
          <c:spPr>
            <a:solidFill>
              <a:srgbClr val="FF00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3"/>
              <c:pt idx="0">
                <c:v>Stage 1</c:v>
              </c:pt>
              <c:pt idx="1">
                <c:v> Normal</c:v>
              </c:pt>
              <c:pt idx="2">
                <c:v> Reverse</c:v>
              </c:pt>
            </c:strLit>
          </c:cat>
          <c:val>
            <c:numRef>
              <c:f>('Saccades (FH)'!$AC$49,'Saccades (FH)'!$AI$49,'Saccades (FH)'!$AN$49)</c:f>
              <c:numCache>
                <c:formatCode>0</c:formatCode>
                <c:ptCount val="3"/>
                <c:pt idx="0">
                  <c:v>136.3027735012229</c:v>
                </c:pt>
                <c:pt idx="1">
                  <c:v>158.20307129086191</c:v>
                </c:pt>
                <c:pt idx="2">
                  <c:v>165.61678308662673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71-4A2B-9133-55674E952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188968672"/>
        <c:axId val="-1188968128"/>
      </c:barChart>
      <c:catAx>
        <c:axId val="-118896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8968128"/>
        <c:crosses val="autoZero"/>
        <c:auto val="1"/>
        <c:lblAlgn val="ctr"/>
        <c:lblOffset val="100"/>
        <c:noMultiLvlLbl val="0"/>
      </c:catAx>
      <c:valAx>
        <c:axId val="-1188968128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Saccade latency</a:t>
                </a:r>
              </a:p>
            </c:rich>
          </c:tx>
          <c:layout>
            <c:manualLayout>
              <c:xMode val="edge"/>
              <c:yMode val="edge"/>
              <c:x val="7.3726689311774986E-3"/>
              <c:y val="0.323646750038598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896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722689576318797"/>
          <c:y val="0.45667428668190679"/>
          <c:w val="0.15818065958396316"/>
          <c:h val="0.204311658623317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Stage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Vincentized!$F$49:$I$49</c:f>
              <c:numCache>
                <c:formatCode>General</c:formatCode>
                <c:ptCount val="4"/>
                <c:pt idx="0">
                  <c:v>134.33442309097282</c:v>
                </c:pt>
                <c:pt idx="1">
                  <c:v>167.77549198505955</c:v>
                </c:pt>
                <c:pt idx="2">
                  <c:v>200.73559765332027</c:v>
                </c:pt>
                <c:pt idx="3">
                  <c:v>281.28887541088358</c:v>
                </c:pt>
              </c:numCache>
            </c:numRef>
          </c:xVal>
          <c:yVal>
            <c:numRef>
              <c:f>Vincentized!$B$49:$E$49</c:f>
              <c:numCache>
                <c:formatCode>General</c:formatCode>
                <c:ptCount val="4"/>
                <c:pt idx="0">
                  <c:v>0.5746310461252444</c:v>
                </c:pt>
                <c:pt idx="1">
                  <c:v>0.65903783370608604</c:v>
                </c:pt>
                <c:pt idx="2">
                  <c:v>0.70883338591208367</c:v>
                </c:pt>
                <c:pt idx="3">
                  <c:v>0.76501634973203836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1E-4885-B513-32AC5A70F64A}"/>
            </c:ext>
          </c:extLst>
        </c:ser>
        <c:ser>
          <c:idx val="1"/>
          <c:order val="1"/>
          <c:tx>
            <c:v>Stage 2 Normal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Vincentized!$N$49:$Q$49</c:f>
              <c:numCache>
                <c:formatCode>General</c:formatCode>
                <c:ptCount val="4"/>
                <c:pt idx="0">
                  <c:v>151.41750242859803</c:v>
                </c:pt>
                <c:pt idx="1">
                  <c:v>203.17238422156882</c:v>
                </c:pt>
                <c:pt idx="2">
                  <c:v>247.41504162446523</c:v>
                </c:pt>
                <c:pt idx="3">
                  <c:v>335.73001320742043</c:v>
                </c:pt>
              </c:numCache>
            </c:numRef>
          </c:xVal>
          <c:yVal>
            <c:numRef>
              <c:f>Vincentized!$J$49:$M$49</c:f>
              <c:numCache>
                <c:formatCode>General</c:formatCode>
                <c:ptCount val="4"/>
                <c:pt idx="0">
                  <c:v>0.62304746672853295</c:v>
                </c:pt>
                <c:pt idx="1">
                  <c:v>0.63598454751947409</c:v>
                </c:pt>
                <c:pt idx="2">
                  <c:v>0.70416672532940916</c:v>
                </c:pt>
                <c:pt idx="3">
                  <c:v>0.63850724183904339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1E-4885-B513-32AC5A70F64A}"/>
            </c:ext>
          </c:extLst>
        </c:ser>
        <c:ser>
          <c:idx val="2"/>
          <c:order val="2"/>
          <c:tx>
            <c:v>Stage 2 Reversed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Vincentized!$V$49:$Y$49</c:f>
              <c:numCache>
                <c:formatCode>General</c:formatCode>
                <c:ptCount val="4"/>
                <c:pt idx="0">
                  <c:v>151.29473153372544</c:v>
                </c:pt>
                <c:pt idx="1">
                  <c:v>205.64172949493798</c:v>
                </c:pt>
                <c:pt idx="2">
                  <c:v>249.32337804562215</c:v>
                </c:pt>
                <c:pt idx="3">
                  <c:v>333.50470171708838</c:v>
                </c:pt>
              </c:numCache>
            </c:numRef>
          </c:xVal>
          <c:yVal>
            <c:numRef>
              <c:f>Vincentized!$R$49:$U$49</c:f>
              <c:numCache>
                <c:formatCode>General</c:formatCode>
                <c:ptCount val="4"/>
                <c:pt idx="0">
                  <c:v>0.42741572368120356</c:v>
                </c:pt>
                <c:pt idx="1">
                  <c:v>0.44084268629547274</c:v>
                </c:pt>
                <c:pt idx="2">
                  <c:v>0.42178089959146448</c:v>
                </c:pt>
                <c:pt idx="3">
                  <c:v>0.45396089038455523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1E-4885-B513-32AC5A70F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26482592"/>
        <c:axId val="-1126490208"/>
      </c:scatterChart>
      <c:valAx>
        <c:axId val="-1126482592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26490208"/>
        <c:crosses val="autoZero"/>
        <c:crossBetween val="midCat"/>
      </c:valAx>
      <c:valAx>
        <c:axId val="-1126490208"/>
        <c:scaling>
          <c:orientation val="minMax"/>
          <c:max val="0.8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26482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457200</xdr:colOff>
      <xdr:row>19</xdr:row>
      <xdr:rowOff>152401</xdr:rowOff>
    </xdr:from>
    <xdr:to>
      <xdr:col>67</xdr:col>
      <xdr:colOff>542925</xdr:colOff>
      <xdr:row>36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60</xdr:col>
      <xdr:colOff>447675</xdr:colOff>
      <xdr:row>1</xdr:row>
      <xdr:rowOff>47625</xdr:rowOff>
    </xdr:from>
    <xdr:to>
      <xdr:col>67</xdr:col>
      <xdr:colOff>542925</xdr:colOff>
      <xdr:row>19</xdr:row>
      <xdr:rowOff>57150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457200</xdr:colOff>
      <xdr:row>19</xdr:row>
      <xdr:rowOff>152401</xdr:rowOff>
    </xdr:from>
    <xdr:to>
      <xdr:col>67</xdr:col>
      <xdr:colOff>542925</xdr:colOff>
      <xdr:row>36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60</xdr:col>
      <xdr:colOff>447675</xdr:colOff>
      <xdr:row>1</xdr:row>
      <xdr:rowOff>47625</xdr:rowOff>
    </xdr:from>
    <xdr:to>
      <xdr:col>67</xdr:col>
      <xdr:colOff>542925</xdr:colOff>
      <xdr:row>19</xdr:row>
      <xdr:rowOff>57150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502583</xdr:colOff>
      <xdr:row>1</xdr:row>
      <xdr:rowOff>73958</xdr:rowOff>
    </xdr:from>
    <xdr:to>
      <xdr:col>55</xdr:col>
      <xdr:colOff>342900</xdr:colOff>
      <xdr:row>19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540683</xdr:colOff>
      <xdr:row>19</xdr:row>
      <xdr:rowOff>93008</xdr:rowOff>
    </xdr:from>
    <xdr:to>
      <xdr:col>55</xdr:col>
      <xdr:colOff>381000</xdr:colOff>
      <xdr:row>36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502583</xdr:colOff>
      <xdr:row>1</xdr:row>
      <xdr:rowOff>73958</xdr:rowOff>
    </xdr:from>
    <xdr:to>
      <xdr:col>55</xdr:col>
      <xdr:colOff>342900</xdr:colOff>
      <xdr:row>19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540683</xdr:colOff>
      <xdr:row>19</xdr:row>
      <xdr:rowOff>93008</xdr:rowOff>
    </xdr:from>
    <xdr:to>
      <xdr:col>55</xdr:col>
      <xdr:colOff>381000</xdr:colOff>
      <xdr:row>36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247649</xdr:colOff>
      <xdr:row>50</xdr:row>
      <xdr:rowOff>66675</xdr:rowOff>
    </xdr:from>
    <xdr:to>
      <xdr:col>10</xdr:col>
      <xdr:colOff>371474</xdr:colOff>
      <xdr:row>71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0"/>
  <sheetViews>
    <sheetView zoomScaleNormal="100" workbookViewId="0">
      <selection activeCell="A45" sqref="A45"/>
    </sheetView>
  </sheetViews>
  <sheetFormatPr defaultRowHeight="15" x14ac:dyDescent="0.25"/>
  <cols>
    <col min="1" max="1" width="7.140625" customWidth="1"/>
    <col min="2" max="2" width="8.5703125" customWidth="1"/>
    <col min="3" max="3" width="7.140625" customWidth="1"/>
    <col min="4" max="20" width="4.7109375" hidden="1" customWidth="1"/>
    <col min="21" max="55" width="4.7109375" customWidth="1"/>
    <col min="56" max="57" width="9.5703125" customWidth="1"/>
  </cols>
  <sheetData>
    <row r="1" spans="1:60" x14ac:dyDescent="0.25">
      <c r="D1" s="2" t="s">
        <v>41</v>
      </c>
      <c r="E1" s="2"/>
      <c r="F1" s="2"/>
      <c r="G1" s="2"/>
      <c r="H1" s="2"/>
      <c r="I1" s="2"/>
      <c r="J1" s="2"/>
      <c r="K1" s="2"/>
      <c r="L1" s="2" t="s">
        <v>40</v>
      </c>
      <c r="M1" s="2"/>
      <c r="N1" s="2"/>
      <c r="O1" s="2"/>
      <c r="P1" s="2"/>
      <c r="Q1" s="2"/>
      <c r="R1" s="2"/>
      <c r="S1" s="2"/>
      <c r="T1" s="2"/>
      <c r="U1" s="2" t="s">
        <v>41</v>
      </c>
      <c r="V1" s="2"/>
      <c r="W1" s="2"/>
      <c r="X1" s="2"/>
      <c r="Y1" s="2"/>
      <c r="Z1" s="2"/>
      <c r="AA1" s="2"/>
      <c r="AB1" s="2"/>
      <c r="AC1" s="2" t="s">
        <v>40</v>
      </c>
      <c r="AD1" s="2"/>
      <c r="AE1" s="2"/>
      <c r="AF1" s="2"/>
      <c r="AG1" s="2"/>
      <c r="AH1" s="2"/>
      <c r="AI1" s="2"/>
      <c r="AJ1" s="2"/>
      <c r="AK1" s="2"/>
    </row>
    <row r="2" spans="1:60" x14ac:dyDescent="0.25">
      <c r="A2" s="2" t="s">
        <v>104</v>
      </c>
      <c r="B2" s="2" t="s">
        <v>105</v>
      </c>
      <c r="C2" s="2" t="s">
        <v>106</v>
      </c>
      <c r="D2" s="2" t="s">
        <v>39</v>
      </c>
      <c r="E2" s="2" t="s">
        <v>38</v>
      </c>
      <c r="F2" s="2" t="s">
        <v>37</v>
      </c>
      <c r="G2" s="2" t="s">
        <v>36</v>
      </c>
      <c r="H2" s="2" t="s">
        <v>35</v>
      </c>
      <c r="I2" s="2" t="s">
        <v>34</v>
      </c>
      <c r="J2" s="2" t="s">
        <v>33</v>
      </c>
      <c r="K2" s="2" t="s">
        <v>32</v>
      </c>
      <c r="L2" s="2" t="s">
        <v>31</v>
      </c>
      <c r="M2" s="2" t="s">
        <v>30</v>
      </c>
      <c r="N2" s="2" t="s">
        <v>29</v>
      </c>
      <c r="O2" s="2" t="s">
        <v>28</v>
      </c>
      <c r="P2" s="2" t="s">
        <v>27</v>
      </c>
      <c r="Q2" s="2" t="s">
        <v>26</v>
      </c>
      <c r="R2" s="2" t="s">
        <v>25</v>
      </c>
      <c r="S2" s="2" t="s">
        <v>24</v>
      </c>
      <c r="T2" s="2"/>
      <c r="U2" s="2" t="s">
        <v>39</v>
      </c>
      <c r="V2" s="2" t="s">
        <v>38</v>
      </c>
      <c r="W2" s="2" t="s">
        <v>37</v>
      </c>
      <c r="X2" s="2" t="s">
        <v>36</v>
      </c>
      <c r="Y2" s="2" t="s">
        <v>35</v>
      </c>
      <c r="Z2" s="2" t="s">
        <v>34</v>
      </c>
      <c r="AA2" s="2" t="s">
        <v>33</v>
      </c>
      <c r="AB2" s="2" t="s">
        <v>32</v>
      </c>
      <c r="AC2" s="2" t="s">
        <v>31</v>
      </c>
      <c r="AD2" s="2" t="s">
        <v>30</v>
      </c>
      <c r="AE2" s="2" t="s">
        <v>29</v>
      </c>
      <c r="AF2" s="2" t="s">
        <v>28</v>
      </c>
      <c r="AG2" s="2" t="s">
        <v>27</v>
      </c>
      <c r="AH2" s="2" t="s">
        <v>26</v>
      </c>
      <c r="AI2" s="2" t="s">
        <v>25</v>
      </c>
      <c r="AJ2" s="2" t="s">
        <v>24</v>
      </c>
      <c r="AK2" s="2"/>
      <c r="AL2" s="2" t="s">
        <v>107</v>
      </c>
      <c r="AN2" s="2" t="s">
        <v>108</v>
      </c>
      <c r="BE2" s="2" t="s">
        <v>42</v>
      </c>
      <c r="BF2" s="2" t="s">
        <v>23</v>
      </c>
      <c r="BG2" s="2" t="s">
        <v>22</v>
      </c>
      <c r="BH2" s="2" t="s">
        <v>21</v>
      </c>
    </row>
    <row r="3" spans="1:60" x14ac:dyDescent="0.25">
      <c r="A3" s="2">
        <v>1</v>
      </c>
      <c r="B3" s="2"/>
      <c r="C3" s="2">
        <v>1</v>
      </c>
      <c r="D3" s="1">
        <v>0.57894736842105299</v>
      </c>
      <c r="E3" s="1">
        <v>0.9</v>
      </c>
      <c r="F3" s="1">
        <v>0.97435897435897401</v>
      </c>
      <c r="G3" s="1">
        <v>1</v>
      </c>
      <c r="H3" s="1">
        <v>0.87179487179487203</v>
      </c>
      <c r="I3" s="1">
        <v>0.97499999999999998</v>
      </c>
      <c r="J3" s="1">
        <v>0.97435897435897401</v>
      </c>
      <c r="K3" s="1">
        <v>0.95</v>
      </c>
      <c r="L3" s="1">
        <v>0.94444444444444398</v>
      </c>
      <c r="M3" s="1">
        <v>0.95454545454545503</v>
      </c>
      <c r="N3" s="1">
        <v>0.94736842105263197</v>
      </c>
      <c r="O3" s="1">
        <v>0.8</v>
      </c>
      <c r="P3" s="1">
        <v>1</v>
      </c>
      <c r="Q3" s="1">
        <v>0.83333333333333304</v>
      </c>
      <c r="R3" s="1">
        <v>0.95</v>
      </c>
      <c r="S3" s="1">
        <v>0.95</v>
      </c>
      <c r="T3" s="1"/>
      <c r="U3" s="34">
        <f>IF($A3=1,D3,"")</f>
        <v>0.57894736842105299</v>
      </c>
      <c r="V3" s="34">
        <f t="shared" ref="V3:AE3" si="0">IF($A3=1,E3,"")</f>
        <v>0.9</v>
      </c>
      <c r="W3" s="34">
        <f t="shared" si="0"/>
        <v>0.97435897435897401</v>
      </c>
      <c r="X3" s="34">
        <f t="shared" si="0"/>
        <v>1</v>
      </c>
      <c r="Y3" s="34">
        <f t="shared" si="0"/>
        <v>0.87179487179487203</v>
      </c>
      <c r="Z3" s="34">
        <f t="shared" si="0"/>
        <v>0.97499999999999998</v>
      </c>
      <c r="AA3" s="34">
        <f t="shared" si="0"/>
        <v>0.97435897435897401</v>
      </c>
      <c r="AB3" s="34">
        <f t="shared" si="0"/>
        <v>0.95</v>
      </c>
      <c r="AC3" s="34">
        <f t="shared" si="0"/>
        <v>0.94444444444444398</v>
      </c>
      <c r="AD3" s="34">
        <f t="shared" si="0"/>
        <v>0.95454545454545503</v>
      </c>
      <c r="AE3" s="34">
        <f t="shared" si="0"/>
        <v>0.94736842105263197</v>
      </c>
      <c r="AF3" s="34">
        <f>IF($A3=1,O3,"")</f>
        <v>0.8</v>
      </c>
      <c r="AG3" s="34">
        <f t="shared" ref="AG3:AJ3" si="1">IF($A3=1,P3,"")</f>
        <v>1</v>
      </c>
      <c r="AH3" s="34">
        <f t="shared" si="1"/>
        <v>0.83333333333333304</v>
      </c>
      <c r="AI3" s="34">
        <f t="shared" si="1"/>
        <v>0.95</v>
      </c>
      <c r="AJ3" s="34">
        <f t="shared" si="1"/>
        <v>0.95</v>
      </c>
      <c r="AK3" s="34"/>
      <c r="AL3" s="1">
        <v>0.99367088607594933</v>
      </c>
      <c r="AM3" s="1"/>
      <c r="AN3" s="22">
        <f t="shared" ref="AN3:AN44" si="2">IF($A3=1,U3-$AL3+$AL$46,"")</f>
        <v>0.46863096995297504</v>
      </c>
      <c r="AO3" s="22">
        <f t="shared" ref="AO3:AO44" si="3">IF($A3=1,V3-$AL3+$AL$46,"")</f>
        <v>0.78968360153192207</v>
      </c>
      <c r="AP3" s="22">
        <f t="shared" ref="AP3:AP44" si="4">IF($A3=1,W3-$AL3+$AL$46,"")</f>
        <v>0.86404257589089606</v>
      </c>
      <c r="AQ3" s="22">
        <f t="shared" ref="AQ3:AQ44" si="5">IF($A3=1,X3-$AL3+$AL$46,"")</f>
        <v>0.88968360153192205</v>
      </c>
      <c r="AR3" s="22">
        <f t="shared" ref="AR3:AR44" si="6">IF($A3=1,Y3-$AL3+$AL$46,"")</f>
        <v>0.76147847332679408</v>
      </c>
      <c r="AS3" s="22">
        <f t="shared" ref="AS3:AS44" si="7">IF($A3=1,Z3-$AL3+$AL$46,"")</f>
        <v>0.86468360153192203</v>
      </c>
      <c r="AT3" s="22">
        <f t="shared" ref="AT3:AT44" si="8">IF($A3=1,AA3-$AL3+$AL$46,"")</f>
        <v>0.86404257589089606</v>
      </c>
      <c r="AU3" s="22">
        <f t="shared" ref="AU3:AU44" si="9">IF($A3=1,AB3-$AL3+$AL$46,"")</f>
        <v>0.83968360153192201</v>
      </c>
      <c r="AV3" s="22">
        <f t="shared" ref="AV3:AV44" si="10">IF($A3=1,AC3-$AL3+$AL$46,"")</f>
        <v>0.83412804597636603</v>
      </c>
      <c r="AW3" s="22">
        <f t="shared" ref="AW3:AW44" si="11">IF($A3=1,AD3-$AL3+$AL$46,"")</f>
        <v>0.84422905607737708</v>
      </c>
      <c r="AX3" s="22">
        <f t="shared" ref="AX3:AX44" si="12">IF($A3=1,AE3-$AL3+$AL$46,"")</f>
        <v>0.83705202258455402</v>
      </c>
      <c r="AY3" s="22">
        <f t="shared" ref="AY3:AY44" si="13">IF($A3=1,AF3-$AL3+$AL$46,"")</f>
        <v>0.6896836015319221</v>
      </c>
      <c r="AZ3" s="22">
        <f t="shared" ref="AZ3:AZ44" si="14">IF($A3=1,AG3-$AL3+$AL$46,"")</f>
        <v>0.88968360153192205</v>
      </c>
      <c r="BA3" s="22">
        <f t="shared" ref="BA3:BA44" si="15">IF($A3=1,AH3-$AL3+$AL$46,"")</f>
        <v>0.72301693486525509</v>
      </c>
      <c r="BB3" s="22">
        <f t="shared" ref="BB3:BB44" si="16">IF($A3=1,AI3-$AL3+$AL$46,"")</f>
        <v>0.83968360153192201</v>
      </c>
      <c r="BC3" s="22">
        <f t="shared" ref="BC3:BC44" si="17">IF($A3=1,AJ3-$AL3+$AL$46,"")</f>
        <v>0.83968360153192201</v>
      </c>
      <c r="BD3" s="1"/>
      <c r="BE3" s="1">
        <f t="shared" ref="BE3:BE44" si="18">IF($A3=1,AVERAGE(J3:K3),"")</f>
        <v>0.96217948717948698</v>
      </c>
      <c r="BF3" s="1">
        <f t="shared" ref="BF3:BF44" si="19">IF($A3=1,AVERAGE(L3:O3),"")</f>
        <v>0.91158958001063284</v>
      </c>
      <c r="BG3" s="1">
        <f t="shared" ref="BG3:BG44" si="20">IF($A3=1,AVERAGE(P3:S3),"")</f>
        <v>0.93333333333333335</v>
      </c>
      <c r="BH3" s="1">
        <f t="shared" ref="BH3:BH44" si="21">IF(A3=1,BG3-BF3,"")</f>
        <v>2.174375332270051E-2</v>
      </c>
    </row>
    <row r="4" spans="1:60" x14ac:dyDescent="0.25">
      <c r="A4" s="2">
        <v>1</v>
      </c>
      <c r="B4" s="2"/>
      <c r="C4" s="2">
        <v>2</v>
      </c>
      <c r="D4" s="1">
        <v>0.92307692307692302</v>
      </c>
      <c r="E4" s="1">
        <v>0.97499999999999998</v>
      </c>
      <c r="F4" s="1">
        <v>1</v>
      </c>
      <c r="G4" s="1">
        <v>1</v>
      </c>
      <c r="H4" s="1">
        <v>0.94871794871794901</v>
      </c>
      <c r="I4" s="1">
        <v>0.97499999999999998</v>
      </c>
      <c r="J4" s="1">
        <v>1</v>
      </c>
      <c r="K4" s="1">
        <v>0.97499999999999998</v>
      </c>
      <c r="L4" s="1">
        <v>1</v>
      </c>
      <c r="M4" s="1">
        <v>0.94117647058823495</v>
      </c>
      <c r="N4" s="1">
        <v>1</v>
      </c>
      <c r="O4" s="1">
        <v>1</v>
      </c>
      <c r="P4" s="1">
        <v>0.875</v>
      </c>
      <c r="Q4" s="1">
        <v>0.91304347826086996</v>
      </c>
      <c r="R4" s="1">
        <v>0.84210526315789502</v>
      </c>
      <c r="S4" s="1">
        <v>0.76190476190476197</v>
      </c>
      <c r="T4" s="1"/>
      <c r="U4" s="34">
        <f t="shared" ref="U4:U44" si="22">IF($A4=1,D4,"")</f>
        <v>0.92307692307692302</v>
      </c>
      <c r="V4" s="34">
        <f t="shared" ref="V4:V44" si="23">IF($A4=1,E4,"")</f>
        <v>0.97499999999999998</v>
      </c>
      <c r="W4" s="34">
        <f t="shared" ref="W4:W44" si="24">IF($A4=1,F4,"")</f>
        <v>1</v>
      </c>
      <c r="X4" s="34">
        <f t="shared" ref="X4:X44" si="25">IF($A4=1,G4,"")</f>
        <v>1</v>
      </c>
      <c r="Y4" s="34">
        <f t="shared" ref="Y4:Y44" si="26">IF($A4=1,H4,"")</f>
        <v>0.94871794871794901</v>
      </c>
      <c r="Z4" s="34">
        <f t="shared" ref="Z4:Z44" si="27">IF($A4=1,I4,"")</f>
        <v>0.97499999999999998</v>
      </c>
      <c r="AA4" s="34">
        <f t="shared" ref="AA4:AA44" si="28">IF($A4=1,J4,"")</f>
        <v>1</v>
      </c>
      <c r="AB4" s="34">
        <f t="shared" ref="AB4:AB44" si="29">IF($A4=1,K4,"")</f>
        <v>0.97499999999999998</v>
      </c>
      <c r="AC4" s="34">
        <f t="shared" ref="AC4:AC44" si="30">IF($A4=1,L4,"")</f>
        <v>1</v>
      </c>
      <c r="AD4" s="34">
        <f t="shared" ref="AD4:AD44" si="31">IF($A4=1,M4,"")</f>
        <v>0.94117647058823495</v>
      </c>
      <c r="AE4" s="34">
        <f t="shared" ref="AE4:AE44" si="32">IF($A4=1,N4,"")</f>
        <v>1</v>
      </c>
      <c r="AF4" s="34">
        <f t="shared" ref="AF4:AF44" si="33">IF($A4=1,O4,"")</f>
        <v>1</v>
      </c>
      <c r="AG4" s="34">
        <f t="shared" ref="AG4:AG44" si="34">IF($A4=1,P4,"")</f>
        <v>0.875</v>
      </c>
      <c r="AH4" s="34">
        <f t="shared" ref="AH4:AH44" si="35">IF($A4=1,Q4,"")</f>
        <v>0.91304347826086996</v>
      </c>
      <c r="AI4" s="34">
        <f t="shared" ref="AI4:AI44" si="36">IF($A4=1,R4,"")</f>
        <v>0.84210526315789502</v>
      </c>
      <c r="AJ4" s="34">
        <f t="shared" ref="AJ4:AJ44" si="37">IF($A4=1,S4,"")</f>
        <v>0.76190476190476197</v>
      </c>
      <c r="AK4" s="1"/>
      <c r="AL4" s="1">
        <v>0.96624472573839659</v>
      </c>
      <c r="AM4" s="1"/>
      <c r="AN4" s="22">
        <f t="shared" si="2"/>
        <v>0.84018668494639781</v>
      </c>
      <c r="AO4" s="22">
        <f t="shared" si="3"/>
        <v>0.89210976186947477</v>
      </c>
      <c r="AP4" s="22">
        <f t="shared" si="4"/>
        <v>0.91710976186947479</v>
      </c>
      <c r="AQ4" s="22">
        <f t="shared" si="5"/>
        <v>0.91710976186947479</v>
      </c>
      <c r="AR4" s="22">
        <f t="shared" si="6"/>
        <v>0.8658277105874238</v>
      </c>
      <c r="AS4" s="22">
        <f t="shared" si="7"/>
        <v>0.89210976186947477</v>
      </c>
      <c r="AT4" s="22">
        <f t="shared" si="8"/>
        <v>0.91710976186947479</v>
      </c>
      <c r="AU4" s="22">
        <f t="shared" si="9"/>
        <v>0.89210976186947477</v>
      </c>
      <c r="AV4" s="22">
        <f t="shared" si="10"/>
        <v>0.91710976186947479</v>
      </c>
      <c r="AW4" s="22">
        <f t="shared" si="11"/>
        <v>0.85828623245770974</v>
      </c>
      <c r="AX4" s="22">
        <f t="shared" si="12"/>
        <v>0.91710976186947479</v>
      </c>
      <c r="AY4" s="22">
        <f t="shared" si="13"/>
        <v>0.91710976186947479</v>
      </c>
      <c r="AZ4" s="22">
        <f t="shared" si="14"/>
        <v>0.79210976186947479</v>
      </c>
      <c r="BA4" s="22">
        <f t="shared" si="15"/>
        <v>0.83015324013034475</v>
      </c>
      <c r="BB4" s="22">
        <f t="shared" si="16"/>
        <v>0.75921502502736982</v>
      </c>
      <c r="BC4" s="22">
        <f t="shared" si="17"/>
        <v>0.67901452377423677</v>
      </c>
      <c r="BD4" s="1"/>
      <c r="BE4" s="1">
        <f t="shared" si="18"/>
        <v>0.98750000000000004</v>
      </c>
      <c r="BF4" s="1">
        <f t="shared" si="19"/>
        <v>0.98529411764705876</v>
      </c>
      <c r="BG4" s="1">
        <f t="shared" si="20"/>
        <v>0.84801337583088177</v>
      </c>
      <c r="BH4" s="1">
        <f t="shared" si="21"/>
        <v>-0.137280741816177</v>
      </c>
    </row>
    <row r="5" spans="1:60" x14ac:dyDescent="0.25">
      <c r="A5" s="2">
        <v>0</v>
      </c>
      <c r="B5" s="2" t="s">
        <v>109</v>
      </c>
      <c r="C5" s="2">
        <v>3</v>
      </c>
      <c r="D5" s="1">
        <v>0.42105263157894701</v>
      </c>
      <c r="E5" s="1">
        <v>0.8</v>
      </c>
      <c r="F5" s="1">
        <v>0.74358974358974395</v>
      </c>
      <c r="G5" s="1">
        <v>0.77500000000000002</v>
      </c>
      <c r="H5" s="1">
        <v>0.82051282051282104</v>
      </c>
      <c r="I5" s="1">
        <v>0.95</v>
      </c>
      <c r="J5" s="1">
        <v>0.76923076923076905</v>
      </c>
      <c r="K5" s="1">
        <v>0.92307692307692302</v>
      </c>
      <c r="L5" s="1">
        <v>0.75</v>
      </c>
      <c r="M5" s="1">
        <v>0.565217391304348</v>
      </c>
      <c r="N5" s="1">
        <v>0.5</v>
      </c>
      <c r="O5" s="1">
        <v>0.45</v>
      </c>
      <c r="P5" s="1">
        <v>0.54545454545454497</v>
      </c>
      <c r="Q5" s="1">
        <v>0.52941176470588203</v>
      </c>
      <c r="R5" s="1">
        <v>0.57894736842105299</v>
      </c>
      <c r="S5" s="1">
        <v>0.7</v>
      </c>
      <c r="T5" s="1"/>
      <c r="U5" s="34" t="str">
        <f t="shared" si="22"/>
        <v/>
      </c>
      <c r="V5" s="34" t="str">
        <f t="shared" si="23"/>
        <v/>
      </c>
      <c r="W5" s="34" t="str">
        <f t="shared" si="24"/>
        <v/>
      </c>
      <c r="X5" s="34" t="str">
        <f t="shared" si="25"/>
        <v/>
      </c>
      <c r="Y5" s="34" t="str">
        <f t="shared" si="26"/>
        <v/>
      </c>
      <c r="Z5" s="34" t="str">
        <f t="shared" si="27"/>
        <v/>
      </c>
      <c r="AA5" s="34" t="str">
        <f t="shared" si="28"/>
        <v/>
      </c>
      <c r="AB5" s="34" t="str">
        <f t="shared" si="29"/>
        <v/>
      </c>
      <c r="AC5" s="34" t="str">
        <f t="shared" si="30"/>
        <v/>
      </c>
      <c r="AD5" s="34" t="str">
        <f t="shared" si="31"/>
        <v/>
      </c>
      <c r="AE5" s="34" t="str">
        <f t="shared" si="32"/>
        <v/>
      </c>
      <c r="AF5" s="34" t="str">
        <f t="shared" si="33"/>
        <v/>
      </c>
      <c r="AG5" s="34" t="str">
        <f t="shared" si="34"/>
        <v/>
      </c>
      <c r="AH5" s="34" t="str">
        <f t="shared" si="35"/>
        <v/>
      </c>
      <c r="AI5" s="34" t="str">
        <f t="shared" si="36"/>
        <v/>
      </c>
      <c r="AJ5" s="34" t="str">
        <f t="shared" si="37"/>
        <v/>
      </c>
      <c r="AK5" s="1"/>
      <c r="AL5" s="1">
        <v>0.93855932203389836</v>
      </c>
      <c r="AM5" s="1"/>
      <c r="AN5" s="22" t="str">
        <f t="shared" si="2"/>
        <v/>
      </c>
      <c r="AO5" s="22" t="str">
        <f t="shared" si="3"/>
        <v/>
      </c>
      <c r="AP5" s="22" t="str">
        <f t="shared" si="4"/>
        <v/>
      </c>
      <c r="AQ5" s="22" t="str">
        <f t="shared" si="5"/>
        <v/>
      </c>
      <c r="AR5" s="22" t="str">
        <f t="shared" si="6"/>
        <v/>
      </c>
      <c r="AS5" s="22" t="str">
        <f t="shared" si="7"/>
        <v/>
      </c>
      <c r="AT5" s="22" t="str">
        <f t="shared" si="8"/>
        <v/>
      </c>
      <c r="AU5" s="22" t="str">
        <f t="shared" si="9"/>
        <v/>
      </c>
      <c r="AV5" s="22" t="str">
        <f t="shared" si="10"/>
        <v/>
      </c>
      <c r="AW5" s="22" t="str">
        <f t="shared" si="11"/>
        <v/>
      </c>
      <c r="AX5" s="22" t="str">
        <f t="shared" si="12"/>
        <v/>
      </c>
      <c r="AY5" s="22" t="str">
        <f t="shared" si="13"/>
        <v/>
      </c>
      <c r="AZ5" s="22" t="str">
        <f t="shared" si="14"/>
        <v/>
      </c>
      <c r="BA5" s="22" t="str">
        <f t="shared" si="15"/>
        <v/>
      </c>
      <c r="BB5" s="22" t="str">
        <f t="shared" si="16"/>
        <v/>
      </c>
      <c r="BC5" s="22" t="str">
        <f t="shared" si="17"/>
        <v/>
      </c>
      <c r="BD5" s="1"/>
      <c r="BE5" s="1" t="str">
        <f t="shared" si="18"/>
        <v/>
      </c>
      <c r="BF5" s="1" t="str">
        <f t="shared" si="19"/>
        <v/>
      </c>
      <c r="BG5" s="1" t="str">
        <f t="shared" si="20"/>
        <v/>
      </c>
      <c r="BH5" s="1" t="str">
        <f t="shared" si="21"/>
        <v/>
      </c>
    </row>
    <row r="6" spans="1:60" x14ac:dyDescent="0.25">
      <c r="A6" s="2">
        <v>1</v>
      </c>
      <c r="B6" s="2"/>
      <c r="C6" s="2">
        <v>4</v>
      </c>
      <c r="D6" s="1">
        <v>0.69230769230769196</v>
      </c>
      <c r="E6" s="1">
        <v>0.6</v>
      </c>
      <c r="F6" s="1">
        <v>0.79487179487179505</v>
      </c>
      <c r="G6" s="1">
        <v>0.9</v>
      </c>
      <c r="H6" s="1">
        <v>0.82051282051282104</v>
      </c>
      <c r="I6" s="1">
        <v>0.92500000000000004</v>
      </c>
      <c r="J6" s="1">
        <v>0.89743589743589802</v>
      </c>
      <c r="K6" s="1">
        <v>0.875</v>
      </c>
      <c r="L6" s="1">
        <v>0.90909090909090895</v>
      </c>
      <c r="M6" s="1">
        <v>0.88235294117647101</v>
      </c>
      <c r="N6" s="1">
        <v>0.95</v>
      </c>
      <c r="O6" s="1">
        <v>0.89473684210526305</v>
      </c>
      <c r="P6" s="1">
        <v>0.88235294117647101</v>
      </c>
      <c r="Q6" s="1">
        <v>0.86956521739130399</v>
      </c>
      <c r="R6" s="1">
        <v>0.78947368421052599</v>
      </c>
      <c r="S6" s="1">
        <v>0.76190476190476197</v>
      </c>
      <c r="T6" s="1"/>
      <c r="U6" s="34">
        <f t="shared" si="22"/>
        <v>0.69230769230769196</v>
      </c>
      <c r="V6" s="34">
        <f t="shared" si="23"/>
        <v>0.6</v>
      </c>
      <c r="W6" s="34">
        <f t="shared" si="24"/>
        <v>0.79487179487179505</v>
      </c>
      <c r="X6" s="34">
        <f t="shared" si="25"/>
        <v>0.9</v>
      </c>
      <c r="Y6" s="34">
        <f t="shared" si="26"/>
        <v>0.82051282051282104</v>
      </c>
      <c r="Z6" s="34">
        <f t="shared" si="27"/>
        <v>0.92500000000000004</v>
      </c>
      <c r="AA6" s="34">
        <f t="shared" si="28"/>
        <v>0.89743589743589802</v>
      </c>
      <c r="AB6" s="34">
        <f t="shared" si="29"/>
        <v>0.875</v>
      </c>
      <c r="AC6" s="34">
        <f t="shared" si="30"/>
        <v>0.90909090909090895</v>
      </c>
      <c r="AD6" s="34">
        <f t="shared" si="31"/>
        <v>0.88235294117647101</v>
      </c>
      <c r="AE6" s="34">
        <f t="shared" si="32"/>
        <v>0.95</v>
      </c>
      <c r="AF6" s="34">
        <f t="shared" si="33"/>
        <v>0.89473684210526305</v>
      </c>
      <c r="AG6" s="34">
        <f t="shared" si="34"/>
        <v>0.88235294117647101</v>
      </c>
      <c r="AH6" s="34">
        <f t="shared" si="35"/>
        <v>0.86956521739130399</v>
      </c>
      <c r="AI6" s="34">
        <f t="shared" si="36"/>
        <v>0.78947368421052599</v>
      </c>
      <c r="AJ6" s="34">
        <f t="shared" si="37"/>
        <v>0.76190476190476197</v>
      </c>
      <c r="AK6" s="1"/>
      <c r="AL6" s="1">
        <v>0.9472573839662447</v>
      </c>
      <c r="AM6" s="1"/>
      <c r="AN6" s="22">
        <f t="shared" si="2"/>
        <v>0.62840479594931864</v>
      </c>
      <c r="AO6" s="22">
        <f t="shared" si="3"/>
        <v>0.53609710364162666</v>
      </c>
      <c r="AP6" s="22">
        <f t="shared" si="4"/>
        <v>0.73096889851342173</v>
      </c>
      <c r="AQ6" s="22">
        <f t="shared" si="5"/>
        <v>0.8360971036416267</v>
      </c>
      <c r="AR6" s="22">
        <f t="shared" si="6"/>
        <v>0.75660992415444772</v>
      </c>
      <c r="AS6" s="22">
        <f t="shared" si="7"/>
        <v>0.86109710364162673</v>
      </c>
      <c r="AT6" s="22">
        <f t="shared" si="8"/>
        <v>0.8335330010775247</v>
      </c>
      <c r="AU6" s="22">
        <f t="shared" si="9"/>
        <v>0.81109710364162668</v>
      </c>
      <c r="AV6" s="22">
        <f t="shared" si="10"/>
        <v>0.84518801273253563</v>
      </c>
      <c r="AW6" s="22">
        <f t="shared" si="11"/>
        <v>0.81845004481809769</v>
      </c>
      <c r="AX6" s="22">
        <f t="shared" si="12"/>
        <v>0.88609710364162664</v>
      </c>
      <c r="AY6" s="22">
        <f t="shared" si="13"/>
        <v>0.83083394574688973</v>
      </c>
      <c r="AZ6" s="22">
        <f t="shared" si="14"/>
        <v>0.81845004481809769</v>
      </c>
      <c r="BA6" s="22">
        <f t="shared" si="15"/>
        <v>0.80566232103293067</v>
      </c>
      <c r="BB6" s="22">
        <f t="shared" si="16"/>
        <v>0.72557078785215268</v>
      </c>
      <c r="BC6" s="22">
        <f t="shared" si="17"/>
        <v>0.69800186554638866</v>
      </c>
      <c r="BD6" s="1"/>
      <c r="BE6" s="1">
        <f t="shared" si="18"/>
        <v>0.88621794871794901</v>
      </c>
      <c r="BF6" s="1">
        <f t="shared" si="19"/>
        <v>0.9090451730931608</v>
      </c>
      <c r="BG6" s="1">
        <f t="shared" si="20"/>
        <v>0.82582415117076569</v>
      </c>
      <c r="BH6" s="1">
        <f t="shared" si="21"/>
        <v>-8.3221021922395111E-2</v>
      </c>
    </row>
    <row r="7" spans="1:60" x14ac:dyDescent="0.25">
      <c r="A7" s="2">
        <v>1</v>
      </c>
      <c r="B7" s="2"/>
      <c r="C7" s="2">
        <v>5</v>
      </c>
      <c r="D7" s="1">
        <v>0.92307692307692302</v>
      </c>
      <c r="E7" s="1">
        <v>0.97499999999999998</v>
      </c>
      <c r="F7" s="1">
        <v>0.97435897435897401</v>
      </c>
      <c r="G7" s="1">
        <v>1</v>
      </c>
      <c r="H7" s="1">
        <v>0.97435897435897401</v>
      </c>
      <c r="I7" s="1">
        <v>1</v>
      </c>
      <c r="J7" s="1">
        <v>1</v>
      </c>
      <c r="K7" s="1">
        <v>1</v>
      </c>
      <c r="L7" s="1">
        <v>0.95</v>
      </c>
      <c r="M7" s="1">
        <v>0.94736842105263197</v>
      </c>
      <c r="N7" s="1">
        <v>0.94736842105263197</v>
      </c>
      <c r="O7" s="1">
        <v>0.8</v>
      </c>
      <c r="P7" s="1">
        <v>1</v>
      </c>
      <c r="Q7" s="1">
        <v>1</v>
      </c>
      <c r="R7" s="1">
        <v>1</v>
      </c>
      <c r="S7" s="1">
        <v>1</v>
      </c>
      <c r="T7" s="1"/>
      <c r="U7" s="34">
        <f t="shared" si="22"/>
        <v>0.92307692307692302</v>
      </c>
      <c r="V7" s="34">
        <f t="shared" si="23"/>
        <v>0.97499999999999998</v>
      </c>
      <c r="W7" s="34">
        <f t="shared" si="24"/>
        <v>0.97435897435897401</v>
      </c>
      <c r="X7" s="34">
        <f t="shared" si="25"/>
        <v>1</v>
      </c>
      <c r="Y7" s="34">
        <f t="shared" si="26"/>
        <v>0.97435897435897401</v>
      </c>
      <c r="Z7" s="34">
        <f t="shared" si="27"/>
        <v>1</v>
      </c>
      <c r="AA7" s="34">
        <f t="shared" si="28"/>
        <v>1</v>
      </c>
      <c r="AB7" s="34">
        <f t="shared" si="29"/>
        <v>1</v>
      </c>
      <c r="AC7" s="34">
        <f t="shared" si="30"/>
        <v>0.95</v>
      </c>
      <c r="AD7" s="34">
        <f t="shared" si="31"/>
        <v>0.94736842105263197</v>
      </c>
      <c r="AE7" s="34">
        <f t="shared" si="32"/>
        <v>0.94736842105263197</v>
      </c>
      <c r="AF7" s="34">
        <f t="shared" si="33"/>
        <v>0.8</v>
      </c>
      <c r="AG7" s="34">
        <f t="shared" si="34"/>
        <v>1</v>
      </c>
      <c r="AH7" s="34">
        <f t="shared" si="35"/>
        <v>1</v>
      </c>
      <c r="AI7" s="34">
        <f t="shared" si="36"/>
        <v>1</v>
      </c>
      <c r="AJ7" s="34">
        <f t="shared" si="37"/>
        <v>1</v>
      </c>
      <c r="AK7" s="1"/>
      <c r="AL7" s="1">
        <v>0.89217758985200801</v>
      </c>
      <c r="AM7" s="1"/>
      <c r="AN7" s="22">
        <f t="shared" si="2"/>
        <v>0.91425382083278639</v>
      </c>
      <c r="AO7" s="22">
        <f t="shared" si="3"/>
        <v>0.96617689775586335</v>
      </c>
      <c r="AP7" s="22">
        <f t="shared" si="4"/>
        <v>0.96553587211483738</v>
      </c>
      <c r="AQ7" s="22">
        <f t="shared" si="5"/>
        <v>0.99117689775586337</v>
      </c>
      <c r="AR7" s="22">
        <f t="shared" si="6"/>
        <v>0.96553587211483738</v>
      </c>
      <c r="AS7" s="22">
        <f t="shared" si="7"/>
        <v>0.99117689775586337</v>
      </c>
      <c r="AT7" s="22">
        <f t="shared" si="8"/>
        <v>0.99117689775586337</v>
      </c>
      <c r="AU7" s="22">
        <f t="shared" si="9"/>
        <v>0.99117689775586337</v>
      </c>
      <c r="AV7" s="22">
        <f t="shared" si="10"/>
        <v>0.94117689775586333</v>
      </c>
      <c r="AW7" s="22">
        <f t="shared" si="11"/>
        <v>0.93854531880849534</v>
      </c>
      <c r="AX7" s="22">
        <f t="shared" si="12"/>
        <v>0.93854531880849534</v>
      </c>
      <c r="AY7" s="22">
        <f t="shared" si="13"/>
        <v>0.79117689775586342</v>
      </c>
      <c r="AZ7" s="22">
        <f t="shared" si="14"/>
        <v>0.99117689775586337</v>
      </c>
      <c r="BA7" s="22">
        <f t="shared" si="15"/>
        <v>0.99117689775586337</v>
      </c>
      <c r="BB7" s="22">
        <f t="shared" si="16"/>
        <v>0.99117689775586337</v>
      </c>
      <c r="BC7" s="22">
        <f t="shared" si="17"/>
        <v>0.99117689775586337</v>
      </c>
      <c r="BD7" s="1"/>
      <c r="BE7" s="1">
        <f t="shared" si="18"/>
        <v>1</v>
      </c>
      <c r="BF7" s="1">
        <f t="shared" si="19"/>
        <v>0.91118421052631593</v>
      </c>
      <c r="BG7" s="1">
        <f t="shared" si="20"/>
        <v>1</v>
      </c>
      <c r="BH7" s="1">
        <f t="shared" si="21"/>
        <v>8.881578947368407E-2</v>
      </c>
    </row>
    <row r="8" spans="1:60" x14ac:dyDescent="0.25">
      <c r="A8" s="2">
        <v>1</v>
      </c>
      <c r="B8" s="2"/>
      <c r="C8" s="2">
        <v>6</v>
      </c>
      <c r="D8" s="1">
        <v>0.487179487179487</v>
      </c>
      <c r="E8" s="1">
        <v>0.81578947368421095</v>
      </c>
      <c r="F8" s="1">
        <v>0.94871794871794901</v>
      </c>
      <c r="G8" s="1">
        <v>1</v>
      </c>
      <c r="H8" s="1">
        <v>0.94871794871794901</v>
      </c>
      <c r="I8" s="1">
        <v>1</v>
      </c>
      <c r="J8" s="1">
        <v>1</v>
      </c>
      <c r="K8" s="1">
        <v>0.97499999999999998</v>
      </c>
      <c r="L8" s="1">
        <v>0.94736842105263197</v>
      </c>
      <c r="M8" s="1">
        <v>1</v>
      </c>
      <c r="N8" s="1">
        <v>1</v>
      </c>
      <c r="O8" s="1">
        <v>0.90476190476190499</v>
      </c>
      <c r="P8" s="1">
        <v>1</v>
      </c>
      <c r="Q8" s="1">
        <v>0.94736842105263197</v>
      </c>
      <c r="R8" s="1">
        <v>1</v>
      </c>
      <c r="S8" s="1">
        <v>0.89473684210526305</v>
      </c>
      <c r="T8" s="1"/>
      <c r="U8" s="34">
        <f t="shared" si="22"/>
        <v>0.487179487179487</v>
      </c>
      <c r="V8" s="34">
        <f t="shared" si="23"/>
        <v>0.81578947368421095</v>
      </c>
      <c r="W8" s="34">
        <f t="shared" si="24"/>
        <v>0.94871794871794901</v>
      </c>
      <c r="X8" s="34">
        <f t="shared" si="25"/>
        <v>1</v>
      </c>
      <c r="Y8" s="34">
        <f t="shared" si="26"/>
        <v>0.94871794871794901</v>
      </c>
      <c r="Z8" s="34">
        <f t="shared" si="27"/>
        <v>1</v>
      </c>
      <c r="AA8" s="34">
        <f t="shared" si="28"/>
        <v>1</v>
      </c>
      <c r="AB8" s="34">
        <f t="shared" si="29"/>
        <v>0.97499999999999998</v>
      </c>
      <c r="AC8" s="34">
        <f t="shared" si="30"/>
        <v>0.94736842105263197</v>
      </c>
      <c r="AD8" s="34">
        <f t="shared" si="31"/>
        <v>1</v>
      </c>
      <c r="AE8" s="34">
        <f t="shared" si="32"/>
        <v>1</v>
      </c>
      <c r="AF8" s="34">
        <f t="shared" si="33"/>
        <v>0.90476190476190499</v>
      </c>
      <c r="AG8" s="34">
        <f t="shared" si="34"/>
        <v>1</v>
      </c>
      <c r="AH8" s="34">
        <f t="shared" si="35"/>
        <v>0.94736842105263197</v>
      </c>
      <c r="AI8" s="34">
        <f t="shared" si="36"/>
        <v>1</v>
      </c>
      <c r="AJ8" s="34">
        <f t="shared" si="37"/>
        <v>0.89473684210526305</v>
      </c>
      <c r="AK8" s="1"/>
      <c r="AL8" s="1">
        <v>0.95771670190274838</v>
      </c>
      <c r="AM8" s="1"/>
      <c r="AN8" s="22">
        <f t="shared" si="2"/>
        <v>0.41281727288461001</v>
      </c>
      <c r="AO8" s="22">
        <f t="shared" si="3"/>
        <v>0.74142725938933396</v>
      </c>
      <c r="AP8" s="22">
        <f t="shared" si="4"/>
        <v>0.87435573442307202</v>
      </c>
      <c r="AQ8" s="22">
        <f t="shared" si="5"/>
        <v>0.92563778570512301</v>
      </c>
      <c r="AR8" s="22">
        <f t="shared" si="6"/>
        <v>0.87435573442307202</v>
      </c>
      <c r="AS8" s="22">
        <f t="shared" si="7"/>
        <v>0.92563778570512301</v>
      </c>
      <c r="AT8" s="22">
        <f t="shared" si="8"/>
        <v>0.92563778570512301</v>
      </c>
      <c r="AU8" s="22">
        <f t="shared" si="9"/>
        <v>0.90063778570512298</v>
      </c>
      <c r="AV8" s="22">
        <f t="shared" si="10"/>
        <v>0.87300620675775498</v>
      </c>
      <c r="AW8" s="22">
        <f t="shared" si="11"/>
        <v>0.92563778570512301</v>
      </c>
      <c r="AX8" s="22">
        <f t="shared" si="12"/>
        <v>0.92563778570512301</v>
      </c>
      <c r="AY8" s="22">
        <f t="shared" si="13"/>
        <v>0.830399690467028</v>
      </c>
      <c r="AZ8" s="22">
        <f t="shared" si="14"/>
        <v>0.92563778570512301</v>
      </c>
      <c r="BA8" s="22">
        <f t="shared" si="15"/>
        <v>0.87300620675775498</v>
      </c>
      <c r="BB8" s="22">
        <f t="shared" si="16"/>
        <v>0.92563778570512301</v>
      </c>
      <c r="BC8" s="22">
        <f t="shared" si="17"/>
        <v>0.82037462781038606</v>
      </c>
      <c r="BD8" s="1"/>
      <c r="BE8" s="1">
        <f t="shared" si="18"/>
        <v>0.98750000000000004</v>
      </c>
      <c r="BF8" s="1">
        <f t="shared" si="19"/>
        <v>0.96303258145363424</v>
      </c>
      <c r="BG8" s="1">
        <f t="shared" si="20"/>
        <v>0.96052631578947367</v>
      </c>
      <c r="BH8" s="1">
        <f t="shared" si="21"/>
        <v>-2.5062656641605674E-3</v>
      </c>
    </row>
    <row r="9" spans="1:60" x14ac:dyDescent="0.25">
      <c r="A9" s="2">
        <v>1</v>
      </c>
      <c r="B9" s="2"/>
      <c r="C9" s="2">
        <v>7</v>
      </c>
      <c r="D9" s="1">
        <v>0.56410256410256399</v>
      </c>
      <c r="E9" s="1">
        <v>0.95</v>
      </c>
      <c r="F9" s="1">
        <v>0.94871794871794901</v>
      </c>
      <c r="G9" s="1">
        <v>0.95</v>
      </c>
      <c r="H9" s="1">
        <v>0.89743589743589802</v>
      </c>
      <c r="I9" s="1">
        <v>0.97499999999999998</v>
      </c>
      <c r="J9" s="1">
        <v>0.94871794871794901</v>
      </c>
      <c r="K9" s="1">
        <v>0.97499999999999998</v>
      </c>
      <c r="L9" s="1">
        <v>0.95</v>
      </c>
      <c r="M9" s="1">
        <v>1</v>
      </c>
      <c r="N9" s="1">
        <v>0.88888888888888895</v>
      </c>
      <c r="O9" s="1">
        <v>0.95454545454545503</v>
      </c>
      <c r="P9" s="1">
        <v>0.89473684210526305</v>
      </c>
      <c r="Q9" s="1">
        <v>1</v>
      </c>
      <c r="R9" s="1">
        <v>1</v>
      </c>
      <c r="S9" s="1">
        <v>1</v>
      </c>
      <c r="T9" s="1"/>
      <c r="U9" s="34">
        <f t="shared" si="22"/>
        <v>0.56410256410256399</v>
      </c>
      <c r="V9" s="34">
        <f t="shared" si="23"/>
        <v>0.95</v>
      </c>
      <c r="W9" s="34">
        <f t="shared" si="24"/>
        <v>0.94871794871794901</v>
      </c>
      <c r="X9" s="34">
        <f t="shared" si="25"/>
        <v>0.95</v>
      </c>
      <c r="Y9" s="34">
        <f t="shared" si="26"/>
        <v>0.89743589743589802</v>
      </c>
      <c r="Z9" s="34">
        <f t="shared" si="27"/>
        <v>0.97499999999999998</v>
      </c>
      <c r="AA9" s="34">
        <f t="shared" si="28"/>
        <v>0.94871794871794901</v>
      </c>
      <c r="AB9" s="34">
        <f t="shared" si="29"/>
        <v>0.97499999999999998</v>
      </c>
      <c r="AC9" s="34">
        <f t="shared" si="30"/>
        <v>0.95</v>
      </c>
      <c r="AD9" s="34">
        <f t="shared" si="31"/>
        <v>1</v>
      </c>
      <c r="AE9" s="34">
        <f t="shared" si="32"/>
        <v>0.88888888888888895</v>
      </c>
      <c r="AF9" s="34">
        <f t="shared" si="33"/>
        <v>0.95454545454545503</v>
      </c>
      <c r="AG9" s="34">
        <f t="shared" si="34"/>
        <v>0.89473684210526305</v>
      </c>
      <c r="AH9" s="34">
        <f t="shared" si="35"/>
        <v>1</v>
      </c>
      <c r="AI9" s="34">
        <f t="shared" si="36"/>
        <v>1</v>
      </c>
      <c r="AJ9" s="34">
        <f t="shared" si="37"/>
        <v>1</v>
      </c>
      <c r="AK9" s="1"/>
      <c r="AL9" s="1">
        <v>0.89662447257384004</v>
      </c>
      <c r="AM9" s="1"/>
      <c r="AN9" s="22">
        <f t="shared" si="2"/>
        <v>0.55083257913659534</v>
      </c>
      <c r="AO9" s="22">
        <f t="shared" si="3"/>
        <v>0.9367300150340313</v>
      </c>
      <c r="AP9" s="22">
        <f t="shared" si="4"/>
        <v>0.93544796375198036</v>
      </c>
      <c r="AQ9" s="22">
        <f t="shared" si="5"/>
        <v>0.9367300150340313</v>
      </c>
      <c r="AR9" s="22">
        <f t="shared" si="6"/>
        <v>0.88416591246992937</v>
      </c>
      <c r="AS9" s="22">
        <f t="shared" si="7"/>
        <v>0.96173001503403133</v>
      </c>
      <c r="AT9" s="22">
        <f t="shared" si="8"/>
        <v>0.93544796375198036</v>
      </c>
      <c r="AU9" s="22">
        <f t="shared" si="9"/>
        <v>0.96173001503403133</v>
      </c>
      <c r="AV9" s="22">
        <f t="shared" si="10"/>
        <v>0.9367300150340313</v>
      </c>
      <c r="AW9" s="22">
        <f t="shared" si="11"/>
        <v>0.98673001503403135</v>
      </c>
      <c r="AX9" s="22">
        <f t="shared" si="12"/>
        <v>0.8756189039229203</v>
      </c>
      <c r="AY9" s="22">
        <f t="shared" si="13"/>
        <v>0.94127546957948638</v>
      </c>
      <c r="AZ9" s="22">
        <f t="shared" si="14"/>
        <v>0.8814668571392944</v>
      </c>
      <c r="BA9" s="22">
        <f t="shared" si="15"/>
        <v>0.98673001503403135</v>
      </c>
      <c r="BB9" s="22">
        <f t="shared" si="16"/>
        <v>0.98673001503403135</v>
      </c>
      <c r="BC9" s="22">
        <f t="shared" si="17"/>
        <v>0.98673001503403135</v>
      </c>
      <c r="BD9" s="1"/>
      <c r="BE9" s="1">
        <f t="shared" si="18"/>
        <v>0.96185897435897449</v>
      </c>
      <c r="BF9" s="1">
        <f t="shared" si="19"/>
        <v>0.94835858585858601</v>
      </c>
      <c r="BG9" s="1">
        <f t="shared" si="20"/>
        <v>0.97368421052631571</v>
      </c>
      <c r="BH9" s="1">
        <f t="shared" si="21"/>
        <v>2.5325624667729696E-2</v>
      </c>
    </row>
    <row r="10" spans="1:60" x14ac:dyDescent="0.25">
      <c r="A10" s="2">
        <v>1</v>
      </c>
      <c r="B10" s="2"/>
      <c r="C10" s="2">
        <v>8</v>
      </c>
      <c r="D10" s="1">
        <v>0.44444444444444398</v>
      </c>
      <c r="E10" s="1">
        <v>0.92500000000000004</v>
      </c>
      <c r="F10" s="1">
        <v>1</v>
      </c>
      <c r="G10" s="1">
        <v>1</v>
      </c>
      <c r="H10" s="1">
        <v>0.94871794871794901</v>
      </c>
      <c r="I10" s="1">
        <v>1</v>
      </c>
      <c r="J10" s="1">
        <v>1</v>
      </c>
      <c r="K10" s="1">
        <v>1</v>
      </c>
      <c r="L10" s="1">
        <v>0.88888888888888895</v>
      </c>
      <c r="M10" s="1">
        <v>0.90909090909090895</v>
      </c>
      <c r="N10" s="1">
        <v>0.952380952380952</v>
      </c>
      <c r="O10" s="1">
        <v>0.94444444444444398</v>
      </c>
      <c r="P10" s="1">
        <v>0.952380952380952</v>
      </c>
      <c r="Q10" s="1">
        <v>0.94444444444444398</v>
      </c>
      <c r="R10" s="1">
        <v>0.94444444444444398</v>
      </c>
      <c r="S10" s="1">
        <v>0.95454545454545503</v>
      </c>
      <c r="T10" s="1"/>
      <c r="U10" s="34">
        <f t="shared" si="22"/>
        <v>0.44444444444444398</v>
      </c>
      <c r="V10" s="34">
        <f t="shared" si="23"/>
        <v>0.92500000000000004</v>
      </c>
      <c r="W10" s="34">
        <f t="shared" si="24"/>
        <v>1</v>
      </c>
      <c r="X10" s="34">
        <f t="shared" si="25"/>
        <v>1</v>
      </c>
      <c r="Y10" s="34">
        <f t="shared" si="26"/>
        <v>0.94871794871794901</v>
      </c>
      <c r="Z10" s="34">
        <f t="shared" si="27"/>
        <v>1</v>
      </c>
      <c r="AA10" s="34">
        <f t="shared" si="28"/>
        <v>1</v>
      </c>
      <c r="AB10" s="34">
        <f t="shared" si="29"/>
        <v>1</v>
      </c>
      <c r="AC10" s="34">
        <f t="shared" si="30"/>
        <v>0.88888888888888895</v>
      </c>
      <c r="AD10" s="34">
        <f t="shared" si="31"/>
        <v>0.90909090909090895</v>
      </c>
      <c r="AE10" s="34">
        <f t="shared" si="32"/>
        <v>0.952380952380952</v>
      </c>
      <c r="AF10" s="34">
        <f t="shared" si="33"/>
        <v>0.94444444444444398</v>
      </c>
      <c r="AG10" s="34">
        <f t="shared" si="34"/>
        <v>0.952380952380952</v>
      </c>
      <c r="AH10" s="34">
        <f t="shared" si="35"/>
        <v>0.94444444444444398</v>
      </c>
      <c r="AI10" s="34">
        <f t="shared" si="36"/>
        <v>0.94444444444444398</v>
      </c>
      <c r="AJ10" s="34">
        <f t="shared" si="37"/>
        <v>0.95454545454545503</v>
      </c>
      <c r="AK10" s="1"/>
      <c r="AL10" s="1">
        <v>0.97890295358649793</v>
      </c>
      <c r="AM10" s="1"/>
      <c r="AN10" s="22">
        <f t="shared" si="2"/>
        <v>0.34889597846581744</v>
      </c>
      <c r="AO10" s="22">
        <f t="shared" si="3"/>
        <v>0.8294515340213735</v>
      </c>
      <c r="AP10" s="22">
        <f t="shared" si="4"/>
        <v>0.90445153402137346</v>
      </c>
      <c r="AQ10" s="22">
        <f t="shared" si="5"/>
        <v>0.90445153402137346</v>
      </c>
      <c r="AR10" s="22">
        <f t="shared" si="6"/>
        <v>0.85316948273932247</v>
      </c>
      <c r="AS10" s="22">
        <f t="shared" si="7"/>
        <v>0.90445153402137346</v>
      </c>
      <c r="AT10" s="22">
        <f t="shared" si="8"/>
        <v>0.90445153402137346</v>
      </c>
      <c r="AU10" s="22">
        <f t="shared" si="9"/>
        <v>0.90445153402137346</v>
      </c>
      <c r="AV10" s="22">
        <f t="shared" si="10"/>
        <v>0.79334042291026241</v>
      </c>
      <c r="AW10" s="22">
        <f t="shared" si="11"/>
        <v>0.81354244311228241</v>
      </c>
      <c r="AX10" s="22">
        <f t="shared" si="12"/>
        <v>0.85683248640232546</v>
      </c>
      <c r="AY10" s="22">
        <f t="shared" si="13"/>
        <v>0.84889597846581744</v>
      </c>
      <c r="AZ10" s="22">
        <f t="shared" si="14"/>
        <v>0.85683248640232546</v>
      </c>
      <c r="BA10" s="22">
        <f t="shared" si="15"/>
        <v>0.84889597846581744</v>
      </c>
      <c r="BB10" s="22">
        <f t="shared" si="16"/>
        <v>0.84889597846581744</v>
      </c>
      <c r="BC10" s="22">
        <f t="shared" si="17"/>
        <v>0.85899698856682849</v>
      </c>
      <c r="BD10" s="1"/>
      <c r="BE10" s="1">
        <f t="shared" si="18"/>
        <v>1</v>
      </c>
      <c r="BF10" s="1">
        <f t="shared" si="19"/>
        <v>0.92370129870129847</v>
      </c>
      <c r="BG10" s="1">
        <f t="shared" si="20"/>
        <v>0.94895382395382377</v>
      </c>
      <c r="BH10" s="1">
        <f t="shared" si="21"/>
        <v>2.5252525252525304E-2</v>
      </c>
    </row>
    <row r="11" spans="1:60" x14ac:dyDescent="0.25">
      <c r="A11" s="2">
        <v>1</v>
      </c>
      <c r="B11" s="2"/>
      <c r="C11" s="19">
        <v>9</v>
      </c>
      <c r="D11" s="1">
        <v>0.97435897435897401</v>
      </c>
      <c r="E11" s="1">
        <v>1</v>
      </c>
      <c r="F11" s="1">
        <v>1</v>
      </c>
      <c r="G11" s="1">
        <v>1</v>
      </c>
      <c r="H11" s="1">
        <v>0.94871794871794901</v>
      </c>
      <c r="I11" s="1">
        <v>1</v>
      </c>
      <c r="J11" s="1">
        <v>0.92307692307692302</v>
      </c>
      <c r="K11" s="1">
        <v>1</v>
      </c>
      <c r="L11" s="1">
        <v>1</v>
      </c>
      <c r="M11" s="1">
        <v>1</v>
      </c>
      <c r="N11" s="1">
        <v>0.94736842105263197</v>
      </c>
      <c r="O11" s="1">
        <v>0.95</v>
      </c>
      <c r="P11" s="1">
        <v>1</v>
      </c>
      <c r="Q11" s="1">
        <v>1</v>
      </c>
      <c r="R11" s="1">
        <v>1</v>
      </c>
      <c r="S11" s="1">
        <v>0.95</v>
      </c>
      <c r="T11" s="1"/>
      <c r="U11" s="34">
        <f t="shared" si="22"/>
        <v>0.97435897435897401</v>
      </c>
      <c r="V11" s="34">
        <f t="shared" si="23"/>
        <v>1</v>
      </c>
      <c r="W11" s="34">
        <f t="shared" si="24"/>
        <v>1</v>
      </c>
      <c r="X11" s="34">
        <f t="shared" si="25"/>
        <v>1</v>
      </c>
      <c r="Y11" s="34">
        <f t="shared" si="26"/>
        <v>0.94871794871794901</v>
      </c>
      <c r="Z11" s="34">
        <f t="shared" si="27"/>
        <v>1</v>
      </c>
      <c r="AA11" s="34">
        <f t="shared" si="28"/>
        <v>0.92307692307692302</v>
      </c>
      <c r="AB11" s="34">
        <f t="shared" si="29"/>
        <v>1</v>
      </c>
      <c r="AC11" s="34">
        <f t="shared" si="30"/>
        <v>1</v>
      </c>
      <c r="AD11" s="34">
        <f t="shared" si="31"/>
        <v>1</v>
      </c>
      <c r="AE11" s="34">
        <f t="shared" si="32"/>
        <v>0.94736842105263197</v>
      </c>
      <c r="AF11" s="34">
        <f t="shared" si="33"/>
        <v>0.95</v>
      </c>
      <c r="AG11" s="34">
        <f t="shared" si="34"/>
        <v>1</v>
      </c>
      <c r="AH11" s="34">
        <f t="shared" si="35"/>
        <v>1</v>
      </c>
      <c r="AI11" s="34">
        <f t="shared" si="36"/>
        <v>1</v>
      </c>
      <c r="AJ11" s="34">
        <f t="shared" si="37"/>
        <v>0.95</v>
      </c>
      <c r="AK11" s="1"/>
      <c r="AL11" s="1">
        <v>0.62208067940552003</v>
      </c>
      <c r="AM11" s="1"/>
      <c r="AN11" s="22">
        <f t="shared" si="2"/>
        <v>1.2356327825613254</v>
      </c>
      <c r="AO11" s="22">
        <f t="shared" si="3"/>
        <v>1.2612738082023514</v>
      </c>
      <c r="AP11" s="22">
        <f t="shared" si="4"/>
        <v>1.2612738082023514</v>
      </c>
      <c r="AQ11" s="22">
        <f t="shared" si="5"/>
        <v>1.2612738082023514</v>
      </c>
      <c r="AR11" s="22">
        <f t="shared" si="6"/>
        <v>1.2099917569203003</v>
      </c>
      <c r="AS11" s="22">
        <f t="shared" si="7"/>
        <v>1.2612738082023514</v>
      </c>
      <c r="AT11" s="22">
        <f t="shared" si="8"/>
        <v>1.1843507312792743</v>
      </c>
      <c r="AU11" s="22">
        <f t="shared" si="9"/>
        <v>1.2612738082023514</v>
      </c>
      <c r="AV11" s="22">
        <f t="shared" si="10"/>
        <v>1.2612738082023514</v>
      </c>
      <c r="AW11" s="22">
        <f t="shared" si="11"/>
        <v>1.2612738082023514</v>
      </c>
      <c r="AX11" s="22">
        <f t="shared" si="12"/>
        <v>1.2086422292549832</v>
      </c>
      <c r="AY11" s="22">
        <f t="shared" si="13"/>
        <v>1.2112738082023513</v>
      </c>
      <c r="AZ11" s="22">
        <f t="shared" si="14"/>
        <v>1.2612738082023514</v>
      </c>
      <c r="BA11" s="22">
        <f t="shared" si="15"/>
        <v>1.2612738082023514</v>
      </c>
      <c r="BB11" s="22">
        <f t="shared" si="16"/>
        <v>1.2612738082023514</v>
      </c>
      <c r="BC11" s="22">
        <f t="shared" si="17"/>
        <v>1.2112738082023513</v>
      </c>
      <c r="BD11" s="1"/>
      <c r="BE11" s="1">
        <f t="shared" si="18"/>
        <v>0.96153846153846145</v>
      </c>
      <c r="BF11" s="1">
        <f t="shared" si="19"/>
        <v>0.97434210526315801</v>
      </c>
      <c r="BG11" s="1">
        <f t="shared" si="20"/>
        <v>0.98750000000000004</v>
      </c>
      <c r="BH11" s="1">
        <f t="shared" si="21"/>
        <v>1.3157894736842035E-2</v>
      </c>
    </row>
    <row r="12" spans="1:60" x14ac:dyDescent="0.25">
      <c r="A12" s="2">
        <v>1</v>
      </c>
      <c r="B12" s="2"/>
      <c r="C12" s="19">
        <v>10</v>
      </c>
      <c r="D12" s="1">
        <v>0.78947368421052599</v>
      </c>
      <c r="E12" s="1">
        <v>0.9</v>
      </c>
      <c r="F12" s="1">
        <v>0.87179487179487203</v>
      </c>
      <c r="G12" s="1">
        <v>0.9</v>
      </c>
      <c r="H12" s="1">
        <v>0.89743589743589802</v>
      </c>
      <c r="I12" s="1">
        <v>0.9</v>
      </c>
      <c r="J12" s="1">
        <v>0.94871794871794901</v>
      </c>
      <c r="K12" s="1">
        <v>0.97499999999999998</v>
      </c>
      <c r="L12" s="1">
        <v>0.82352941176470595</v>
      </c>
      <c r="M12" s="1">
        <v>0.95652173913043503</v>
      </c>
      <c r="N12" s="1">
        <v>0.94736842105263197</v>
      </c>
      <c r="O12" s="1">
        <v>0.952380952380952</v>
      </c>
      <c r="P12" s="1">
        <v>1</v>
      </c>
      <c r="Q12" s="1">
        <v>0.88235294117647101</v>
      </c>
      <c r="R12" s="1">
        <v>0.95</v>
      </c>
      <c r="S12" s="1">
        <v>0.94736842105263197</v>
      </c>
      <c r="T12" s="1"/>
      <c r="U12" s="34">
        <f t="shared" si="22"/>
        <v>0.78947368421052599</v>
      </c>
      <c r="V12" s="34">
        <f t="shared" si="23"/>
        <v>0.9</v>
      </c>
      <c r="W12" s="34">
        <f t="shared" si="24"/>
        <v>0.87179487179487203</v>
      </c>
      <c r="X12" s="34">
        <f t="shared" si="25"/>
        <v>0.9</v>
      </c>
      <c r="Y12" s="34">
        <f t="shared" si="26"/>
        <v>0.89743589743589802</v>
      </c>
      <c r="Z12" s="34">
        <f t="shared" si="27"/>
        <v>0.9</v>
      </c>
      <c r="AA12" s="34">
        <f t="shared" si="28"/>
        <v>0.94871794871794901</v>
      </c>
      <c r="AB12" s="34">
        <f t="shared" si="29"/>
        <v>0.97499999999999998</v>
      </c>
      <c r="AC12" s="34">
        <f t="shared" si="30"/>
        <v>0.82352941176470595</v>
      </c>
      <c r="AD12" s="34">
        <f t="shared" si="31"/>
        <v>0.95652173913043503</v>
      </c>
      <c r="AE12" s="34">
        <f t="shared" si="32"/>
        <v>0.94736842105263197</v>
      </c>
      <c r="AF12" s="34">
        <f t="shared" si="33"/>
        <v>0.952380952380952</v>
      </c>
      <c r="AG12" s="34">
        <f t="shared" si="34"/>
        <v>1</v>
      </c>
      <c r="AH12" s="34">
        <f t="shared" si="35"/>
        <v>0.88235294117647101</v>
      </c>
      <c r="AI12" s="34">
        <f t="shared" si="36"/>
        <v>0.95</v>
      </c>
      <c r="AJ12" s="34">
        <f t="shared" si="37"/>
        <v>0.94736842105263197</v>
      </c>
      <c r="AK12" s="1"/>
      <c r="AL12" s="1">
        <v>0.93670886075949367</v>
      </c>
      <c r="AM12" s="1"/>
      <c r="AN12" s="22">
        <f t="shared" si="2"/>
        <v>0.73611931105890371</v>
      </c>
      <c r="AO12" s="22">
        <f t="shared" si="3"/>
        <v>0.84664562684837774</v>
      </c>
      <c r="AP12" s="22">
        <f t="shared" si="4"/>
        <v>0.81844049864324975</v>
      </c>
      <c r="AQ12" s="22">
        <f t="shared" si="5"/>
        <v>0.84664562684837774</v>
      </c>
      <c r="AR12" s="22">
        <f t="shared" si="6"/>
        <v>0.84408152428427574</v>
      </c>
      <c r="AS12" s="22">
        <f t="shared" si="7"/>
        <v>0.84664562684837774</v>
      </c>
      <c r="AT12" s="22">
        <f t="shared" si="8"/>
        <v>0.89536357556632673</v>
      </c>
      <c r="AU12" s="22">
        <f t="shared" si="9"/>
        <v>0.9216456268483777</v>
      </c>
      <c r="AV12" s="22">
        <f t="shared" si="10"/>
        <v>0.77017503861308367</v>
      </c>
      <c r="AW12" s="22">
        <f t="shared" si="11"/>
        <v>0.90316736597881275</v>
      </c>
      <c r="AX12" s="22">
        <f t="shared" si="12"/>
        <v>0.89401404790100969</v>
      </c>
      <c r="AY12" s="22">
        <f t="shared" si="13"/>
        <v>0.89902657922932971</v>
      </c>
      <c r="AZ12" s="22">
        <f t="shared" si="14"/>
        <v>0.94664562684837772</v>
      </c>
      <c r="BA12" s="22">
        <f t="shared" si="15"/>
        <v>0.82899856802484873</v>
      </c>
      <c r="BB12" s="22">
        <f t="shared" si="16"/>
        <v>0.89664562684837767</v>
      </c>
      <c r="BC12" s="22">
        <f t="shared" si="17"/>
        <v>0.89401404790100969</v>
      </c>
      <c r="BD12" s="1"/>
      <c r="BE12" s="1">
        <f t="shared" si="18"/>
        <v>0.96185897435897449</v>
      </c>
      <c r="BF12" s="1">
        <f t="shared" si="19"/>
        <v>0.91995013108218127</v>
      </c>
      <c r="BG12" s="1">
        <f t="shared" si="20"/>
        <v>0.94493034055727576</v>
      </c>
      <c r="BH12" s="1">
        <f t="shared" si="21"/>
        <v>2.4980209475094495E-2</v>
      </c>
    </row>
    <row r="13" spans="1:60" x14ac:dyDescent="0.25">
      <c r="A13" s="2">
        <v>1</v>
      </c>
      <c r="B13" s="2"/>
      <c r="C13" s="19">
        <v>11</v>
      </c>
      <c r="D13" s="1">
        <v>0.92307692307692302</v>
      </c>
      <c r="E13" s="1">
        <v>0.97499999999999998</v>
      </c>
      <c r="F13" s="1">
        <v>1</v>
      </c>
      <c r="G13" s="1">
        <v>1</v>
      </c>
      <c r="H13" s="1">
        <v>1</v>
      </c>
      <c r="I13" s="1">
        <v>1</v>
      </c>
      <c r="J13" s="1">
        <v>0.97435897435897401</v>
      </c>
      <c r="K13" s="1">
        <v>0.97499999999999998</v>
      </c>
      <c r="L13" s="1">
        <v>1</v>
      </c>
      <c r="M13" s="1">
        <v>1</v>
      </c>
      <c r="N13" s="1">
        <v>0.94736842105263197</v>
      </c>
      <c r="O13" s="1">
        <v>0.952380952380952</v>
      </c>
      <c r="P13" s="1">
        <v>0.72222222222222199</v>
      </c>
      <c r="Q13" s="1">
        <v>0.86363636363636398</v>
      </c>
      <c r="R13" s="1">
        <v>0.85</v>
      </c>
      <c r="S13" s="1">
        <v>0.84210526315789502</v>
      </c>
      <c r="T13" s="1"/>
      <c r="U13" s="34">
        <f t="shared" si="22"/>
        <v>0.92307692307692302</v>
      </c>
      <c r="V13" s="34">
        <f t="shared" si="23"/>
        <v>0.97499999999999998</v>
      </c>
      <c r="W13" s="34">
        <f t="shared" si="24"/>
        <v>1</v>
      </c>
      <c r="X13" s="34">
        <f t="shared" si="25"/>
        <v>1</v>
      </c>
      <c r="Y13" s="34">
        <f t="shared" si="26"/>
        <v>1</v>
      </c>
      <c r="Z13" s="34">
        <f t="shared" si="27"/>
        <v>1</v>
      </c>
      <c r="AA13" s="34">
        <f t="shared" si="28"/>
        <v>0.97435897435897401</v>
      </c>
      <c r="AB13" s="34">
        <f t="shared" si="29"/>
        <v>0.97499999999999998</v>
      </c>
      <c r="AC13" s="34">
        <f t="shared" si="30"/>
        <v>1</v>
      </c>
      <c r="AD13" s="34">
        <f t="shared" si="31"/>
        <v>1</v>
      </c>
      <c r="AE13" s="34">
        <f t="shared" si="32"/>
        <v>0.94736842105263197</v>
      </c>
      <c r="AF13" s="34">
        <f t="shared" si="33"/>
        <v>0.952380952380952</v>
      </c>
      <c r="AG13" s="34">
        <f t="shared" si="34"/>
        <v>0.72222222222222199</v>
      </c>
      <c r="AH13" s="34">
        <f t="shared" si="35"/>
        <v>0.86363636363636398</v>
      </c>
      <c r="AI13" s="34">
        <f t="shared" si="36"/>
        <v>0.85</v>
      </c>
      <c r="AJ13" s="34">
        <f t="shared" si="37"/>
        <v>0.84210526315789502</v>
      </c>
      <c r="AK13" s="1"/>
      <c r="AL13" s="1">
        <v>0.94080338266384778</v>
      </c>
      <c r="AM13" s="1"/>
      <c r="AN13" s="22">
        <f t="shared" si="2"/>
        <v>0.86562802802094663</v>
      </c>
      <c r="AO13" s="22">
        <f t="shared" si="3"/>
        <v>0.91755110494402359</v>
      </c>
      <c r="AP13" s="22">
        <f t="shared" si="4"/>
        <v>0.94255110494402361</v>
      </c>
      <c r="AQ13" s="22">
        <f t="shared" si="5"/>
        <v>0.94255110494402361</v>
      </c>
      <c r="AR13" s="22">
        <f t="shared" si="6"/>
        <v>0.94255110494402361</v>
      </c>
      <c r="AS13" s="22">
        <f t="shared" si="7"/>
        <v>0.94255110494402361</v>
      </c>
      <c r="AT13" s="22">
        <f t="shared" si="8"/>
        <v>0.91691007930299762</v>
      </c>
      <c r="AU13" s="22">
        <f t="shared" si="9"/>
        <v>0.91755110494402359</v>
      </c>
      <c r="AV13" s="22">
        <f t="shared" si="10"/>
        <v>0.94255110494402361</v>
      </c>
      <c r="AW13" s="22">
        <f t="shared" si="11"/>
        <v>0.94255110494402361</v>
      </c>
      <c r="AX13" s="22">
        <f t="shared" si="12"/>
        <v>0.88991952599665558</v>
      </c>
      <c r="AY13" s="22">
        <f t="shared" si="13"/>
        <v>0.89493205732497561</v>
      </c>
      <c r="AZ13" s="22">
        <f t="shared" si="14"/>
        <v>0.6647733271662456</v>
      </c>
      <c r="BA13" s="22">
        <f t="shared" si="15"/>
        <v>0.80618746858038759</v>
      </c>
      <c r="BB13" s="22">
        <f t="shared" si="16"/>
        <v>0.79255110494402359</v>
      </c>
      <c r="BC13" s="22">
        <f t="shared" si="17"/>
        <v>0.78465636810191863</v>
      </c>
      <c r="BD13" s="1"/>
      <c r="BE13" s="1">
        <f t="shared" si="18"/>
        <v>0.97467948717948705</v>
      </c>
      <c r="BF13" s="1">
        <f t="shared" si="19"/>
        <v>0.97493734335839599</v>
      </c>
      <c r="BG13" s="1">
        <f t="shared" si="20"/>
        <v>0.81949096225412033</v>
      </c>
      <c r="BH13" s="1">
        <f t="shared" si="21"/>
        <v>-0.15544638110427567</v>
      </c>
    </row>
    <row r="14" spans="1:60" x14ac:dyDescent="0.25">
      <c r="A14" s="2">
        <v>1</v>
      </c>
      <c r="B14" s="2"/>
      <c r="C14" s="19">
        <v>12</v>
      </c>
      <c r="D14" s="1">
        <v>0.94736842105263197</v>
      </c>
      <c r="E14" s="1">
        <v>0.95</v>
      </c>
      <c r="F14" s="1">
        <v>0.97435897435897401</v>
      </c>
      <c r="G14" s="1">
        <v>0.92500000000000004</v>
      </c>
      <c r="H14" s="1">
        <v>1</v>
      </c>
      <c r="I14" s="1">
        <v>1</v>
      </c>
      <c r="J14" s="1">
        <v>0.97435897435897401</v>
      </c>
      <c r="K14" s="1">
        <v>0.95</v>
      </c>
      <c r="L14" s="1">
        <v>1</v>
      </c>
      <c r="M14" s="1">
        <v>1</v>
      </c>
      <c r="N14" s="1">
        <v>0.95</v>
      </c>
      <c r="O14" s="1">
        <v>0.89473684210526305</v>
      </c>
      <c r="P14" s="1">
        <v>0.94736842105263197</v>
      </c>
      <c r="Q14" s="1">
        <v>1</v>
      </c>
      <c r="R14" s="1">
        <v>0.94736842105263197</v>
      </c>
      <c r="S14" s="1">
        <v>1</v>
      </c>
      <c r="T14" s="1"/>
      <c r="U14" s="34">
        <f t="shared" si="22"/>
        <v>0.94736842105263197</v>
      </c>
      <c r="V14" s="34">
        <f t="shared" si="23"/>
        <v>0.95</v>
      </c>
      <c r="W14" s="34">
        <f t="shared" si="24"/>
        <v>0.97435897435897401</v>
      </c>
      <c r="X14" s="34">
        <f t="shared" si="25"/>
        <v>0.92500000000000004</v>
      </c>
      <c r="Y14" s="34">
        <f t="shared" si="26"/>
        <v>1</v>
      </c>
      <c r="Z14" s="34">
        <f t="shared" si="27"/>
        <v>1</v>
      </c>
      <c r="AA14" s="34">
        <f t="shared" si="28"/>
        <v>0.97435897435897401</v>
      </c>
      <c r="AB14" s="34">
        <f t="shared" si="29"/>
        <v>0.95</v>
      </c>
      <c r="AC14" s="34">
        <f t="shared" si="30"/>
        <v>1</v>
      </c>
      <c r="AD14" s="34">
        <f t="shared" si="31"/>
        <v>1</v>
      </c>
      <c r="AE14" s="34">
        <f t="shared" si="32"/>
        <v>0.95</v>
      </c>
      <c r="AF14" s="34">
        <f t="shared" si="33"/>
        <v>0.89473684210526305</v>
      </c>
      <c r="AG14" s="34">
        <f t="shared" si="34"/>
        <v>0.94736842105263197</v>
      </c>
      <c r="AH14" s="34">
        <f t="shared" si="35"/>
        <v>1</v>
      </c>
      <c r="AI14" s="34">
        <f t="shared" si="36"/>
        <v>0.94736842105263197</v>
      </c>
      <c r="AJ14" s="34">
        <f t="shared" si="37"/>
        <v>1</v>
      </c>
      <c r="AK14" s="1"/>
      <c r="AL14" s="1">
        <v>0.97468354430379744</v>
      </c>
      <c r="AM14" s="1"/>
      <c r="AN14" s="22">
        <f t="shared" si="2"/>
        <v>0.85603936435670591</v>
      </c>
      <c r="AO14" s="22">
        <f t="shared" si="3"/>
        <v>0.8586709433040739</v>
      </c>
      <c r="AP14" s="22">
        <f t="shared" si="4"/>
        <v>0.88302991766304795</v>
      </c>
      <c r="AQ14" s="22">
        <f t="shared" si="5"/>
        <v>0.83367094330407399</v>
      </c>
      <c r="AR14" s="22">
        <f t="shared" si="6"/>
        <v>0.90867094330407394</v>
      </c>
      <c r="AS14" s="22">
        <f t="shared" si="7"/>
        <v>0.90867094330407394</v>
      </c>
      <c r="AT14" s="22">
        <f t="shared" si="8"/>
        <v>0.88302991766304795</v>
      </c>
      <c r="AU14" s="22">
        <f t="shared" si="9"/>
        <v>0.8586709433040739</v>
      </c>
      <c r="AV14" s="22">
        <f t="shared" si="10"/>
        <v>0.90867094330407394</v>
      </c>
      <c r="AW14" s="22">
        <f t="shared" si="11"/>
        <v>0.90867094330407394</v>
      </c>
      <c r="AX14" s="22">
        <f t="shared" si="12"/>
        <v>0.8586709433040739</v>
      </c>
      <c r="AY14" s="22">
        <f t="shared" si="13"/>
        <v>0.80340778540933699</v>
      </c>
      <c r="AZ14" s="22">
        <f t="shared" si="14"/>
        <v>0.85603936435670591</v>
      </c>
      <c r="BA14" s="22">
        <f t="shared" si="15"/>
        <v>0.90867094330407394</v>
      </c>
      <c r="BB14" s="22">
        <f t="shared" si="16"/>
        <v>0.85603936435670591</v>
      </c>
      <c r="BC14" s="22">
        <f t="shared" si="17"/>
        <v>0.90867094330407394</v>
      </c>
      <c r="BD14" s="1"/>
      <c r="BE14" s="1">
        <f t="shared" si="18"/>
        <v>0.96217948717948698</v>
      </c>
      <c r="BF14" s="1">
        <f t="shared" si="19"/>
        <v>0.96118421052631575</v>
      </c>
      <c r="BG14" s="1">
        <f t="shared" si="20"/>
        <v>0.97368421052631593</v>
      </c>
      <c r="BH14" s="1">
        <f t="shared" si="21"/>
        <v>1.2500000000000178E-2</v>
      </c>
    </row>
    <row r="15" spans="1:60" x14ac:dyDescent="0.25">
      <c r="A15" s="2">
        <v>1</v>
      </c>
      <c r="B15" s="2"/>
      <c r="C15" s="19">
        <v>13</v>
      </c>
      <c r="D15" s="1">
        <v>0.41025641025641002</v>
      </c>
      <c r="E15" s="1">
        <v>0.82499999999999996</v>
      </c>
      <c r="F15" s="1">
        <v>0.94871794871794901</v>
      </c>
      <c r="G15" s="1">
        <v>0.9</v>
      </c>
      <c r="H15" s="1">
        <v>0.97435897435897401</v>
      </c>
      <c r="I15" s="1">
        <v>0.92500000000000004</v>
      </c>
      <c r="J15" s="1">
        <v>0.94871794871794901</v>
      </c>
      <c r="K15" s="1">
        <v>0.92500000000000004</v>
      </c>
      <c r="L15" s="1">
        <v>0.82352941176470595</v>
      </c>
      <c r="M15" s="1">
        <v>0.95652173913043503</v>
      </c>
      <c r="N15" s="1">
        <v>0.9</v>
      </c>
      <c r="O15" s="1">
        <v>0.83333333333333304</v>
      </c>
      <c r="P15" s="1">
        <v>1</v>
      </c>
      <c r="Q15" s="1">
        <v>1</v>
      </c>
      <c r="R15" s="1">
        <v>0.83333333333333304</v>
      </c>
      <c r="S15" s="1">
        <v>0.86363636363636398</v>
      </c>
      <c r="T15" s="1"/>
      <c r="U15" s="34">
        <f t="shared" si="22"/>
        <v>0.41025641025641002</v>
      </c>
      <c r="V15" s="34">
        <f t="shared" si="23"/>
        <v>0.82499999999999996</v>
      </c>
      <c r="W15" s="34">
        <f t="shared" si="24"/>
        <v>0.94871794871794901</v>
      </c>
      <c r="X15" s="34">
        <f t="shared" si="25"/>
        <v>0.9</v>
      </c>
      <c r="Y15" s="34">
        <f t="shared" si="26"/>
        <v>0.97435897435897401</v>
      </c>
      <c r="Z15" s="34">
        <f t="shared" si="27"/>
        <v>0.92500000000000004</v>
      </c>
      <c r="AA15" s="34">
        <f t="shared" si="28"/>
        <v>0.94871794871794901</v>
      </c>
      <c r="AB15" s="34">
        <f t="shared" si="29"/>
        <v>0.92500000000000004</v>
      </c>
      <c r="AC15" s="34">
        <f t="shared" si="30"/>
        <v>0.82352941176470595</v>
      </c>
      <c r="AD15" s="34">
        <f t="shared" si="31"/>
        <v>0.95652173913043503</v>
      </c>
      <c r="AE15" s="34">
        <f t="shared" si="32"/>
        <v>0.9</v>
      </c>
      <c r="AF15" s="34">
        <f t="shared" si="33"/>
        <v>0.83333333333333304</v>
      </c>
      <c r="AG15" s="34">
        <f t="shared" si="34"/>
        <v>1</v>
      </c>
      <c r="AH15" s="34">
        <f t="shared" si="35"/>
        <v>1</v>
      </c>
      <c r="AI15" s="34">
        <f t="shared" si="36"/>
        <v>0.83333333333333304</v>
      </c>
      <c r="AJ15" s="34">
        <f t="shared" si="37"/>
        <v>0.86363636363636398</v>
      </c>
      <c r="AK15" s="1"/>
      <c r="AL15" s="1">
        <v>0.97674418604651159</v>
      </c>
      <c r="AM15" s="1"/>
      <c r="AN15" s="22">
        <f t="shared" si="2"/>
        <v>0.31686671181776982</v>
      </c>
      <c r="AO15" s="22">
        <f t="shared" si="3"/>
        <v>0.73161030156135975</v>
      </c>
      <c r="AP15" s="22">
        <f t="shared" si="4"/>
        <v>0.85532825027930881</v>
      </c>
      <c r="AQ15" s="22">
        <f t="shared" si="5"/>
        <v>0.80661030156135982</v>
      </c>
      <c r="AR15" s="22">
        <f t="shared" si="6"/>
        <v>0.88096927592033381</v>
      </c>
      <c r="AS15" s="22">
        <f t="shared" si="7"/>
        <v>0.83161030156135984</v>
      </c>
      <c r="AT15" s="22">
        <f t="shared" si="8"/>
        <v>0.85532825027930881</v>
      </c>
      <c r="AU15" s="22">
        <f t="shared" si="9"/>
        <v>0.83161030156135984</v>
      </c>
      <c r="AV15" s="22">
        <f t="shared" si="10"/>
        <v>0.73013971332606575</v>
      </c>
      <c r="AW15" s="22">
        <f t="shared" si="11"/>
        <v>0.86313204069179483</v>
      </c>
      <c r="AX15" s="22">
        <f t="shared" si="12"/>
        <v>0.80661030156135982</v>
      </c>
      <c r="AY15" s="22">
        <f t="shared" si="13"/>
        <v>0.73994363489469284</v>
      </c>
      <c r="AZ15" s="22">
        <f t="shared" si="14"/>
        <v>0.9066103015613598</v>
      </c>
      <c r="BA15" s="22">
        <f t="shared" si="15"/>
        <v>0.9066103015613598</v>
      </c>
      <c r="BB15" s="22">
        <f t="shared" si="16"/>
        <v>0.73994363489469284</v>
      </c>
      <c r="BC15" s="22">
        <f t="shared" si="17"/>
        <v>0.77024666519772378</v>
      </c>
      <c r="BD15" s="1"/>
      <c r="BE15" s="1">
        <f t="shared" si="18"/>
        <v>0.93685897435897458</v>
      </c>
      <c r="BF15" s="1">
        <f t="shared" si="19"/>
        <v>0.87834612105711851</v>
      </c>
      <c r="BG15" s="1">
        <f t="shared" si="20"/>
        <v>0.92424242424242431</v>
      </c>
      <c r="BH15" s="1">
        <f t="shared" si="21"/>
        <v>4.5896303185305798E-2</v>
      </c>
    </row>
    <row r="16" spans="1:60" x14ac:dyDescent="0.25">
      <c r="A16" s="2">
        <v>1</v>
      </c>
      <c r="B16" s="2"/>
      <c r="C16" s="19">
        <v>14</v>
      </c>
      <c r="D16" s="1">
        <v>0.4375</v>
      </c>
      <c r="E16" s="1">
        <v>0.72499999999999998</v>
      </c>
      <c r="F16" s="1">
        <v>1</v>
      </c>
      <c r="G16" s="1">
        <v>0.97499999999999998</v>
      </c>
      <c r="H16" s="1">
        <v>0.97435897435897401</v>
      </c>
      <c r="I16" s="1">
        <v>1</v>
      </c>
      <c r="J16" s="1">
        <v>1</v>
      </c>
      <c r="K16" s="1">
        <v>0.95</v>
      </c>
      <c r="L16" s="1">
        <v>1</v>
      </c>
      <c r="M16" s="1">
        <v>1</v>
      </c>
      <c r="N16" s="1">
        <v>0.94736842105263197</v>
      </c>
      <c r="O16" s="1">
        <v>0.9</v>
      </c>
      <c r="P16" s="1">
        <v>0.85714285714285698</v>
      </c>
      <c r="Q16" s="1">
        <v>0.94736842105263197</v>
      </c>
      <c r="R16" s="1">
        <v>0.95</v>
      </c>
      <c r="S16" s="1">
        <v>1</v>
      </c>
      <c r="T16" s="1"/>
      <c r="U16" s="34">
        <f t="shared" si="22"/>
        <v>0.4375</v>
      </c>
      <c r="V16" s="34">
        <f t="shared" si="23"/>
        <v>0.72499999999999998</v>
      </c>
      <c r="W16" s="34">
        <f t="shared" si="24"/>
        <v>1</v>
      </c>
      <c r="X16" s="34">
        <f t="shared" si="25"/>
        <v>0.97499999999999998</v>
      </c>
      <c r="Y16" s="34">
        <f t="shared" si="26"/>
        <v>0.97435897435897401</v>
      </c>
      <c r="Z16" s="34">
        <f t="shared" si="27"/>
        <v>1</v>
      </c>
      <c r="AA16" s="34">
        <f t="shared" si="28"/>
        <v>1</v>
      </c>
      <c r="AB16" s="34">
        <f t="shared" si="29"/>
        <v>0.95</v>
      </c>
      <c r="AC16" s="34">
        <f t="shared" si="30"/>
        <v>1</v>
      </c>
      <c r="AD16" s="34">
        <f t="shared" si="31"/>
        <v>1</v>
      </c>
      <c r="AE16" s="34">
        <f t="shared" si="32"/>
        <v>0.94736842105263197</v>
      </c>
      <c r="AF16" s="34">
        <f t="shared" si="33"/>
        <v>0.9</v>
      </c>
      <c r="AG16" s="34">
        <f t="shared" si="34"/>
        <v>0.85714285714285698</v>
      </c>
      <c r="AH16" s="34">
        <f t="shared" si="35"/>
        <v>0.94736842105263197</v>
      </c>
      <c r="AI16" s="34">
        <f t="shared" si="36"/>
        <v>0.95</v>
      </c>
      <c r="AJ16" s="34">
        <f t="shared" si="37"/>
        <v>1</v>
      </c>
      <c r="AK16" s="1"/>
      <c r="AL16" s="1">
        <v>0.94092827004219415</v>
      </c>
      <c r="AM16" s="1"/>
      <c r="AN16" s="22">
        <f t="shared" si="2"/>
        <v>0.37992621756567724</v>
      </c>
      <c r="AO16" s="22">
        <f t="shared" si="3"/>
        <v>0.66742621756567722</v>
      </c>
      <c r="AP16" s="22">
        <f t="shared" si="4"/>
        <v>0.94242621756567724</v>
      </c>
      <c r="AQ16" s="22">
        <f t="shared" si="5"/>
        <v>0.91742621756567722</v>
      </c>
      <c r="AR16" s="22">
        <f t="shared" si="6"/>
        <v>0.91678519192465124</v>
      </c>
      <c r="AS16" s="22">
        <f t="shared" si="7"/>
        <v>0.94242621756567724</v>
      </c>
      <c r="AT16" s="22">
        <f t="shared" si="8"/>
        <v>0.94242621756567724</v>
      </c>
      <c r="AU16" s="22">
        <f t="shared" si="9"/>
        <v>0.89242621756567719</v>
      </c>
      <c r="AV16" s="22">
        <f t="shared" si="10"/>
        <v>0.94242621756567724</v>
      </c>
      <c r="AW16" s="22">
        <f t="shared" si="11"/>
        <v>0.94242621756567724</v>
      </c>
      <c r="AX16" s="22">
        <f t="shared" si="12"/>
        <v>0.88979463861830921</v>
      </c>
      <c r="AY16" s="22">
        <f t="shared" si="13"/>
        <v>0.84242621756567726</v>
      </c>
      <c r="AZ16" s="22">
        <f t="shared" si="14"/>
        <v>0.79956907470853422</v>
      </c>
      <c r="BA16" s="22">
        <f t="shared" si="15"/>
        <v>0.88979463861830921</v>
      </c>
      <c r="BB16" s="22">
        <f t="shared" si="16"/>
        <v>0.89242621756567719</v>
      </c>
      <c r="BC16" s="22">
        <f t="shared" si="17"/>
        <v>0.94242621756567724</v>
      </c>
      <c r="BD16" s="1"/>
      <c r="BE16" s="1">
        <f t="shared" si="18"/>
        <v>0.97499999999999998</v>
      </c>
      <c r="BF16" s="1">
        <f t="shared" si="19"/>
        <v>0.96184210526315794</v>
      </c>
      <c r="BG16" s="1">
        <f t="shared" si="20"/>
        <v>0.9386278195488722</v>
      </c>
      <c r="BH16" s="1">
        <f t="shared" si="21"/>
        <v>-2.3214285714285743E-2</v>
      </c>
    </row>
    <row r="17" spans="1:60" x14ac:dyDescent="0.25">
      <c r="A17" s="2">
        <v>1</v>
      </c>
      <c r="B17" s="2"/>
      <c r="C17" s="19">
        <v>15</v>
      </c>
      <c r="D17" s="1">
        <v>0.53846153846153799</v>
      </c>
      <c r="E17" s="1">
        <v>0.95</v>
      </c>
      <c r="F17" s="1">
        <v>0.94871794871794901</v>
      </c>
      <c r="G17" s="1">
        <v>0.97499999999999998</v>
      </c>
      <c r="H17" s="1">
        <v>0.94871794871794901</v>
      </c>
      <c r="I17" s="1">
        <v>1</v>
      </c>
      <c r="J17" s="1">
        <v>1</v>
      </c>
      <c r="K17" s="1">
        <v>0.92500000000000004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0.94736842105263197</v>
      </c>
      <c r="S17" s="1">
        <v>1</v>
      </c>
      <c r="T17" s="1"/>
      <c r="U17" s="34">
        <f t="shared" si="22"/>
        <v>0.53846153846153799</v>
      </c>
      <c r="V17" s="34">
        <f t="shared" si="23"/>
        <v>0.95</v>
      </c>
      <c r="W17" s="34">
        <f t="shared" si="24"/>
        <v>0.94871794871794901</v>
      </c>
      <c r="X17" s="34">
        <f t="shared" si="25"/>
        <v>0.97499999999999998</v>
      </c>
      <c r="Y17" s="34">
        <f t="shared" si="26"/>
        <v>0.94871794871794901</v>
      </c>
      <c r="Z17" s="34">
        <f t="shared" si="27"/>
        <v>1</v>
      </c>
      <c r="AA17" s="34">
        <f t="shared" si="28"/>
        <v>1</v>
      </c>
      <c r="AB17" s="34">
        <f t="shared" si="29"/>
        <v>0.92500000000000004</v>
      </c>
      <c r="AC17" s="34">
        <f t="shared" si="30"/>
        <v>1</v>
      </c>
      <c r="AD17" s="34">
        <f t="shared" si="31"/>
        <v>1</v>
      </c>
      <c r="AE17" s="34">
        <f t="shared" si="32"/>
        <v>1</v>
      </c>
      <c r="AF17" s="34">
        <f t="shared" si="33"/>
        <v>1</v>
      </c>
      <c r="AG17" s="34">
        <f t="shared" si="34"/>
        <v>1</v>
      </c>
      <c r="AH17" s="34">
        <f t="shared" si="35"/>
        <v>1</v>
      </c>
      <c r="AI17" s="34">
        <f t="shared" si="36"/>
        <v>0.94736842105263197</v>
      </c>
      <c r="AJ17" s="34">
        <f t="shared" si="37"/>
        <v>1</v>
      </c>
      <c r="AK17" s="1"/>
      <c r="AL17" s="1">
        <v>0.92600422832980978</v>
      </c>
      <c r="AM17" s="1"/>
      <c r="AN17" s="22">
        <f t="shared" si="2"/>
        <v>0.4958117977395996</v>
      </c>
      <c r="AO17" s="22">
        <f t="shared" si="3"/>
        <v>0.90735025927806157</v>
      </c>
      <c r="AP17" s="22">
        <f t="shared" si="4"/>
        <v>0.90606820799601062</v>
      </c>
      <c r="AQ17" s="22">
        <f t="shared" si="5"/>
        <v>0.93235025927806159</v>
      </c>
      <c r="AR17" s="22">
        <f t="shared" si="6"/>
        <v>0.90606820799601062</v>
      </c>
      <c r="AS17" s="22">
        <f t="shared" si="7"/>
        <v>0.95735025927806161</v>
      </c>
      <c r="AT17" s="22">
        <f t="shared" si="8"/>
        <v>0.95735025927806161</v>
      </c>
      <c r="AU17" s="22">
        <f t="shared" si="9"/>
        <v>0.88235025927806165</v>
      </c>
      <c r="AV17" s="22">
        <f t="shared" si="10"/>
        <v>0.95735025927806161</v>
      </c>
      <c r="AW17" s="22">
        <f t="shared" si="11"/>
        <v>0.95735025927806161</v>
      </c>
      <c r="AX17" s="22">
        <f t="shared" si="12"/>
        <v>0.95735025927806161</v>
      </c>
      <c r="AY17" s="22">
        <f t="shared" si="13"/>
        <v>0.95735025927806161</v>
      </c>
      <c r="AZ17" s="22">
        <f t="shared" si="14"/>
        <v>0.95735025927806161</v>
      </c>
      <c r="BA17" s="22">
        <f t="shared" si="15"/>
        <v>0.95735025927806161</v>
      </c>
      <c r="BB17" s="22">
        <f t="shared" si="16"/>
        <v>0.90471868033069358</v>
      </c>
      <c r="BC17" s="22">
        <f t="shared" si="17"/>
        <v>0.95735025927806161</v>
      </c>
      <c r="BD17" s="1"/>
      <c r="BE17" s="1">
        <f t="shared" si="18"/>
        <v>0.96250000000000002</v>
      </c>
      <c r="BF17" s="1">
        <f t="shared" si="19"/>
        <v>1</v>
      </c>
      <c r="BG17" s="1">
        <f t="shared" si="20"/>
        <v>0.98684210526315796</v>
      </c>
      <c r="BH17" s="1">
        <f t="shared" si="21"/>
        <v>-1.3157894736842035E-2</v>
      </c>
    </row>
    <row r="18" spans="1:60" x14ac:dyDescent="0.25">
      <c r="A18" s="2">
        <v>0</v>
      </c>
      <c r="B18" s="2" t="s">
        <v>109</v>
      </c>
      <c r="C18" s="19">
        <v>16</v>
      </c>
      <c r="D18" s="1">
        <v>0.5</v>
      </c>
      <c r="E18" s="1">
        <v>0.65789473684210498</v>
      </c>
      <c r="F18" s="1">
        <v>0.69230769230769196</v>
      </c>
      <c r="G18" s="1">
        <v>0.65</v>
      </c>
      <c r="H18" s="1">
        <v>0.79487179487179505</v>
      </c>
      <c r="I18" s="1">
        <v>0.7</v>
      </c>
      <c r="J18" s="1">
        <v>0.82051282051282104</v>
      </c>
      <c r="K18" s="1">
        <v>0.85</v>
      </c>
      <c r="L18" s="1">
        <v>0.81818181818181801</v>
      </c>
      <c r="M18" s="1">
        <v>0.61111111111111105</v>
      </c>
      <c r="N18" s="1">
        <v>0.29411764705882398</v>
      </c>
      <c r="O18" s="1">
        <v>0.54545454545454497</v>
      </c>
      <c r="P18" s="1">
        <v>0.1875</v>
      </c>
      <c r="Q18" s="1">
        <v>0.13636363636363599</v>
      </c>
      <c r="R18" s="1">
        <v>0.5</v>
      </c>
      <c r="S18" s="1">
        <v>0.38888888888888901</v>
      </c>
      <c r="T18" s="1"/>
      <c r="U18" s="34" t="str">
        <f t="shared" si="22"/>
        <v/>
      </c>
      <c r="V18" s="34" t="str">
        <f t="shared" si="23"/>
        <v/>
      </c>
      <c r="W18" s="34" t="str">
        <f t="shared" si="24"/>
        <v/>
      </c>
      <c r="X18" s="34" t="str">
        <f t="shared" si="25"/>
        <v/>
      </c>
      <c r="Y18" s="34" t="str">
        <f t="shared" si="26"/>
        <v/>
      </c>
      <c r="Z18" s="34" t="str">
        <f t="shared" si="27"/>
        <v/>
      </c>
      <c r="AA18" s="34" t="str">
        <f t="shared" si="28"/>
        <v/>
      </c>
      <c r="AB18" s="34" t="str">
        <f t="shared" si="29"/>
        <v/>
      </c>
      <c r="AC18" s="34" t="str">
        <f t="shared" si="30"/>
        <v/>
      </c>
      <c r="AD18" s="34" t="str">
        <f t="shared" si="31"/>
        <v/>
      </c>
      <c r="AE18" s="34" t="str">
        <f t="shared" si="32"/>
        <v/>
      </c>
      <c r="AF18" s="34" t="str">
        <f t="shared" si="33"/>
        <v/>
      </c>
      <c r="AG18" s="34" t="str">
        <f t="shared" si="34"/>
        <v/>
      </c>
      <c r="AH18" s="34" t="str">
        <f t="shared" si="35"/>
        <v/>
      </c>
      <c r="AI18" s="34" t="str">
        <f t="shared" si="36"/>
        <v/>
      </c>
      <c r="AJ18" s="34" t="str">
        <f t="shared" si="37"/>
        <v/>
      </c>
      <c r="AK18" s="1"/>
      <c r="AL18" s="1">
        <v>0.892405063291139</v>
      </c>
      <c r="AM18" s="1"/>
      <c r="AN18" s="22" t="str">
        <f t="shared" si="2"/>
        <v/>
      </c>
      <c r="AO18" s="22" t="str">
        <f t="shared" si="3"/>
        <v/>
      </c>
      <c r="AP18" s="22" t="str">
        <f t="shared" si="4"/>
        <v/>
      </c>
      <c r="AQ18" s="22" t="str">
        <f t="shared" si="5"/>
        <v/>
      </c>
      <c r="AR18" s="22" t="str">
        <f t="shared" si="6"/>
        <v/>
      </c>
      <c r="AS18" s="22" t="str">
        <f t="shared" si="7"/>
        <v/>
      </c>
      <c r="AT18" s="22" t="str">
        <f t="shared" si="8"/>
        <v/>
      </c>
      <c r="AU18" s="22" t="str">
        <f t="shared" si="9"/>
        <v/>
      </c>
      <c r="AV18" s="22" t="str">
        <f t="shared" si="10"/>
        <v/>
      </c>
      <c r="AW18" s="22" t="str">
        <f t="shared" si="11"/>
        <v/>
      </c>
      <c r="AX18" s="22" t="str">
        <f t="shared" si="12"/>
        <v/>
      </c>
      <c r="AY18" s="22" t="str">
        <f t="shared" si="13"/>
        <v/>
      </c>
      <c r="AZ18" s="22" t="str">
        <f t="shared" si="14"/>
        <v/>
      </c>
      <c r="BA18" s="22" t="str">
        <f t="shared" si="15"/>
        <v/>
      </c>
      <c r="BB18" s="22" t="str">
        <f t="shared" si="16"/>
        <v/>
      </c>
      <c r="BC18" s="22" t="str">
        <f t="shared" si="17"/>
        <v/>
      </c>
      <c r="BD18" s="1"/>
      <c r="BE18" s="1" t="str">
        <f t="shared" si="18"/>
        <v/>
      </c>
      <c r="BF18" s="1" t="str">
        <f t="shared" si="19"/>
        <v/>
      </c>
      <c r="BG18" s="1" t="str">
        <f t="shared" si="20"/>
        <v/>
      </c>
      <c r="BH18" s="1" t="str">
        <f t="shared" si="21"/>
        <v/>
      </c>
    </row>
    <row r="19" spans="1:60" x14ac:dyDescent="0.25">
      <c r="A19" s="2">
        <v>0</v>
      </c>
      <c r="B19" s="2" t="s">
        <v>109</v>
      </c>
      <c r="C19" s="19">
        <v>17</v>
      </c>
      <c r="D19" s="1">
        <v>0.44444444444444398</v>
      </c>
      <c r="E19" s="1">
        <v>0.52500000000000002</v>
      </c>
      <c r="F19" s="1">
        <v>0.512820512820513</v>
      </c>
      <c r="G19" s="1">
        <v>0.42499999999999999</v>
      </c>
      <c r="H19" s="1">
        <v>0.41025641025641002</v>
      </c>
      <c r="I19" s="1">
        <v>0.35897435897435898</v>
      </c>
      <c r="J19" s="1">
        <v>0.512820512820513</v>
      </c>
      <c r="K19" s="1">
        <v>0.256410256410256</v>
      </c>
      <c r="L19" s="1">
        <v>0.38095238095238099</v>
      </c>
      <c r="M19" s="1">
        <v>0.57894736842105299</v>
      </c>
      <c r="N19" s="1">
        <v>0.42857142857142899</v>
      </c>
      <c r="O19" s="1">
        <v>0.47368421052631599</v>
      </c>
      <c r="P19" s="1">
        <v>0.33333333333333298</v>
      </c>
      <c r="Q19" s="1">
        <v>0.28571428571428598</v>
      </c>
      <c r="R19" s="1">
        <v>0.55555555555555602</v>
      </c>
      <c r="S19" s="1">
        <v>0.33333333333333298</v>
      </c>
      <c r="T19" s="1"/>
      <c r="U19" s="34" t="str">
        <f t="shared" si="22"/>
        <v/>
      </c>
      <c r="V19" s="34" t="str">
        <f t="shared" si="23"/>
        <v/>
      </c>
      <c r="W19" s="34" t="str">
        <f t="shared" si="24"/>
        <v/>
      </c>
      <c r="X19" s="34" t="str">
        <f t="shared" si="25"/>
        <v/>
      </c>
      <c r="Y19" s="34" t="str">
        <f t="shared" si="26"/>
        <v/>
      </c>
      <c r="Z19" s="34" t="str">
        <f t="shared" si="27"/>
        <v/>
      </c>
      <c r="AA19" s="34" t="str">
        <f t="shared" si="28"/>
        <v/>
      </c>
      <c r="AB19" s="34" t="str">
        <f t="shared" si="29"/>
        <v/>
      </c>
      <c r="AC19" s="34" t="str">
        <f t="shared" si="30"/>
        <v/>
      </c>
      <c r="AD19" s="34" t="str">
        <f t="shared" si="31"/>
        <v/>
      </c>
      <c r="AE19" s="34" t="str">
        <f t="shared" si="32"/>
        <v/>
      </c>
      <c r="AF19" s="34" t="str">
        <f t="shared" si="33"/>
        <v/>
      </c>
      <c r="AG19" s="34" t="str">
        <f t="shared" si="34"/>
        <v/>
      </c>
      <c r="AH19" s="34" t="str">
        <f t="shared" si="35"/>
        <v/>
      </c>
      <c r="AI19" s="34" t="str">
        <f t="shared" si="36"/>
        <v/>
      </c>
      <c r="AJ19" s="34" t="str">
        <f t="shared" si="37"/>
        <v/>
      </c>
      <c r="AK19" s="1"/>
      <c r="AL19" s="1">
        <v>0.92600422832980978</v>
      </c>
      <c r="AM19" s="1"/>
      <c r="AN19" s="22" t="str">
        <f t="shared" si="2"/>
        <v/>
      </c>
      <c r="AO19" s="22" t="str">
        <f t="shared" si="3"/>
        <v/>
      </c>
      <c r="AP19" s="22" t="str">
        <f t="shared" si="4"/>
        <v/>
      </c>
      <c r="AQ19" s="22" t="str">
        <f t="shared" si="5"/>
        <v/>
      </c>
      <c r="AR19" s="22" t="str">
        <f t="shared" si="6"/>
        <v/>
      </c>
      <c r="AS19" s="22" t="str">
        <f t="shared" si="7"/>
        <v/>
      </c>
      <c r="AT19" s="22" t="str">
        <f t="shared" si="8"/>
        <v/>
      </c>
      <c r="AU19" s="22" t="str">
        <f t="shared" si="9"/>
        <v/>
      </c>
      <c r="AV19" s="22" t="str">
        <f t="shared" si="10"/>
        <v/>
      </c>
      <c r="AW19" s="22" t="str">
        <f t="shared" si="11"/>
        <v/>
      </c>
      <c r="AX19" s="22" t="str">
        <f t="shared" si="12"/>
        <v/>
      </c>
      <c r="AY19" s="22" t="str">
        <f t="shared" si="13"/>
        <v/>
      </c>
      <c r="AZ19" s="22" t="str">
        <f t="shared" si="14"/>
        <v/>
      </c>
      <c r="BA19" s="22" t="str">
        <f t="shared" si="15"/>
        <v/>
      </c>
      <c r="BB19" s="22" t="str">
        <f t="shared" si="16"/>
        <v/>
      </c>
      <c r="BC19" s="22" t="str">
        <f t="shared" si="17"/>
        <v/>
      </c>
      <c r="BD19" s="1"/>
      <c r="BE19" s="1" t="str">
        <f t="shared" si="18"/>
        <v/>
      </c>
      <c r="BF19" s="1" t="str">
        <f t="shared" si="19"/>
        <v/>
      </c>
      <c r="BG19" s="1" t="str">
        <f t="shared" si="20"/>
        <v/>
      </c>
      <c r="BH19" s="1" t="str">
        <f t="shared" si="21"/>
        <v/>
      </c>
    </row>
    <row r="20" spans="1:60" x14ac:dyDescent="0.25">
      <c r="A20" s="2">
        <v>1</v>
      </c>
      <c r="B20" s="2"/>
      <c r="C20" s="19">
        <v>18</v>
      </c>
      <c r="D20" s="1">
        <v>0.487179487179487</v>
      </c>
      <c r="E20" s="1">
        <v>0.97435897435897401</v>
      </c>
      <c r="F20" s="1">
        <v>0.97435897435897401</v>
      </c>
      <c r="G20" s="1">
        <v>1</v>
      </c>
      <c r="H20" s="1">
        <v>0.97435897435897401</v>
      </c>
      <c r="I20" s="1">
        <v>0.97499999999999998</v>
      </c>
      <c r="J20" s="1">
        <v>0.97435897435897401</v>
      </c>
      <c r="K20" s="1">
        <v>1</v>
      </c>
      <c r="L20" s="1">
        <v>1</v>
      </c>
      <c r="M20" s="1">
        <v>0.82352941176470595</v>
      </c>
      <c r="N20" s="1">
        <v>0.94117647058823495</v>
      </c>
      <c r="O20" s="1">
        <v>1</v>
      </c>
      <c r="P20" s="1">
        <v>0.94117647058823495</v>
      </c>
      <c r="Q20" s="1">
        <v>1</v>
      </c>
      <c r="R20" s="1">
        <v>0.95454545454545503</v>
      </c>
      <c r="S20" s="1">
        <v>1</v>
      </c>
      <c r="T20" s="1"/>
      <c r="U20" s="34">
        <f t="shared" si="22"/>
        <v>0.487179487179487</v>
      </c>
      <c r="V20" s="34">
        <f t="shared" si="23"/>
        <v>0.97435897435897401</v>
      </c>
      <c r="W20" s="34">
        <f t="shared" si="24"/>
        <v>0.97435897435897401</v>
      </c>
      <c r="X20" s="34">
        <f t="shared" si="25"/>
        <v>1</v>
      </c>
      <c r="Y20" s="34">
        <f t="shared" si="26"/>
        <v>0.97435897435897401</v>
      </c>
      <c r="Z20" s="34">
        <f t="shared" si="27"/>
        <v>0.97499999999999998</v>
      </c>
      <c r="AA20" s="34">
        <f t="shared" si="28"/>
        <v>0.97435897435897401</v>
      </c>
      <c r="AB20" s="34">
        <f t="shared" si="29"/>
        <v>1</v>
      </c>
      <c r="AC20" s="34">
        <f t="shared" si="30"/>
        <v>1</v>
      </c>
      <c r="AD20" s="34">
        <f t="shared" si="31"/>
        <v>0.82352941176470595</v>
      </c>
      <c r="AE20" s="34">
        <f t="shared" si="32"/>
        <v>0.94117647058823495</v>
      </c>
      <c r="AF20" s="34">
        <f t="shared" si="33"/>
        <v>1</v>
      </c>
      <c r="AG20" s="34">
        <f t="shared" si="34"/>
        <v>0.94117647058823495</v>
      </c>
      <c r="AH20" s="34">
        <f t="shared" si="35"/>
        <v>1</v>
      </c>
      <c r="AI20" s="34">
        <f t="shared" si="36"/>
        <v>0.95454545454545503</v>
      </c>
      <c r="AJ20" s="34">
        <f t="shared" si="37"/>
        <v>1</v>
      </c>
      <c r="AK20" s="1"/>
      <c r="AL20" s="1">
        <v>0.77637130801687804</v>
      </c>
      <c r="AM20" s="1"/>
      <c r="AN20" s="22">
        <f t="shared" si="2"/>
        <v>0.59416266677048035</v>
      </c>
      <c r="AO20" s="22">
        <f t="shared" si="3"/>
        <v>1.0813421539499672</v>
      </c>
      <c r="AP20" s="22">
        <f t="shared" si="4"/>
        <v>1.0813421539499672</v>
      </c>
      <c r="AQ20" s="22">
        <f t="shared" si="5"/>
        <v>1.1069831795909932</v>
      </c>
      <c r="AR20" s="22">
        <f t="shared" si="6"/>
        <v>1.0813421539499672</v>
      </c>
      <c r="AS20" s="22">
        <f t="shared" si="7"/>
        <v>1.0819831795909933</v>
      </c>
      <c r="AT20" s="22">
        <f t="shared" si="8"/>
        <v>1.0813421539499672</v>
      </c>
      <c r="AU20" s="22">
        <f t="shared" si="9"/>
        <v>1.1069831795909932</v>
      </c>
      <c r="AV20" s="22">
        <f t="shared" si="10"/>
        <v>1.1069831795909932</v>
      </c>
      <c r="AW20" s="22">
        <f t="shared" si="11"/>
        <v>0.9305125913556993</v>
      </c>
      <c r="AX20" s="22">
        <f t="shared" si="12"/>
        <v>1.0481596501792283</v>
      </c>
      <c r="AY20" s="22">
        <f t="shared" si="13"/>
        <v>1.1069831795909932</v>
      </c>
      <c r="AZ20" s="22">
        <f t="shared" si="14"/>
        <v>1.0481596501792283</v>
      </c>
      <c r="BA20" s="22">
        <f t="shared" si="15"/>
        <v>1.1069831795909932</v>
      </c>
      <c r="BB20" s="22">
        <f t="shared" si="16"/>
        <v>1.0615286341364483</v>
      </c>
      <c r="BC20" s="22">
        <f t="shared" si="17"/>
        <v>1.1069831795909932</v>
      </c>
      <c r="BD20" s="1"/>
      <c r="BE20" s="1">
        <f t="shared" si="18"/>
        <v>0.987179487179487</v>
      </c>
      <c r="BF20" s="1">
        <f t="shared" si="19"/>
        <v>0.94117647058823528</v>
      </c>
      <c r="BG20" s="1">
        <f t="shared" si="20"/>
        <v>0.97393048128342252</v>
      </c>
      <c r="BH20" s="1">
        <f t="shared" si="21"/>
        <v>3.2754010695187241E-2</v>
      </c>
    </row>
    <row r="21" spans="1:60" x14ac:dyDescent="0.25">
      <c r="A21" s="2">
        <v>0</v>
      </c>
      <c r="B21" s="2" t="s">
        <v>109</v>
      </c>
      <c r="C21" s="19">
        <v>19</v>
      </c>
      <c r="D21" s="1">
        <v>0.57894736842105299</v>
      </c>
      <c r="E21" s="1">
        <v>0.57499999999999996</v>
      </c>
      <c r="F21" s="1">
        <v>0.56410256410256399</v>
      </c>
      <c r="G21" s="1">
        <v>0.67500000000000004</v>
      </c>
      <c r="H21" s="1">
        <v>0.58974358974358998</v>
      </c>
      <c r="I21" s="1">
        <v>0.5</v>
      </c>
      <c r="J21" s="1">
        <v>0.512820512820513</v>
      </c>
      <c r="K21" s="1">
        <v>0.72499999999999998</v>
      </c>
      <c r="L21" s="1">
        <v>0.4</v>
      </c>
      <c r="M21" s="1">
        <v>0.42105263157894701</v>
      </c>
      <c r="N21" s="1">
        <v>0.27777777777777801</v>
      </c>
      <c r="O21" s="1">
        <v>0.57142857142857095</v>
      </c>
      <c r="P21" s="1">
        <v>0.47368421052631599</v>
      </c>
      <c r="Q21" s="1">
        <v>0.4</v>
      </c>
      <c r="R21" s="1">
        <v>0.33333333333333298</v>
      </c>
      <c r="S21" s="1">
        <v>0.33333333333333298</v>
      </c>
      <c r="T21" s="1"/>
      <c r="U21" s="34" t="str">
        <f t="shared" si="22"/>
        <v/>
      </c>
      <c r="V21" s="34" t="str">
        <f t="shared" si="23"/>
        <v/>
      </c>
      <c r="W21" s="34" t="str">
        <f t="shared" si="24"/>
        <v/>
      </c>
      <c r="X21" s="34" t="str">
        <f t="shared" si="25"/>
        <v/>
      </c>
      <c r="Y21" s="34" t="str">
        <f t="shared" si="26"/>
        <v/>
      </c>
      <c r="Z21" s="34" t="str">
        <f t="shared" si="27"/>
        <v/>
      </c>
      <c r="AA21" s="34" t="str">
        <f t="shared" si="28"/>
        <v/>
      </c>
      <c r="AB21" s="34" t="str">
        <f t="shared" si="29"/>
        <v/>
      </c>
      <c r="AC21" s="34" t="str">
        <f t="shared" si="30"/>
        <v/>
      </c>
      <c r="AD21" s="34" t="str">
        <f t="shared" si="31"/>
        <v/>
      </c>
      <c r="AE21" s="34" t="str">
        <f t="shared" si="32"/>
        <v/>
      </c>
      <c r="AF21" s="34" t="str">
        <f t="shared" si="33"/>
        <v/>
      </c>
      <c r="AG21" s="34" t="str">
        <f t="shared" si="34"/>
        <v/>
      </c>
      <c r="AH21" s="34" t="str">
        <f t="shared" si="35"/>
        <v/>
      </c>
      <c r="AI21" s="34" t="str">
        <f t="shared" si="36"/>
        <v/>
      </c>
      <c r="AJ21" s="34" t="str">
        <f t="shared" si="37"/>
        <v/>
      </c>
      <c r="AK21" s="1"/>
      <c r="AL21" s="1">
        <v>0.97046413502109707</v>
      </c>
      <c r="AM21" s="1"/>
      <c r="AN21" s="22" t="str">
        <f t="shared" si="2"/>
        <v/>
      </c>
      <c r="AO21" s="22" t="str">
        <f t="shared" si="3"/>
        <v/>
      </c>
      <c r="AP21" s="22" t="str">
        <f t="shared" si="4"/>
        <v/>
      </c>
      <c r="AQ21" s="22" t="str">
        <f t="shared" si="5"/>
        <v/>
      </c>
      <c r="AR21" s="22" t="str">
        <f t="shared" si="6"/>
        <v/>
      </c>
      <c r="AS21" s="22" t="str">
        <f t="shared" si="7"/>
        <v/>
      </c>
      <c r="AT21" s="22" t="str">
        <f t="shared" si="8"/>
        <v/>
      </c>
      <c r="AU21" s="22" t="str">
        <f t="shared" si="9"/>
        <v/>
      </c>
      <c r="AV21" s="22" t="str">
        <f t="shared" si="10"/>
        <v/>
      </c>
      <c r="AW21" s="22" t="str">
        <f t="shared" si="11"/>
        <v/>
      </c>
      <c r="AX21" s="22" t="str">
        <f t="shared" si="12"/>
        <v/>
      </c>
      <c r="AY21" s="22" t="str">
        <f t="shared" si="13"/>
        <v/>
      </c>
      <c r="AZ21" s="22" t="str">
        <f t="shared" si="14"/>
        <v/>
      </c>
      <c r="BA21" s="22" t="str">
        <f t="shared" si="15"/>
        <v/>
      </c>
      <c r="BB21" s="22" t="str">
        <f t="shared" si="16"/>
        <v/>
      </c>
      <c r="BC21" s="22" t="str">
        <f t="shared" si="17"/>
        <v/>
      </c>
      <c r="BD21" s="1"/>
      <c r="BE21" s="1" t="str">
        <f t="shared" si="18"/>
        <v/>
      </c>
      <c r="BF21" s="1" t="str">
        <f t="shared" si="19"/>
        <v/>
      </c>
      <c r="BG21" s="1" t="str">
        <f t="shared" si="20"/>
        <v/>
      </c>
      <c r="BH21" s="1" t="str">
        <f t="shared" si="21"/>
        <v/>
      </c>
    </row>
    <row r="22" spans="1:60" x14ac:dyDescent="0.25">
      <c r="A22" s="2">
        <v>1</v>
      </c>
      <c r="B22" s="2"/>
      <c r="C22" s="19">
        <v>20</v>
      </c>
      <c r="D22" s="1">
        <v>0.84615384615384603</v>
      </c>
      <c r="E22" s="1">
        <v>0.92500000000000004</v>
      </c>
      <c r="F22" s="1">
        <v>0.89743589743589802</v>
      </c>
      <c r="G22" s="1">
        <v>0.97499999999999998</v>
      </c>
      <c r="H22" s="1">
        <v>0.82051282051282104</v>
      </c>
      <c r="I22" s="1">
        <v>0.9</v>
      </c>
      <c r="J22" s="1">
        <v>0.89743589743589802</v>
      </c>
      <c r="K22" s="1">
        <v>0.9</v>
      </c>
      <c r="L22" s="1">
        <v>0.84210526315789502</v>
      </c>
      <c r="M22" s="1">
        <v>0.6</v>
      </c>
      <c r="N22" s="1">
        <v>0.72222222222222199</v>
      </c>
      <c r="O22" s="1">
        <v>0.76190476190476197</v>
      </c>
      <c r="P22" s="1">
        <v>0.8</v>
      </c>
      <c r="Q22" s="1">
        <v>0.9</v>
      </c>
      <c r="R22" s="1">
        <v>0.952380952380952</v>
      </c>
      <c r="S22" s="1">
        <v>0.89473684210526305</v>
      </c>
      <c r="T22" s="1"/>
      <c r="U22" s="34">
        <f t="shared" si="22"/>
        <v>0.84615384615384603</v>
      </c>
      <c r="V22" s="34">
        <f t="shared" si="23"/>
        <v>0.92500000000000004</v>
      </c>
      <c r="W22" s="34">
        <f t="shared" si="24"/>
        <v>0.89743589743589802</v>
      </c>
      <c r="X22" s="34">
        <f t="shared" si="25"/>
        <v>0.97499999999999998</v>
      </c>
      <c r="Y22" s="34">
        <f t="shared" si="26"/>
        <v>0.82051282051282104</v>
      </c>
      <c r="Z22" s="34">
        <f t="shared" si="27"/>
        <v>0.9</v>
      </c>
      <c r="AA22" s="34">
        <f t="shared" si="28"/>
        <v>0.89743589743589802</v>
      </c>
      <c r="AB22" s="34">
        <f t="shared" si="29"/>
        <v>0.9</v>
      </c>
      <c r="AC22" s="34">
        <f t="shared" si="30"/>
        <v>0.84210526315789502</v>
      </c>
      <c r="AD22" s="34">
        <f t="shared" si="31"/>
        <v>0.6</v>
      </c>
      <c r="AE22" s="34">
        <f t="shared" si="32"/>
        <v>0.72222222222222199</v>
      </c>
      <c r="AF22" s="34">
        <f t="shared" si="33"/>
        <v>0.76190476190476197</v>
      </c>
      <c r="AG22" s="34">
        <f t="shared" si="34"/>
        <v>0.8</v>
      </c>
      <c r="AH22" s="34">
        <f t="shared" si="35"/>
        <v>0.9</v>
      </c>
      <c r="AI22" s="34">
        <f t="shared" si="36"/>
        <v>0.952380952380952</v>
      </c>
      <c r="AJ22" s="34">
        <f t="shared" si="37"/>
        <v>0.89473684210526305</v>
      </c>
      <c r="AK22" s="1"/>
      <c r="AL22" s="1">
        <v>0.88322717622080704</v>
      </c>
      <c r="AM22" s="1"/>
      <c r="AN22" s="22">
        <f t="shared" si="2"/>
        <v>0.84628115754091038</v>
      </c>
      <c r="AO22" s="22">
        <f t="shared" si="3"/>
        <v>0.92512731138706439</v>
      </c>
      <c r="AP22" s="22">
        <f t="shared" si="4"/>
        <v>0.89756320882296237</v>
      </c>
      <c r="AQ22" s="22">
        <f t="shared" si="5"/>
        <v>0.97512731138706432</v>
      </c>
      <c r="AR22" s="22">
        <f t="shared" si="6"/>
        <v>0.82064013189988538</v>
      </c>
      <c r="AS22" s="22">
        <f t="shared" si="7"/>
        <v>0.90012731138706437</v>
      </c>
      <c r="AT22" s="22">
        <f t="shared" si="8"/>
        <v>0.89756320882296237</v>
      </c>
      <c r="AU22" s="22">
        <f t="shared" si="9"/>
        <v>0.90012731138706437</v>
      </c>
      <c r="AV22" s="22">
        <f t="shared" si="10"/>
        <v>0.84223257454495937</v>
      </c>
      <c r="AW22" s="22">
        <f t="shared" si="11"/>
        <v>0.60012731138706432</v>
      </c>
      <c r="AX22" s="22">
        <f t="shared" si="12"/>
        <v>0.72234953360928633</v>
      </c>
      <c r="AY22" s="22">
        <f t="shared" si="13"/>
        <v>0.76203207329182632</v>
      </c>
      <c r="AZ22" s="22">
        <f t="shared" si="14"/>
        <v>0.80012731138706439</v>
      </c>
      <c r="BA22" s="22">
        <f t="shared" si="15"/>
        <v>0.90012731138706437</v>
      </c>
      <c r="BB22" s="22">
        <f t="shared" si="16"/>
        <v>0.95250826376801634</v>
      </c>
      <c r="BC22" s="22">
        <f t="shared" si="17"/>
        <v>0.8948641534923274</v>
      </c>
      <c r="BD22" s="1"/>
      <c r="BE22" s="1">
        <f t="shared" si="18"/>
        <v>0.89871794871794908</v>
      </c>
      <c r="BF22" s="1">
        <f t="shared" si="19"/>
        <v>0.73155806182121974</v>
      </c>
      <c r="BG22" s="1">
        <f t="shared" si="20"/>
        <v>0.88677944862155389</v>
      </c>
      <c r="BH22" s="1">
        <f t="shared" si="21"/>
        <v>0.15522138680033415</v>
      </c>
    </row>
    <row r="23" spans="1:60" x14ac:dyDescent="0.25">
      <c r="A23" s="2">
        <v>0</v>
      </c>
      <c r="B23" s="2" t="s">
        <v>109</v>
      </c>
      <c r="C23" s="19">
        <v>21</v>
      </c>
      <c r="D23" s="1">
        <v>0.48648648648648701</v>
      </c>
      <c r="E23" s="1">
        <v>0.875</v>
      </c>
      <c r="F23" s="1">
        <v>0.87179487179487203</v>
      </c>
      <c r="G23" s="1">
        <v>0.9</v>
      </c>
      <c r="H23" s="1">
        <v>0.81081081081081097</v>
      </c>
      <c r="I23" s="1">
        <v>0.56410256410256399</v>
      </c>
      <c r="J23" s="1">
        <v>0.68421052631579005</v>
      </c>
      <c r="K23" s="1">
        <v>0.82499999999999996</v>
      </c>
      <c r="L23" s="1">
        <v>0.91304347826086996</v>
      </c>
      <c r="M23" s="1">
        <v>0.76470588235294101</v>
      </c>
      <c r="N23" s="1">
        <v>1</v>
      </c>
      <c r="O23" s="1">
        <v>0.94117647058823495</v>
      </c>
      <c r="P23" s="1">
        <v>0.875</v>
      </c>
      <c r="Q23" s="1">
        <v>0.73913043478260898</v>
      </c>
      <c r="R23" s="1">
        <v>0.88235294117647101</v>
      </c>
      <c r="S23" s="1">
        <v>0.86956521739130399</v>
      </c>
      <c r="T23" s="1"/>
      <c r="U23" s="34" t="str">
        <f t="shared" si="22"/>
        <v/>
      </c>
      <c r="V23" s="34" t="str">
        <f t="shared" si="23"/>
        <v/>
      </c>
      <c r="W23" s="34" t="str">
        <f t="shared" si="24"/>
        <v/>
      </c>
      <c r="X23" s="34" t="str">
        <f t="shared" si="25"/>
        <v/>
      </c>
      <c r="Y23" s="34" t="str">
        <f t="shared" si="26"/>
        <v/>
      </c>
      <c r="Z23" s="34" t="str">
        <f t="shared" si="27"/>
        <v/>
      </c>
      <c r="AA23" s="34" t="str">
        <f t="shared" si="28"/>
        <v/>
      </c>
      <c r="AB23" s="34" t="str">
        <f t="shared" si="29"/>
        <v/>
      </c>
      <c r="AC23" s="34" t="str">
        <f t="shared" si="30"/>
        <v/>
      </c>
      <c r="AD23" s="34" t="str">
        <f t="shared" si="31"/>
        <v/>
      </c>
      <c r="AE23" s="34" t="str">
        <f t="shared" si="32"/>
        <v/>
      </c>
      <c r="AF23" s="34" t="str">
        <f t="shared" si="33"/>
        <v/>
      </c>
      <c r="AG23" s="34" t="str">
        <f t="shared" si="34"/>
        <v/>
      </c>
      <c r="AH23" s="34" t="str">
        <f t="shared" si="35"/>
        <v/>
      </c>
      <c r="AI23" s="34" t="str">
        <f t="shared" si="36"/>
        <v/>
      </c>
      <c r="AJ23" s="34" t="str">
        <f t="shared" si="37"/>
        <v/>
      </c>
      <c r="AK23" s="1"/>
      <c r="AL23" s="1">
        <v>0.83760683760683796</v>
      </c>
      <c r="AM23" s="1"/>
      <c r="AN23" s="22" t="str">
        <f t="shared" si="2"/>
        <v/>
      </c>
      <c r="AO23" s="22" t="str">
        <f t="shared" si="3"/>
        <v/>
      </c>
      <c r="AP23" s="22" t="str">
        <f t="shared" si="4"/>
        <v/>
      </c>
      <c r="AQ23" s="22" t="str">
        <f t="shared" si="5"/>
        <v/>
      </c>
      <c r="AR23" s="22" t="str">
        <f t="shared" si="6"/>
        <v/>
      </c>
      <c r="AS23" s="22" t="str">
        <f t="shared" si="7"/>
        <v/>
      </c>
      <c r="AT23" s="22" t="str">
        <f t="shared" si="8"/>
        <v/>
      </c>
      <c r="AU23" s="22" t="str">
        <f t="shared" si="9"/>
        <v/>
      </c>
      <c r="AV23" s="22" t="str">
        <f t="shared" si="10"/>
        <v/>
      </c>
      <c r="AW23" s="22" t="str">
        <f t="shared" si="11"/>
        <v/>
      </c>
      <c r="AX23" s="22" t="str">
        <f t="shared" si="12"/>
        <v/>
      </c>
      <c r="AY23" s="22" t="str">
        <f t="shared" si="13"/>
        <v/>
      </c>
      <c r="AZ23" s="22" t="str">
        <f t="shared" si="14"/>
        <v/>
      </c>
      <c r="BA23" s="22" t="str">
        <f t="shared" si="15"/>
        <v/>
      </c>
      <c r="BB23" s="22" t="str">
        <f t="shared" si="16"/>
        <v/>
      </c>
      <c r="BC23" s="22" t="str">
        <f t="shared" si="17"/>
        <v/>
      </c>
      <c r="BD23" s="1"/>
      <c r="BE23" s="1" t="str">
        <f t="shared" si="18"/>
        <v/>
      </c>
      <c r="BF23" s="1" t="str">
        <f t="shared" si="19"/>
        <v/>
      </c>
      <c r="BG23" s="1" t="str">
        <f t="shared" si="20"/>
        <v/>
      </c>
      <c r="BH23" s="1" t="str">
        <f t="shared" si="21"/>
        <v/>
      </c>
    </row>
    <row r="24" spans="1:60" x14ac:dyDescent="0.25">
      <c r="A24" s="2">
        <v>1</v>
      </c>
      <c r="B24" s="2"/>
      <c r="C24" s="19">
        <v>22</v>
      </c>
      <c r="D24" s="1">
        <v>0.70270270270270296</v>
      </c>
      <c r="E24" s="1">
        <v>0.97499999999999998</v>
      </c>
      <c r="F24" s="1">
        <v>0.97435897435897401</v>
      </c>
      <c r="G24" s="1">
        <v>1</v>
      </c>
      <c r="H24" s="1">
        <v>1</v>
      </c>
      <c r="I24" s="1">
        <v>1</v>
      </c>
      <c r="J24" s="1">
        <v>0.97435897435897401</v>
      </c>
      <c r="K24" s="1">
        <v>1</v>
      </c>
      <c r="L24" s="1">
        <v>0.9</v>
      </c>
      <c r="M24" s="1">
        <v>0.89473684210526305</v>
      </c>
      <c r="N24" s="1">
        <v>0.94117647058823495</v>
      </c>
      <c r="O24" s="1">
        <v>0.952380952380952</v>
      </c>
      <c r="P24" s="1">
        <v>0.84210526315789502</v>
      </c>
      <c r="Q24" s="1">
        <v>0.89473684210526305</v>
      </c>
      <c r="R24" s="1">
        <v>0.952380952380952</v>
      </c>
      <c r="S24" s="1">
        <v>0.73684210526315796</v>
      </c>
      <c r="T24" s="1"/>
      <c r="U24" s="34">
        <f t="shared" si="22"/>
        <v>0.70270270270270296</v>
      </c>
      <c r="V24" s="34">
        <f t="shared" si="23"/>
        <v>0.97499999999999998</v>
      </c>
      <c r="W24" s="34">
        <f t="shared" si="24"/>
        <v>0.97435897435897401</v>
      </c>
      <c r="X24" s="34">
        <f t="shared" si="25"/>
        <v>1</v>
      </c>
      <c r="Y24" s="34">
        <f t="shared" si="26"/>
        <v>1</v>
      </c>
      <c r="Z24" s="34">
        <f t="shared" si="27"/>
        <v>1</v>
      </c>
      <c r="AA24" s="34">
        <f t="shared" si="28"/>
        <v>0.97435897435897401</v>
      </c>
      <c r="AB24" s="34">
        <f t="shared" si="29"/>
        <v>1</v>
      </c>
      <c r="AC24" s="34">
        <f t="shared" si="30"/>
        <v>0.9</v>
      </c>
      <c r="AD24" s="34">
        <f t="shared" si="31"/>
        <v>0.89473684210526305</v>
      </c>
      <c r="AE24" s="34">
        <f t="shared" si="32"/>
        <v>0.94117647058823495</v>
      </c>
      <c r="AF24" s="34">
        <f t="shared" si="33"/>
        <v>0.952380952380952</v>
      </c>
      <c r="AG24" s="34">
        <f t="shared" si="34"/>
        <v>0.84210526315789502</v>
      </c>
      <c r="AH24" s="34">
        <f t="shared" si="35"/>
        <v>0.89473684210526305</v>
      </c>
      <c r="AI24" s="34">
        <f t="shared" si="36"/>
        <v>0.952380952380952</v>
      </c>
      <c r="AJ24" s="34">
        <f t="shared" si="37"/>
        <v>0.73684210526315796</v>
      </c>
      <c r="AK24" s="1"/>
      <c r="AL24" s="1">
        <v>0.53911205073995805</v>
      </c>
      <c r="AM24" s="1"/>
      <c r="AN24" s="22">
        <f t="shared" si="2"/>
        <v>1.0469451395706164</v>
      </c>
      <c r="AO24" s="22">
        <f t="shared" si="3"/>
        <v>1.3192424368679134</v>
      </c>
      <c r="AP24" s="22">
        <f t="shared" si="4"/>
        <v>1.3186014112268873</v>
      </c>
      <c r="AQ24" s="22">
        <f t="shared" si="5"/>
        <v>1.3442424368679133</v>
      </c>
      <c r="AR24" s="22">
        <f t="shared" si="6"/>
        <v>1.3442424368679133</v>
      </c>
      <c r="AS24" s="22">
        <f t="shared" si="7"/>
        <v>1.3442424368679133</v>
      </c>
      <c r="AT24" s="22">
        <f t="shared" si="8"/>
        <v>1.3186014112268873</v>
      </c>
      <c r="AU24" s="22">
        <f t="shared" si="9"/>
        <v>1.3442424368679133</v>
      </c>
      <c r="AV24" s="22">
        <f t="shared" si="10"/>
        <v>1.2442424368679132</v>
      </c>
      <c r="AW24" s="22">
        <f t="shared" si="11"/>
        <v>1.2389792789731764</v>
      </c>
      <c r="AX24" s="22">
        <f t="shared" si="12"/>
        <v>1.2854189074561484</v>
      </c>
      <c r="AY24" s="22">
        <f t="shared" si="13"/>
        <v>1.2966233892488654</v>
      </c>
      <c r="AZ24" s="22">
        <f t="shared" si="14"/>
        <v>1.1863477000258085</v>
      </c>
      <c r="BA24" s="22">
        <f t="shared" si="15"/>
        <v>1.2389792789731764</v>
      </c>
      <c r="BB24" s="22">
        <f t="shared" si="16"/>
        <v>1.2966233892488654</v>
      </c>
      <c r="BC24" s="22">
        <f t="shared" si="17"/>
        <v>1.0810845421310713</v>
      </c>
      <c r="BD24" s="1"/>
      <c r="BE24" s="1">
        <f t="shared" si="18"/>
        <v>0.987179487179487</v>
      </c>
      <c r="BF24" s="1">
        <f t="shared" si="19"/>
        <v>0.92207356626861259</v>
      </c>
      <c r="BG24" s="1">
        <f t="shared" si="20"/>
        <v>0.85651629072681701</v>
      </c>
      <c r="BH24" s="1">
        <f t="shared" si="21"/>
        <v>-6.5557275541795579E-2</v>
      </c>
    </row>
    <row r="25" spans="1:60" x14ac:dyDescent="0.25">
      <c r="A25" s="2">
        <v>1</v>
      </c>
      <c r="B25" s="2"/>
      <c r="C25" s="19">
        <v>23</v>
      </c>
      <c r="D25" s="1">
        <v>0.46153846153846201</v>
      </c>
      <c r="E25" s="1">
        <v>0.625</v>
      </c>
      <c r="F25" s="1">
        <v>0.92307692307692302</v>
      </c>
      <c r="G25" s="1">
        <v>1</v>
      </c>
      <c r="H25" s="1">
        <v>0.87179487179487203</v>
      </c>
      <c r="I25" s="1">
        <v>0.95</v>
      </c>
      <c r="J25" s="1">
        <v>0.89743589743589802</v>
      </c>
      <c r="K25" s="1">
        <v>0.95</v>
      </c>
      <c r="L25" s="1">
        <v>1</v>
      </c>
      <c r="M25" s="1">
        <v>1</v>
      </c>
      <c r="N25" s="1">
        <v>0.95</v>
      </c>
      <c r="O25" s="1">
        <v>0.94736842105263197</v>
      </c>
      <c r="P25" s="1">
        <v>1</v>
      </c>
      <c r="Q25" s="1">
        <v>0.9</v>
      </c>
      <c r="R25" s="1">
        <v>0.94736842105263197</v>
      </c>
      <c r="S25" s="1">
        <v>0.85714285714285698</v>
      </c>
      <c r="T25" s="1"/>
      <c r="U25" s="34">
        <f t="shared" si="22"/>
        <v>0.46153846153846201</v>
      </c>
      <c r="V25" s="34">
        <f t="shared" si="23"/>
        <v>0.625</v>
      </c>
      <c r="W25" s="34">
        <f t="shared" si="24"/>
        <v>0.92307692307692302</v>
      </c>
      <c r="X25" s="34">
        <f t="shared" si="25"/>
        <v>1</v>
      </c>
      <c r="Y25" s="34">
        <f t="shared" si="26"/>
        <v>0.87179487179487203</v>
      </c>
      <c r="Z25" s="34">
        <f t="shared" si="27"/>
        <v>0.95</v>
      </c>
      <c r="AA25" s="34">
        <f t="shared" si="28"/>
        <v>0.89743589743589802</v>
      </c>
      <c r="AB25" s="34">
        <f t="shared" si="29"/>
        <v>0.95</v>
      </c>
      <c r="AC25" s="34">
        <f t="shared" si="30"/>
        <v>1</v>
      </c>
      <c r="AD25" s="34">
        <f t="shared" si="31"/>
        <v>1</v>
      </c>
      <c r="AE25" s="34">
        <f t="shared" si="32"/>
        <v>0.95</v>
      </c>
      <c r="AF25" s="34">
        <f t="shared" si="33"/>
        <v>0.94736842105263197</v>
      </c>
      <c r="AG25" s="34">
        <f t="shared" si="34"/>
        <v>1</v>
      </c>
      <c r="AH25" s="34">
        <f t="shared" si="35"/>
        <v>0.9</v>
      </c>
      <c r="AI25" s="34">
        <f t="shared" si="36"/>
        <v>0.94736842105263197</v>
      </c>
      <c r="AJ25" s="34">
        <f t="shared" si="37"/>
        <v>0.85714285714285698</v>
      </c>
      <c r="AK25" s="1"/>
      <c r="AL25" s="1">
        <v>0.89429175475687095</v>
      </c>
      <c r="AM25" s="1"/>
      <c r="AN25" s="22">
        <f t="shared" si="2"/>
        <v>0.45060119438946244</v>
      </c>
      <c r="AO25" s="22">
        <f t="shared" si="3"/>
        <v>0.61406273285100044</v>
      </c>
      <c r="AP25" s="22">
        <f t="shared" si="4"/>
        <v>0.91213965592792345</v>
      </c>
      <c r="AQ25" s="22">
        <f t="shared" si="5"/>
        <v>0.98906273285100044</v>
      </c>
      <c r="AR25" s="22">
        <f t="shared" si="6"/>
        <v>0.86085760464587247</v>
      </c>
      <c r="AS25" s="22">
        <f t="shared" si="7"/>
        <v>0.93906273285100039</v>
      </c>
      <c r="AT25" s="22">
        <f t="shared" si="8"/>
        <v>0.88649863028689846</v>
      </c>
      <c r="AU25" s="22">
        <f t="shared" si="9"/>
        <v>0.93906273285100039</v>
      </c>
      <c r="AV25" s="22">
        <f t="shared" si="10"/>
        <v>0.98906273285100044</v>
      </c>
      <c r="AW25" s="22">
        <f t="shared" si="11"/>
        <v>0.98906273285100044</v>
      </c>
      <c r="AX25" s="22">
        <f t="shared" si="12"/>
        <v>0.93906273285100039</v>
      </c>
      <c r="AY25" s="22">
        <f t="shared" si="13"/>
        <v>0.93643115390363241</v>
      </c>
      <c r="AZ25" s="22">
        <f t="shared" si="14"/>
        <v>0.98906273285100044</v>
      </c>
      <c r="BA25" s="22">
        <f t="shared" si="15"/>
        <v>0.88906273285100046</v>
      </c>
      <c r="BB25" s="22">
        <f t="shared" si="16"/>
        <v>0.93643115390363241</v>
      </c>
      <c r="BC25" s="22">
        <f t="shared" si="17"/>
        <v>0.84620558999385742</v>
      </c>
      <c r="BD25" s="1"/>
      <c r="BE25" s="1">
        <f t="shared" si="18"/>
        <v>0.92371794871794899</v>
      </c>
      <c r="BF25" s="1">
        <f t="shared" si="19"/>
        <v>0.97434210526315801</v>
      </c>
      <c r="BG25" s="1">
        <f t="shared" si="20"/>
        <v>0.92612781954887224</v>
      </c>
      <c r="BH25" s="1">
        <f t="shared" si="21"/>
        <v>-4.8214285714285765E-2</v>
      </c>
    </row>
    <row r="26" spans="1:60" x14ac:dyDescent="0.25">
      <c r="A26" s="2">
        <v>1</v>
      </c>
      <c r="B26" s="2"/>
      <c r="C26" s="19">
        <v>24</v>
      </c>
      <c r="D26" s="1">
        <v>0.87179487179487203</v>
      </c>
      <c r="E26" s="1">
        <v>0.92500000000000004</v>
      </c>
      <c r="F26" s="1">
        <v>0.92307692307692302</v>
      </c>
      <c r="G26" s="1">
        <v>0.95</v>
      </c>
      <c r="H26" s="1">
        <v>0.92307692307692302</v>
      </c>
      <c r="I26" s="1">
        <v>0.92500000000000004</v>
      </c>
      <c r="J26" s="1">
        <v>0.92307692307692302</v>
      </c>
      <c r="K26" s="1">
        <v>0.95</v>
      </c>
      <c r="L26" s="1">
        <v>0.80952380952380998</v>
      </c>
      <c r="M26" s="1">
        <v>0.57894736842105299</v>
      </c>
      <c r="N26" s="1">
        <v>0.88235294117647101</v>
      </c>
      <c r="O26" s="1">
        <v>0.95652173913043503</v>
      </c>
      <c r="P26" s="1">
        <v>0.94444444444444398</v>
      </c>
      <c r="Q26" s="1">
        <v>0.85714285714285698</v>
      </c>
      <c r="R26" s="1">
        <v>0.90909090909090895</v>
      </c>
      <c r="S26" s="1">
        <v>0.64705882352941202</v>
      </c>
      <c r="T26" s="1"/>
      <c r="U26" s="34">
        <f t="shared" si="22"/>
        <v>0.87179487179487203</v>
      </c>
      <c r="V26" s="34">
        <f t="shared" si="23"/>
        <v>0.92500000000000004</v>
      </c>
      <c r="W26" s="34">
        <f t="shared" si="24"/>
        <v>0.92307692307692302</v>
      </c>
      <c r="X26" s="34">
        <f t="shared" si="25"/>
        <v>0.95</v>
      </c>
      <c r="Y26" s="34">
        <f t="shared" si="26"/>
        <v>0.92307692307692302</v>
      </c>
      <c r="Z26" s="34">
        <f t="shared" si="27"/>
        <v>0.92500000000000004</v>
      </c>
      <c r="AA26" s="34">
        <f t="shared" si="28"/>
        <v>0.92307692307692302</v>
      </c>
      <c r="AB26" s="34">
        <f t="shared" si="29"/>
        <v>0.95</v>
      </c>
      <c r="AC26" s="34">
        <f t="shared" si="30"/>
        <v>0.80952380952380998</v>
      </c>
      <c r="AD26" s="34">
        <f t="shared" si="31"/>
        <v>0.57894736842105299</v>
      </c>
      <c r="AE26" s="34">
        <f t="shared" si="32"/>
        <v>0.88235294117647101</v>
      </c>
      <c r="AF26" s="34">
        <f t="shared" si="33"/>
        <v>0.95652173913043503</v>
      </c>
      <c r="AG26" s="34">
        <f t="shared" si="34"/>
        <v>0.94444444444444398</v>
      </c>
      <c r="AH26" s="34">
        <f t="shared" si="35"/>
        <v>0.85714285714285698</v>
      </c>
      <c r="AI26" s="34">
        <f t="shared" si="36"/>
        <v>0.90909090909090895</v>
      </c>
      <c r="AJ26" s="34">
        <f t="shared" si="37"/>
        <v>0.64705882352941202</v>
      </c>
      <c r="AK26" s="1"/>
      <c r="AL26" s="1">
        <v>0.84989429175475695</v>
      </c>
      <c r="AM26" s="1"/>
      <c r="AN26" s="22">
        <f t="shared" si="2"/>
        <v>0.90525506764798647</v>
      </c>
      <c r="AO26" s="22">
        <f t="shared" si="3"/>
        <v>0.95846019585311448</v>
      </c>
      <c r="AP26" s="22">
        <f t="shared" si="4"/>
        <v>0.95653711893003746</v>
      </c>
      <c r="AQ26" s="22">
        <f t="shared" si="5"/>
        <v>0.98346019585311439</v>
      </c>
      <c r="AR26" s="22">
        <f t="shared" si="6"/>
        <v>0.95653711893003746</v>
      </c>
      <c r="AS26" s="22">
        <f t="shared" si="7"/>
        <v>0.95846019585311448</v>
      </c>
      <c r="AT26" s="22">
        <f t="shared" si="8"/>
        <v>0.95653711893003746</v>
      </c>
      <c r="AU26" s="22">
        <f t="shared" si="9"/>
        <v>0.98346019585311439</v>
      </c>
      <c r="AV26" s="22">
        <f t="shared" si="10"/>
        <v>0.84298400537692442</v>
      </c>
      <c r="AW26" s="22">
        <f t="shared" si="11"/>
        <v>0.61240756427416743</v>
      </c>
      <c r="AX26" s="22">
        <f t="shared" si="12"/>
        <v>0.91581313702958544</v>
      </c>
      <c r="AY26" s="22">
        <f t="shared" si="13"/>
        <v>0.98998193498354947</v>
      </c>
      <c r="AZ26" s="22">
        <f t="shared" si="14"/>
        <v>0.97790464029755841</v>
      </c>
      <c r="BA26" s="22">
        <f t="shared" si="15"/>
        <v>0.89060305299597142</v>
      </c>
      <c r="BB26" s="22">
        <f t="shared" si="16"/>
        <v>0.94255110494402339</v>
      </c>
      <c r="BC26" s="22">
        <f t="shared" si="17"/>
        <v>0.68051901938252646</v>
      </c>
      <c r="BD26" s="1"/>
      <c r="BE26" s="1">
        <f t="shared" si="18"/>
        <v>0.93653846153846154</v>
      </c>
      <c r="BF26" s="1">
        <f t="shared" si="19"/>
        <v>0.80683646456294222</v>
      </c>
      <c r="BG26" s="1">
        <f t="shared" si="20"/>
        <v>0.83943425855190545</v>
      </c>
      <c r="BH26" s="1">
        <f t="shared" si="21"/>
        <v>3.2597793988963231E-2</v>
      </c>
    </row>
    <row r="27" spans="1:60" x14ac:dyDescent="0.25">
      <c r="A27" s="2">
        <v>0</v>
      </c>
      <c r="B27" s="2" t="s">
        <v>109</v>
      </c>
      <c r="C27" s="19">
        <v>25</v>
      </c>
      <c r="D27" s="1">
        <v>0.92307692307692302</v>
      </c>
      <c r="E27" s="1">
        <v>0.9</v>
      </c>
      <c r="F27" s="1">
        <v>0.97435897435897401</v>
      </c>
      <c r="G27" s="1">
        <v>1</v>
      </c>
      <c r="H27" s="1">
        <v>0.58974358974358998</v>
      </c>
      <c r="I27" s="1">
        <v>0.56410256410256399</v>
      </c>
      <c r="J27" s="1">
        <v>0.46153846153846201</v>
      </c>
      <c r="K27" s="1">
        <v>0.5</v>
      </c>
      <c r="L27" s="1">
        <v>0.33333333333333298</v>
      </c>
      <c r="M27" s="1">
        <v>0.55555555555555602</v>
      </c>
      <c r="N27" s="1">
        <v>0.55555555555555602</v>
      </c>
      <c r="O27" s="1">
        <v>0.42857142857142899</v>
      </c>
      <c r="P27" s="1">
        <v>0.55555555555555602</v>
      </c>
      <c r="Q27" s="1">
        <v>0.22727272727272699</v>
      </c>
      <c r="R27" s="1">
        <v>0.57142857142857095</v>
      </c>
      <c r="S27" s="1">
        <v>0.47368421052631599</v>
      </c>
      <c r="T27" s="1"/>
      <c r="U27" s="34" t="str">
        <f t="shared" si="22"/>
        <v/>
      </c>
      <c r="V27" s="34" t="str">
        <f t="shared" si="23"/>
        <v/>
      </c>
      <c r="W27" s="34" t="str">
        <f t="shared" si="24"/>
        <v/>
      </c>
      <c r="X27" s="34" t="str">
        <f t="shared" si="25"/>
        <v/>
      </c>
      <c r="Y27" s="34" t="str">
        <f t="shared" si="26"/>
        <v/>
      </c>
      <c r="Z27" s="34" t="str">
        <f t="shared" si="27"/>
        <v/>
      </c>
      <c r="AA27" s="34" t="str">
        <f t="shared" si="28"/>
        <v/>
      </c>
      <c r="AB27" s="34" t="str">
        <f t="shared" si="29"/>
        <v/>
      </c>
      <c r="AC27" s="34" t="str">
        <f t="shared" si="30"/>
        <v/>
      </c>
      <c r="AD27" s="34" t="str">
        <f t="shared" si="31"/>
        <v/>
      </c>
      <c r="AE27" s="34" t="str">
        <f t="shared" si="32"/>
        <v/>
      </c>
      <c r="AF27" s="34" t="str">
        <f t="shared" si="33"/>
        <v/>
      </c>
      <c r="AG27" s="34" t="str">
        <f t="shared" si="34"/>
        <v/>
      </c>
      <c r="AH27" s="34" t="str">
        <f t="shared" si="35"/>
        <v/>
      </c>
      <c r="AI27" s="34" t="str">
        <f t="shared" si="36"/>
        <v/>
      </c>
      <c r="AJ27" s="34" t="str">
        <f t="shared" si="37"/>
        <v/>
      </c>
      <c r="AK27" s="1"/>
      <c r="AL27" s="1">
        <v>0.55932203389830493</v>
      </c>
      <c r="AM27" s="1"/>
      <c r="AN27" s="22" t="str">
        <f t="shared" si="2"/>
        <v/>
      </c>
      <c r="AO27" s="22" t="str">
        <f t="shared" si="3"/>
        <v/>
      </c>
      <c r="AP27" s="22" t="str">
        <f t="shared" si="4"/>
        <v/>
      </c>
      <c r="AQ27" s="22" t="str">
        <f t="shared" si="5"/>
        <v/>
      </c>
      <c r="AR27" s="22" t="str">
        <f t="shared" si="6"/>
        <v/>
      </c>
      <c r="AS27" s="22" t="str">
        <f t="shared" si="7"/>
        <v/>
      </c>
      <c r="AT27" s="22" t="str">
        <f t="shared" si="8"/>
        <v/>
      </c>
      <c r="AU27" s="22" t="str">
        <f t="shared" si="9"/>
        <v/>
      </c>
      <c r="AV27" s="22" t="str">
        <f t="shared" si="10"/>
        <v/>
      </c>
      <c r="AW27" s="22" t="str">
        <f t="shared" si="11"/>
        <v/>
      </c>
      <c r="AX27" s="22" t="str">
        <f t="shared" si="12"/>
        <v/>
      </c>
      <c r="AY27" s="22" t="str">
        <f t="shared" si="13"/>
        <v/>
      </c>
      <c r="AZ27" s="22" t="str">
        <f t="shared" si="14"/>
        <v/>
      </c>
      <c r="BA27" s="22" t="str">
        <f t="shared" si="15"/>
        <v/>
      </c>
      <c r="BB27" s="22" t="str">
        <f t="shared" si="16"/>
        <v/>
      </c>
      <c r="BC27" s="22" t="str">
        <f t="shared" si="17"/>
        <v/>
      </c>
      <c r="BD27" s="1"/>
      <c r="BE27" s="1" t="str">
        <f t="shared" si="18"/>
        <v/>
      </c>
      <c r="BF27" s="1" t="str">
        <f t="shared" si="19"/>
        <v/>
      </c>
      <c r="BG27" s="1" t="str">
        <f t="shared" si="20"/>
        <v/>
      </c>
      <c r="BH27" s="1" t="str">
        <f t="shared" si="21"/>
        <v/>
      </c>
    </row>
    <row r="28" spans="1:60" x14ac:dyDescent="0.25">
      <c r="A28" s="2">
        <v>1</v>
      </c>
      <c r="B28" s="2"/>
      <c r="C28" s="19">
        <v>26</v>
      </c>
      <c r="D28" s="1">
        <v>0.56410256410256399</v>
      </c>
      <c r="E28" s="1">
        <v>0.85</v>
      </c>
      <c r="F28" s="1">
        <v>0.94871794871794901</v>
      </c>
      <c r="G28" s="1">
        <v>0.92307692307692302</v>
      </c>
      <c r="H28" s="1">
        <v>0.94871794871794901</v>
      </c>
      <c r="I28" s="1">
        <v>0.875</v>
      </c>
      <c r="J28" s="1">
        <v>0.97435897435897401</v>
      </c>
      <c r="K28" s="1">
        <v>0.84615384615384603</v>
      </c>
      <c r="L28" s="1">
        <v>0.77777777777777801</v>
      </c>
      <c r="M28" s="1">
        <v>0.57142857142857095</v>
      </c>
      <c r="N28" s="1">
        <v>0.85</v>
      </c>
      <c r="O28" s="1">
        <v>0.89473684210526305</v>
      </c>
      <c r="P28" s="1">
        <v>0.36842105263157898</v>
      </c>
      <c r="Q28" s="1">
        <v>0.42105263157894701</v>
      </c>
      <c r="R28" s="1">
        <v>0.84210526315789502</v>
      </c>
      <c r="S28" s="1">
        <v>0.80952380952380998</v>
      </c>
      <c r="T28" s="1"/>
      <c r="U28" s="34">
        <f t="shared" si="22"/>
        <v>0.56410256410256399</v>
      </c>
      <c r="V28" s="34">
        <f t="shared" si="23"/>
        <v>0.85</v>
      </c>
      <c r="W28" s="34">
        <f t="shared" si="24"/>
        <v>0.94871794871794901</v>
      </c>
      <c r="X28" s="34">
        <f t="shared" si="25"/>
        <v>0.92307692307692302</v>
      </c>
      <c r="Y28" s="34">
        <f t="shared" si="26"/>
        <v>0.94871794871794901</v>
      </c>
      <c r="Z28" s="34">
        <f t="shared" si="27"/>
        <v>0.875</v>
      </c>
      <c r="AA28" s="34">
        <f t="shared" si="28"/>
        <v>0.97435897435897401</v>
      </c>
      <c r="AB28" s="34">
        <f t="shared" si="29"/>
        <v>0.84615384615384603</v>
      </c>
      <c r="AC28" s="34">
        <f t="shared" si="30"/>
        <v>0.77777777777777801</v>
      </c>
      <c r="AD28" s="34">
        <f t="shared" si="31"/>
        <v>0.57142857142857095</v>
      </c>
      <c r="AE28" s="34">
        <f t="shared" si="32"/>
        <v>0.85</v>
      </c>
      <c r="AF28" s="34">
        <f t="shared" si="33"/>
        <v>0.89473684210526305</v>
      </c>
      <c r="AG28" s="34">
        <f t="shared" si="34"/>
        <v>0.36842105263157898</v>
      </c>
      <c r="AH28" s="34">
        <f t="shared" si="35"/>
        <v>0.42105263157894701</v>
      </c>
      <c r="AI28" s="34">
        <f t="shared" si="36"/>
        <v>0.84210526315789502</v>
      </c>
      <c r="AJ28" s="34">
        <f t="shared" si="37"/>
        <v>0.80952380952380998</v>
      </c>
      <c r="AK28" s="1"/>
      <c r="AL28" s="1">
        <v>0.74255319148936194</v>
      </c>
      <c r="AM28" s="1"/>
      <c r="AN28" s="22">
        <f t="shared" si="2"/>
        <v>0.70490386022107343</v>
      </c>
      <c r="AO28" s="22">
        <f t="shared" si="3"/>
        <v>0.99080129611850942</v>
      </c>
      <c r="AP28" s="22">
        <f t="shared" si="4"/>
        <v>1.0895192448364583</v>
      </c>
      <c r="AQ28" s="22">
        <f t="shared" si="5"/>
        <v>1.0638782191954324</v>
      </c>
      <c r="AR28" s="22">
        <f t="shared" si="6"/>
        <v>1.0895192448364583</v>
      </c>
      <c r="AS28" s="22">
        <f t="shared" si="7"/>
        <v>1.0158012961185094</v>
      </c>
      <c r="AT28" s="22">
        <f t="shared" si="8"/>
        <v>1.1151602704774835</v>
      </c>
      <c r="AU28" s="22">
        <f t="shared" si="9"/>
        <v>0.98695514227235548</v>
      </c>
      <c r="AV28" s="22">
        <f t="shared" si="10"/>
        <v>0.91857907389628746</v>
      </c>
      <c r="AW28" s="22">
        <f t="shared" si="11"/>
        <v>0.7122298675470804</v>
      </c>
      <c r="AX28" s="22">
        <f t="shared" si="12"/>
        <v>0.99080129611850942</v>
      </c>
      <c r="AY28" s="22">
        <f t="shared" si="13"/>
        <v>1.0355381382237725</v>
      </c>
      <c r="AZ28" s="22">
        <f t="shared" si="14"/>
        <v>0.50922234875008843</v>
      </c>
      <c r="BA28" s="22">
        <f t="shared" si="15"/>
        <v>0.56185392769745646</v>
      </c>
      <c r="BB28" s="22">
        <f t="shared" si="16"/>
        <v>0.98290655927640447</v>
      </c>
      <c r="BC28" s="22">
        <f t="shared" si="17"/>
        <v>0.95032510564231942</v>
      </c>
      <c r="BD28" s="1"/>
      <c r="BE28" s="1">
        <f t="shared" si="18"/>
        <v>0.91025641025641002</v>
      </c>
      <c r="BF28" s="1">
        <f t="shared" si="19"/>
        <v>0.77348579782790305</v>
      </c>
      <c r="BG28" s="1">
        <f t="shared" si="20"/>
        <v>0.61027568922305775</v>
      </c>
      <c r="BH28" s="1">
        <f t="shared" si="21"/>
        <v>-0.16321010860484531</v>
      </c>
    </row>
    <row r="29" spans="1:60" x14ac:dyDescent="0.25">
      <c r="A29" s="2">
        <v>1</v>
      </c>
      <c r="B29" s="2"/>
      <c r="C29" s="19">
        <v>27</v>
      </c>
      <c r="D29" s="1">
        <v>0.92307692307692302</v>
      </c>
      <c r="E29" s="1">
        <v>0.97499999999999998</v>
      </c>
      <c r="F29" s="1">
        <v>0.97435897435897401</v>
      </c>
      <c r="G29" s="1">
        <v>1</v>
      </c>
      <c r="H29" s="1">
        <v>0.92307692307692302</v>
      </c>
      <c r="I29" s="1">
        <v>0.97499999999999998</v>
      </c>
      <c r="J29" s="1">
        <v>0.97435897435897401</v>
      </c>
      <c r="K29" s="1">
        <v>1</v>
      </c>
      <c r="L29" s="1">
        <v>0.9</v>
      </c>
      <c r="M29" s="1">
        <v>1</v>
      </c>
      <c r="N29" s="1">
        <v>0.64705882352941202</v>
      </c>
      <c r="O29" s="1">
        <v>0.71428571428571397</v>
      </c>
      <c r="P29" s="1">
        <v>1</v>
      </c>
      <c r="Q29" s="1">
        <v>0.8</v>
      </c>
      <c r="R29" s="1">
        <v>0.81818181818181801</v>
      </c>
      <c r="S29" s="1">
        <v>0.83333333333333304</v>
      </c>
      <c r="T29" s="1"/>
      <c r="U29" s="34">
        <f t="shared" si="22"/>
        <v>0.92307692307692302</v>
      </c>
      <c r="V29" s="34">
        <f t="shared" si="23"/>
        <v>0.97499999999999998</v>
      </c>
      <c r="W29" s="34">
        <f t="shared" si="24"/>
        <v>0.97435897435897401</v>
      </c>
      <c r="X29" s="34">
        <f t="shared" si="25"/>
        <v>1</v>
      </c>
      <c r="Y29" s="34">
        <f t="shared" si="26"/>
        <v>0.92307692307692302</v>
      </c>
      <c r="Z29" s="34">
        <f t="shared" si="27"/>
        <v>0.97499999999999998</v>
      </c>
      <c r="AA29" s="34">
        <f t="shared" si="28"/>
        <v>0.97435897435897401</v>
      </c>
      <c r="AB29" s="34">
        <f t="shared" si="29"/>
        <v>1</v>
      </c>
      <c r="AC29" s="34">
        <f t="shared" si="30"/>
        <v>0.9</v>
      </c>
      <c r="AD29" s="34">
        <f t="shared" si="31"/>
        <v>1</v>
      </c>
      <c r="AE29" s="34">
        <f t="shared" si="32"/>
        <v>0.64705882352941202</v>
      </c>
      <c r="AF29" s="34">
        <f t="shared" si="33"/>
        <v>0.71428571428571397</v>
      </c>
      <c r="AG29" s="34">
        <f t="shared" si="34"/>
        <v>1</v>
      </c>
      <c r="AH29" s="34">
        <f t="shared" si="35"/>
        <v>0.8</v>
      </c>
      <c r="AI29" s="34">
        <f t="shared" si="36"/>
        <v>0.81818181818181801</v>
      </c>
      <c r="AJ29" s="34">
        <f t="shared" si="37"/>
        <v>0.83333333333333304</v>
      </c>
      <c r="AK29" s="1"/>
      <c r="AL29" s="1">
        <v>0.867088607594937</v>
      </c>
      <c r="AM29" s="1"/>
      <c r="AN29" s="22">
        <f t="shared" si="2"/>
        <v>0.9393428030898574</v>
      </c>
      <c r="AO29" s="22">
        <f t="shared" si="3"/>
        <v>0.99126588001293436</v>
      </c>
      <c r="AP29" s="22">
        <f t="shared" si="4"/>
        <v>0.99062485437190839</v>
      </c>
      <c r="AQ29" s="22">
        <f t="shared" si="5"/>
        <v>1.0162658800129343</v>
      </c>
      <c r="AR29" s="22">
        <f t="shared" si="6"/>
        <v>0.9393428030898574</v>
      </c>
      <c r="AS29" s="22">
        <f t="shared" si="7"/>
        <v>0.99126588001293436</v>
      </c>
      <c r="AT29" s="22">
        <f t="shared" si="8"/>
        <v>0.99062485437190839</v>
      </c>
      <c r="AU29" s="22">
        <f t="shared" si="9"/>
        <v>1.0162658800129343</v>
      </c>
      <c r="AV29" s="22">
        <f t="shared" si="10"/>
        <v>0.91626588001293441</v>
      </c>
      <c r="AW29" s="22">
        <f t="shared" si="11"/>
        <v>1.0162658800129343</v>
      </c>
      <c r="AX29" s="22">
        <f t="shared" si="12"/>
        <v>0.66332470354234641</v>
      </c>
      <c r="AY29" s="22">
        <f t="shared" si="13"/>
        <v>0.73055159429864835</v>
      </c>
      <c r="AZ29" s="22">
        <f t="shared" si="14"/>
        <v>1.0162658800129343</v>
      </c>
      <c r="BA29" s="22">
        <f t="shared" si="15"/>
        <v>0.81626588001293443</v>
      </c>
      <c r="BB29" s="22">
        <f t="shared" si="16"/>
        <v>0.8344476981947524</v>
      </c>
      <c r="BC29" s="22">
        <f t="shared" si="17"/>
        <v>0.84959921334626742</v>
      </c>
      <c r="BD29" s="1"/>
      <c r="BE29" s="1">
        <f t="shared" si="18"/>
        <v>0.987179487179487</v>
      </c>
      <c r="BF29" s="1">
        <f t="shared" si="19"/>
        <v>0.8153361344537815</v>
      </c>
      <c r="BG29" s="1">
        <f t="shared" si="20"/>
        <v>0.8628787878787878</v>
      </c>
      <c r="BH29" s="1">
        <f t="shared" si="21"/>
        <v>4.7542653425006298E-2</v>
      </c>
    </row>
    <row r="30" spans="1:60" x14ac:dyDescent="0.25">
      <c r="A30" s="2">
        <v>1</v>
      </c>
      <c r="B30" s="2"/>
      <c r="C30" s="19">
        <v>28</v>
      </c>
      <c r="D30" s="1">
        <v>0.84210526315789502</v>
      </c>
      <c r="E30" s="1">
        <v>1</v>
      </c>
      <c r="F30" s="1">
        <v>1</v>
      </c>
      <c r="G30" s="1">
        <v>1</v>
      </c>
      <c r="H30" s="1">
        <v>0.92105263157894701</v>
      </c>
      <c r="I30" s="1">
        <v>1</v>
      </c>
      <c r="J30" s="1">
        <v>1</v>
      </c>
      <c r="K30" s="1">
        <v>0.89743589743589802</v>
      </c>
      <c r="L30" s="1">
        <v>0.94444444444444398</v>
      </c>
      <c r="M30" s="1">
        <v>0.85714285714285698</v>
      </c>
      <c r="N30" s="1">
        <v>0.94736842105263197</v>
      </c>
      <c r="O30" s="1">
        <v>1</v>
      </c>
      <c r="P30" s="1">
        <v>0.90476190476190499</v>
      </c>
      <c r="Q30" s="1">
        <v>0.94736842105263197</v>
      </c>
      <c r="R30" s="1">
        <v>1</v>
      </c>
      <c r="S30" s="1">
        <v>1</v>
      </c>
      <c r="T30" s="1"/>
      <c r="U30" s="34">
        <f t="shared" si="22"/>
        <v>0.84210526315789502</v>
      </c>
      <c r="V30" s="34">
        <f t="shared" si="23"/>
        <v>1</v>
      </c>
      <c r="W30" s="34">
        <f t="shared" si="24"/>
        <v>1</v>
      </c>
      <c r="X30" s="34">
        <f t="shared" si="25"/>
        <v>1</v>
      </c>
      <c r="Y30" s="34">
        <f t="shared" si="26"/>
        <v>0.92105263157894701</v>
      </c>
      <c r="Z30" s="34">
        <f t="shared" si="27"/>
        <v>1</v>
      </c>
      <c r="AA30" s="34">
        <f t="shared" si="28"/>
        <v>1</v>
      </c>
      <c r="AB30" s="34">
        <f t="shared" si="29"/>
        <v>0.89743589743589802</v>
      </c>
      <c r="AC30" s="34">
        <f t="shared" si="30"/>
        <v>0.94444444444444398</v>
      </c>
      <c r="AD30" s="34">
        <f t="shared" si="31"/>
        <v>0.85714285714285698</v>
      </c>
      <c r="AE30" s="34">
        <f t="shared" si="32"/>
        <v>0.94736842105263197</v>
      </c>
      <c r="AF30" s="34">
        <f t="shared" si="33"/>
        <v>1</v>
      </c>
      <c r="AG30" s="34">
        <f t="shared" si="34"/>
        <v>0.90476190476190499</v>
      </c>
      <c r="AH30" s="34">
        <f t="shared" si="35"/>
        <v>0.94736842105263197</v>
      </c>
      <c r="AI30" s="34">
        <f t="shared" si="36"/>
        <v>1</v>
      </c>
      <c r="AJ30" s="34">
        <f t="shared" si="37"/>
        <v>1</v>
      </c>
      <c r="AK30" s="1"/>
      <c r="AL30" s="1">
        <v>0.930379746835443</v>
      </c>
      <c r="AM30" s="1"/>
      <c r="AN30" s="22">
        <f t="shared" si="2"/>
        <v>0.79508000393032341</v>
      </c>
      <c r="AO30" s="22">
        <f t="shared" si="3"/>
        <v>0.95297474077242839</v>
      </c>
      <c r="AP30" s="22">
        <f t="shared" si="4"/>
        <v>0.95297474077242839</v>
      </c>
      <c r="AQ30" s="22">
        <f t="shared" si="5"/>
        <v>0.95297474077242839</v>
      </c>
      <c r="AR30" s="22">
        <f t="shared" si="6"/>
        <v>0.8740273723513754</v>
      </c>
      <c r="AS30" s="22">
        <f t="shared" si="7"/>
        <v>0.95297474077242839</v>
      </c>
      <c r="AT30" s="22">
        <f t="shared" si="8"/>
        <v>0.95297474077242839</v>
      </c>
      <c r="AU30" s="22">
        <f t="shared" si="9"/>
        <v>0.85041063820832641</v>
      </c>
      <c r="AV30" s="22">
        <f t="shared" si="10"/>
        <v>0.89741918521687236</v>
      </c>
      <c r="AW30" s="22">
        <f t="shared" si="11"/>
        <v>0.81011759791528537</v>
      </c>
      <c r="AX30" s="22">
        <f t="shared" si="12"/>
        <v>0.90034316182506036</v>
      </c>
      <c r="AY30" s="22">
        <f t="shared" si="13"/>
        <v>0.95297474077242839</v>
      </c>
      <c r="AZ30" s="22">
        <f t="shared" si="14"/>
        <v>0.85773664553433338</v>
      </c>
      <c r="BA30" s="22">
        <f t="shared" si="15"/>
        <v>0.90034316182506036</v>
      </c>
      <c r="BB30" s="22">
        <f t="shared" si="16"/>
        <v>0.95297474077242839</v>
      </c>
      <c r="BC30" s="22">
        <f t="shared" si="17"/>
        <v>0.95297474077242839</v>
      </c>
      <c r="BD30" s="1"/>
      <c r="BE30" s="1">
        <f t="shared" si="18"/>
        <v>0.94871794871794901</v>
      </c>
      <c r="BF30" s="1">
        <f t="shared" si="19"/>
        <v>0.9372389306599832</v>
      </c>
      <c r="BG30" s="1">
        <f t="shared" si="20"/>
        <v>0.96303258145363424</v>
      </c>
      <c r="BH30" s="1">
        <f t="shared" si="21"/>
        <v>2.5793650793651035E-2</v>
      </c>
    </row>
    <row r="31" spans="1:60" x14ac:dyDescent="0.25">
      <c r="A31" s="2">
        <v>0</v>
      </c>
      <c r="B31" s="2" t="s">
        <v>109</v>
      </c>
      <c r="C31" s="19">
        <v>30</v>
      </c>
      <c r="D31" s="1">
        <v>0.61538461538461497</v>
      </c>
      <c r="E31" s="1">
        <v>0.65</v>
      </c>
      <c r="F31" s="1">
        <v>0.76923076923076905</v>
      </c>
      <c r="G31" s="1">
        <v>0.85</v>
      </c>
      <c r="H31" s="1">
        <v>0.82051282051282104</v>
      </c>
      <c r="I31" s="1">
        <v>0.95</v>
      </c>
      <c r="J31" s="1">
        <v>0.87179487179487203</v>
      </c>
      <c r="K31" s="1">
        <v>0.82499999999999996</v>
      </c>
      <c r="L31" s="1">
        <v>0.63157894736842102</v>
      </c>
      <c r="M31" s="1">
        <v>0.85714285714285698</v>
      </c>
      <c r="N31" s="1">
        <v>0.72222222222222199</v>
      </c>
      <c r="O31" s="1">
        <v>0.61904761904761896</v>
      </c>
      <c r="P31" s="1">
        <v>0.75</v>
      </c>
      <c r="Q31" s="1">
        <v>0.84210526315789502</v>
      </c>
      <c r="R31" s="1">
        <v>0.90476190476190499</v>
      </c>
      <c r="S31" s="1">
        <v>0.84210526315789502</v>
      </c>
      <c r="T31" s="1"/>
      <c r="U31" s="34" t="str">
        <f t="shared" si="22"/>
        <v/>
      </c>
      <c r="V31" s="34" t="str">
        <f t="shared" si="23"/>
        <v/>
      </c>
      <c r="W31" s="34" t="str">
        <f t="shared" si="24"/>
        <v/>
      </c>
      <c r="X31" s="34" t="str">
        <f t="shared" si="25"/>
        <v/>
      </c>
      <c r="Y31" s="34" t="str">
        <f t="shared" si="26"/>
        <v/>
      </c>
      <c r="Z31" s="34" t="str">
        <f t="shared" si="27"/>
        <v/>
      </c>
      <c r="AA31" s="34" t="str">
        <f t="shared" si="28"/>
        <v/>
      </c>
      <c r="AB31" s="34" t="str">
        <f t="shared" si="29"/>
        <v/>
      </c>
      <c r="AC31" s="34" t="str">
        <f t="shared" si="30"/>
        <v/>
      </c>
      <c r="AD31" s="34" t="str">
        <f t="shared" si="31"/>
        <v/>
      </c>
      <c r="AE31" s="34" t="str">
        <f t="shared" si="32"/>
        <v/>
      </c>
      <c r="AF31" s="34" t="str">
        <f t="shared" si="33"/>
        <v/>
      </c>
      <c r="AG31" s="34" t="str">
        <f t="shared" si="34"/>
        <v/>
      </c>
      <c r="AH31" s="34" t="str">
        <f t="shared" si="35"/>
        <v/>
      </c>
      <c r="AI31" s="34" t="str">
        <f t="shared" si="36"/>
        <v/>
      </c>
      <c r="AJ31" s="34" t="str">
        <f t="shared" si="37"/>
        <v/>
      </c>
      <c r="AK31" s="1"/>
      <c r="AL31" s="1">
        <v>0.9472573839662447</v>
      </c>
      <c r="AM31" s="1"/>
      <c r="AN31" s="22" t="str">
        <f t="shared" si="2"/>
        <v/>
      </c>
      <c r="AO31" s="22" t="str">
        <f t="shared" si="3"/>
        <v/>
      </c>
      <c r="AP31" s="22" t="str">
        <f t="shared" si="4"/>
        <v/>
      </c>
      <c r="AQ31" s="22" t="str">
        <f t="shared" si="5"/>
        <v/>
      </c>
      <c r="AR31" s="22" t="str">
        <f t="shared" si="6"/>
        <v/>
      </c>
      <c r="AS31" s="22" t="str">
        <f t="shared" si="7"/>
        <v/>
      </c>
      <c r="AT31" s="22" t="str">
        <f t="shared" si="8"/>
        <v/>
      </c>
      <c r="AU31" s="22" t="str">
        <f t="shared" si="9"/>
        <v/>
      </c>
      <c r="AV31" s="22" t="str">
        <f t="shared" si="10"/>
        <v/>
      </c>
      <c r="AW31" s="22" t="str">
        <f t="shared" si="11"/>
        <v/>
      </c>
      <c r="AX31" s="22" t="str">
        <f t="shared" si="12"/>
        <v/>
      </c>
      <c r="AY31" s="22" t="str">
        <f t="shared" si="13"/>
        <v/>
      </c>
      <c r="AZ31" s="22" t="str">
        <f t="shared" si="14"/>
        <v/>
      </c>
      <c r="BA31" s="22" t="str">
        <f t="shared" si="15"/>
        <v/>
      </c>
      <c r="BB31" s="22" t="str">
        <f t="shared" si="16"/>
        <v/>
      </c>
      <c r="BC31" s="22" t="str">
        <f t="shared" si="17"/>
        <v/>
      </c>
      <c r="BD31" s="1"/>
      <c r="BE31" s="1" t="str">
        <f t="shared" si="18"/>
        <v/>
      </c>
      <c r="BF31" s="1" t="str">
        <f t="shared" si="19"/>
        <v/>
      </c>
      <c r="BG31" s="1" t="str">
        <f t="shared" si="20"/>
        <v/>
      </c>
      <c r="BH31" s="1" t="str">
        <f t="shared" si="21"/>
        <v/>
      </c>
    </row>
    <row r="32" spans="1:60" x14ac:dyDescent="0.25">
      <c r="A32" s="2">
        <v>1</v>
      </c>
      <c r="B32" s="2"/>
      <c r="C32" s="2">
        <v>31</v>
      </c>
      <c r="D32" s="1">
        <v>0.92307692307692302</v>
      </c>
      <c r="E32" s="1">
        <v>0.9</v>
      </c>
      <c r="F32" s="1">
        <v>0.89743589743589802</v>
      </c>
      <c r="G32" s="1">
        <v>0.97499999999999998</v>
      </c>
      <c r="H32" s="1">
        <v>1</v>
      </c>
      <c r="I32" s="1">
        <v>0.92500000000000004</v>
      </c>
      <c r="J32" s="1">
        <v>1</v>
      </c>
      <c r="K32" s="1">
        <v>1</v>
      </c>
      <c r="L32" s="1">
        <v>1</v>
      </c>
      <c r="M32" s="1">
        <v>0.94117647058823495</v>
      </c>
      <c r="N32" s="1">
        <v>0.89473684210526305</v>
      </c>
      <c r="O32" s="1">
        <v>0.9</v>
      </c>
      <c r="P32" s="1">
        <v>0.94117647058823495</v>
      </c>
      <c r="Q32" s="1">
        <v>0.95652173913043503</v>
      </c>
      <c r="R32" s="1">
        <v>0.95</v>
      </c>
      <c r="S32" s="1">
        <v>0.9</v>
      </c>
      <c r="T32" s="1"/>
      <c r="U32" s="34">
        <f t="shared" si="22"/>
        <v>0.92307692307692302</v>
      </c>
      <c r="V32" s="34">
        <f t="shared" si="23"/>
        <v>0.9</v>
      </c>
      <c r="W32" s="34">
        <f t="shared" si="24"/>
        <v>0.89743589743589802</v>
      </c>
      <c r="X32" s="34">
        <f t="shared" si="25"/>
        <v>0.97499999999999998</v>
      </c>
      <c r="Y32" s="34">
        <f t="shared" si="26"/>
        <v>1</v>
      </c>
      <c r="Z32" s="34">
        <f t="shared" si="27"/>
        <v>0.92500000000000004</v>
      </c>
      <c r="AA32" s="34">
        <f t="shared" si="28"/>
        <v>1</v>
      </c>
      <c r="AB32" s="34">
        <f t="shared" si="29"/>
        <v>1</v>
      </c>
      <c r="AC32" s="34">
        <f t="shared" si="30"/>
        <v>1</v>
      </c>
      <c r="AD32" s="34">
        <f t="shared" si="31"/>
        <v>0.94117647058823495</v>
      </c>
      <c r="AE32" s="34">
        <f t="shared" si="32"/>
        <v>0.89473684210526305</v>
      </c>
      <c r="AF32" s="34">
        <f t="shared" si="33"/>
        <v>0.9</v>
      </c>
      <c r="AG32" s="34">
        <f t="shared" si="34"/>
        <v>0.94117647058823495</v>
      </c>
      <c r="AH32" s="34">
        <f t="shared" si="35"/>
        <v>0.95652173913043503</v>
      </c>
      <c r="AI32" s="34">
        <f t="shared" si="36"/>
        <v>0.95</v>
      </c>
      <c r="AJ32" s="34">
        <f t="shared" si="37"/>
        <v>0.9</v>
      </c>
      <c r="AK32" s="1"/>
      <c r="AL32" s="1">
        <v>0.55246252676659502</v>
      </c>
      <c r="AM32" s="1"/>
      <c r="AN32" s="22">
        <f t="shared" si="2"/>
        <v>1.2539688839181995</v>
      </c>
      <c r="AO32" s="22">
        <f t="shared" si="3"/>
        <v>1.2308919608412765</v>
      </c>
      <c r="AP32" s="22">
        <f t="shared" si="4"/>
        <v>1.2283278582771744</v>
      </c>
      <c r="AQ32" s="22">
        <f t="shared" si="5"/>
        <v>1.3058919608412762</v>
      </c>
      <c r="AR32" s="22">
        <f t="shared" si="6"/>
        <v>1.3308919608412764</v>
      </c>
      <c r="AS32" s="22">
        <f t="shared" si="7"/>
        <v>1.2558919608412764</v>
      </c>
      <c r="AT32" s="22">
        <f t="shared" si="8"/>
        <v>1.3308919608412764</v>
      </c>
      <c r="AU32" s="22">
        <f t="shared" si="9"/>
        <v>1.3308919608412764</v>
      </c>
      <c r="AV32" s="22">
        <f t="shared" si="10"/>
        <v>1.3308919608412764</v>
      </c>
      <c r="AW32" s="22">
        <f t="shared" si="11"/>
        <v>1.2720684314295112</v>
      </c>
      <c r="AX32" s="22">
        <f t="shared" si="12"/>
        <v>1.2256288029465394</v>
      </c>
      <c r="AY32" s="22">
        <f t="shared" si="13"/>
        <v>1.2308919608412765</v>
      </c>
      <c r="AZ32" s="22">
        <f t="shared" si="14"/>
        <v>1.2720684314295112</v>
      </c>
      <c r="BA32" s="22">
        <f t="shared" si="15"/>
        <v>1.2874136999717114</v>
      </c>
      <c r="BB32" s="22">
        <f t="shared" si="16"/>
        <v>1.2808919608412763</v>
      </c>
      <c r="BC32" s="22">
        <f t="shared" si="17"/>
        <v>1.2308919608412765</v>
      </c>
      <c r="BD32" s="1"/>
      <c r="BE32" s="1">
        <f t="shared" si="18"/>
        <v>1</v>
      </c>
      <c r="BF32" s="1">
        <f t="shared" si="19"/>
        <v>0.93397832817337456</v>
      </c>
      <c r="BG32" s="1">
        <f t="shared" si="20"/>
        <v>0.93692455242966755</v>
      </c>
      <c r="BH32" s="1">
        <f t="shared" si="21"/>
        <v>2.9462242562929841E-3</v>
      </c>
    </row>
    <row r="33" spans="1:60" x14ac:dyDescent="0.25">
      <c r="A33" s="2">
        <v>1</v>
      </c>
      <c r="B33" s="2"/>
      <c r="C33" s="2">
        <v>32</v>
      </c>
      <c r="D33" s="1">
        <v>0.56410256410256399</v>
      </c>
      <c r="E33" s="1">
        <v>0.8</v>
      </c>
      <c r="F33" s="1">
        <v>0.89743589743589802</v>
      </c>
      <c r="G33" s="1">
        <v>0.9</v>
      </c>
      <c r="H33" s="1">
        <v>0.87179487179487203</v>
      </c>
      <c r="I33" s="1">
        <v>0.9</v>
      </c>
      <c r="J33" s="1">
        <v>0.92307692307692302</v>
      </c>
      <c r="K33" s="1">
        <v>0.95</v>
      </c>
      <c r="L33" s="1">
        <v>0.952380952380952</v>
      </c>
      <c r="M33" s="1">
        <v>0.89473684210526305</v>
      </c>
      <c r="N33" s="1">
        <v>0.78947368421052599</v>
      </c>
      <c r="O33" s="1">
        <v>1</v>
      </c>
      <c r="P33" s="1">
        <v>0.88888888888888895</v>
      </c>
      <c r="Q33" s="1">
        <v>0.85714285714285698</v>
      </c>
      <c r="R33" s="1">
        <v>0.95</v>
      </c>
      <c r="S33" s="1">
        <v>0.78947368421052599</v>
      </c>
      <c r="T33" s="1"/>
      <c r="U33" s="34">
        <f t="shared" si="22"/>
        <v>0.56410256410256399</v>
      </c>
      <c r="V33" s="34">
        <f t="shared" si="23"/>
        <v>0.8</v>
      </c>
      <c r="W33" s="34">
        <f t="shared" si="24"/>
        <v>0.89743589743589802</v>
      </c>
      <c r="X33" s="34">
        <f t="shared" si="25"/>
        <v>0.9</v>
      </c>
      <c r="Y33" s="34">
        <f t="shared" si="26"/>
        <v>0.87179487179487203</v>
      </c>
      <c r="Z33" s="34">
        <f t="shared" si="27"/>
        <v>0.9</v>
      </c>
      <c r="AA33" s="34">
        <f t="shared" si="28"/>
        <v>0.92307692307692302</v>
      </c>
      <c r="AB33" s="34">
        <f t="shared" si="29"/>
        <v>0.95</v>
      </c>
      <c r="AC33" s="34">
        <f t="shared" si="30"/>
        <v>0.952380952380952</v>
      </c>
      <c r="AD33" s="34">
        <f t="shared" si="31"/>
        <v>0.89473684210526305</v>
      </c>
      <c r="AE33" s="34">
        <f t="shared" si="32"/>
        <v>0.78947368421052599</v>
      </c>
      <c r="AF33" s="34">
        <f t="shared" si="33"/>
        <v>1</v>
      </c>
      <c r="AG33" s="34">
        <f t="shared" si="34"/>
        <v>0.88888888888888895</v>
      </c>
      <c r="AH33" s="34">
        <f t="shared" si="35"/>
        <v>0.85714285714285698</v>
      </c>
      <c r="AI33" s="34">
        <f t="shared" si="36"/>
        <v>0.95</v>
      </c>
      <c r="AJ33" s="34">
        <f t="shared" si="37"/>
        <v>0.78947368421052599</v>
      </c>
      <c r="AK33" s="1"/>
      <c r="AL33" s="1">
        <v>0.88818565400843896</v>
      </c>
      <c r="AM33" s="1"/>
      <c r="AN33" s="22">
        <f t="shared" si="2"/>
        <v>0.55927139770199641</v>
      </c>
      <c r="AO33" s="22">
        <f t="shared" si="3"/>
        <v>0.79516883359943247</v>
      </c>
      <c r="AP33" s="22">
        <f t="shared" si="4"/>
        <v>0.89260473103533045</v>
      </c>
      <c r="AQ33" s="22">
        <f t="shared" si="5"/>
        <v>0.89516883359943245</v>
      </c>
      <c r="AR33" s="22">
        <f t="shared" si="6"/>
        <v>0.86696370539430445</v>
      </c>
      <c r="AS33" s="22">
        <f t="shared" si="7"/>
        <v>0.89516883359943245</v>
      </c>
      <c r="AT33" s="22">
        <f t="shared" si="8"/>
        <v>0.91824575667635544</v>
      </c>
      <c r="AU33" s="22">
        <f t="shared" si="9"/>
        <v>0.94516883359943238</v>
      </c>
      <c r="AV33" s="22">
        <f t="shared" si="10"/>
        <v>0.94754978598038442</v>
      </c>
      <c r="AW33" s="22">
        <f t="shared" si="11"/>
        <v>0.88990567570469548</v>
      </c>
      <c r="AX33" s="22">
        <f t="shared" si="12"/>
        <v>0.78464251780995842</v>
      </c>
      <c r="AY33" s="22">
        <f t="shared" si="13"/>
        <v>0.99516883359943242</v>
      </c>
      <c r="AZ33" s="22">
        <f t="shared" si="14"/>
        <v>0.88405772248832137</v>
      </c>
      <c r="BA33" s="22">
        <f t="shared" si="15"/>
        <v>0.85231169074228941</v>
      </c>
      <c r="BB33" s="22">
        <f t="shared" si="16"/>
        <v>0.94516883359943238</v>
      </c>
      <c r="BC33" s="22">
        <f t="shared" si="17"/>
        <v>0.78464251780995842</v>
      </c>
      <c r="BD33" s="1"/>
      <c r="BE33" s="1">
        <f t="shared" si="18"/>
        <v>0.93653846153846154</v>
      </c>
      <c r="BF33" s="1">
        <f t="shared" si="19"/>
        <v>0.90914786967418526</v>
      </c>
      <c r="BG33" s="1">
        <f t="shared" si="20"/>
        <v>0.87137635756056808</v>
      </c>
      <c r="BH33" s="1">
        <f t="shared" si="21"/>
        <v>-3.7771512113617178E-2</v>
      </c>
    </row>
    <row r="34" spans="1:60" x14ac:dyDescent="0.25">
      <c r="A34" s="2">
        <v>1</v>
      </c>
      <c r="B34" s="2"/>
      <c r="C34" s="2">
        <v>33</v>
      </c>
      <c r="D34" s="1">
        <v>0.75</v>
      </c>
      <c r="E34" s="1">
        <v>0.97435897435897401</v>
      </c>
      <c r="F34" s="1">
        <v>0.92307692307692302</v>
      </c>
      <c r="G34" s="1">
        <v>0.875</v>
      </c>
      <c r="H34" s="1">
        <v>0.87179487179487203</v>
      </c>
      <c r="I34" s="1">
        <v>0.92500000000000004</v>
      </c>
      <c r="J34" s="1">
        <v>0.87179487179487203</v>
      </c>
      <c r="K34" s="1">
        <v>0.97499999999999998</v>
      </c>
      <c r="L34" s="1">
        <v>1</v>
      </c>
      <c r="M34" s="1">
        <v>0.94444444444444398</v>
      </c>
      <c r="N34" s="1">
        <v>0.94444444444444398</v>
      </c>
      <c r="O34" s="1">
        <v>0.8</v>
      </c>
      <c r="P34" s="1">
        <v>1</v>
      </c>
      <c r="Q34" s="1">
        <v>0.77272727272727304</v>
      </c>
      <c r="R34" s="1">
        <v>1</v>
      </c>
      <c r="S34" s="1">
        <v>0.89473684210526305</v>
      </c>
      <c r="T34" s="1"/>
      <c r="U34" s="34">
        <f t="shared" si="22"/>
        <v>0.75</v>
      </c>
      <c r="V34" s="34">
        <f t="shared" si="23"/>
        <v>0.97435897435897401</v>
      </c>
      <c r="W34" s="34">
        <f t="shared" si="24"/>
        <v>0.92307692307692302</v>
      </c>
      <c r="X34" s="34">
        <f t="shared" si="25"/>
        <v>0.875</v>
      </c>
      <c r="Y34" s="34">
        <f t="shared" si="26"/>
        <v>0.87179487179487203</v>
      </c>
      <c r="Z34" s="34">
        <f t="shared" si="27"/>
        <v>0.92500000000000004</v>
      </c>
      <c r="AA34" s="34">
        <f t="shared" si="28"/>
        <v>0.87179487179487203</v>
      </c>
      <c r="AB34" s="34">
        <f t="shared" si="29"/>
        <v>0.97499999999999998</v>
      </c>
      <c r="AC34" s="34">
        <f t="shared" si="30"/>
        <v>1</v>
      </c>
      <c r="AD34" s="34">
        <f t="shared" si="31"/>
        <v>0.94444444444444398</v>
      </c>
      <c r="AE34" s="34">
        <f t="shared" si="32"/>
        <v>0.94444444444444398</v>
      </c>
      <c r="AF34" s="34">
        <f t="shared" si="33"/>
        <v>0.8</v>
      </c>
      <c r="AG34" s="34">
        <f t="shared" si="34"/>
        <v>1</v>
      </c>
      <c r="AH34" s="34">
        <f t="shared" si="35"/>
        <v>0.77272727272727304</v>
      </c>
      <c r="AI34" s="34">
        <f t="shared" si="36"/>
        <v>1</v>
      </c>
      <c r="AJ34" s="34">
        <f t="shared" si="37"/>
        <v>0.89473684210526305</v>
      </c>
      <c r="AK34" s="1"/>
      <c r="AL34" s="1">
        <v>0.96976241900647953</v>
      </c>
      <c r="AM34" s="1"/>
      <c r="AN34" s="22">
        <f t="shared" si="2"/>
        <v>0.66359206860139186</v>
      </c>
      <c r="AO34" s="22">
        <f t="shared" si="3"/>
        <v>0.88795104296036587</v>
      </c>
      <c r="AP34" s="22">
        <f t="shared" si="4"/>
        <v>0.83666899167831488</v>
      </c>
      <c r="AQ34" s="22">
        <f t="shared" si="5"/>
        <v>0.78859206860139186</v>
      </c>
      <c r="AR34" s="22">
        <f t="shared" si="6"/>
        <v>0.78538694039626389</v>
      </c>
      <c r="AS34" s="22">
        <f t="shared" si="7"/>
        <v>0.8385920686013919</v>
      </c>
      <c r="AT34" s="22">
        <f t="shared" si="8"/>
        <v>0.78538694039626389</v>
      </c>
      <c r="AU34" s="22">
        <f t="shared" si="9"/>
        <v>0.88859206860139184</v>
      </c>
      <c r="AV34" s="22">
        <f t="shared" si="10"/>
        <v>0.91359206860139186</v>
      </c>
      <c r="AW34" s="22">
        <f t="shared" si="11"/>
        <v>0.85803651304583584</v>
      </c>
      <c r="AX34" s="22">
        <f t="shared" si="12"/>
        <v>0.85803651304583584</v>
      </c>
      <c r="AY34" s="22">
        <f t="shared" si="13"/>
        <v>0.7135920686013919</v>
      </c>
      <c r="AZ34" s="22">
        <f t="shared" si="14"/>
        <v>0.91359206860139186</v>
      </c>
      <c r="BA34" s="22">
        <f t="shared" si="15"/>
        <v>0.6863193413286649</v>
      </c>
      <c r="BB34" s="22">
        <f t="shared" si="16"/>
        <v>0.91359206860139186</v>
      </c>
      <c r="BC34" s="22">
        <f t="shared" si="17"/>
        <v>0.80832891070665491</v>
      </c>
      <c r="BD34" s="1"/>
      <c r="BE34" s="1">
        <f t="shared" si="18"/>
        <v>0.92339743589743595</v>
      </c>
      <c r="BF34" s="1">
        <f t="shared" si="19"/>
        <v>0.92222222222222205</v>
      </c>
      <c r="BG34" s="1">
        <f t="shared" si="20"/>
        <v>0.91686602870813405</v>
      </c>
      <c r="BH34" s="1">
        <f t="shared" si="21"/>
        <v>-5.3561935140880035E-3</v>
      </c>
    </row>
    <row r="35" spans="1:60" x14ac:dyDescent="0.25">
      <c r="A35" s="2">
        <v>1</v>
      </c>
      <c r="B35" s="2"/>
      <c r="C35" s="2">
        <v>34</v>
      </c>
      <c r="D35" s="1">
        <v>0.84615384615384603</v>
      </c>
      <c r="E35" s="1">
        <v>0.875</v>
      </c>
      <c r="F35" s="1">
        <v>0.92307692307692302</v>
      </c>
      <c r="G35" s="1">
        <v>1</v>
      </c>
      <c r="H35" s="1">
        <v>0.97435897435897401</v>
      </c>
      <c r="I35" s="1">
        <v>1</v>
      </c>
      <c r="J35" s="1">
        <v>1</v>
      </c>
      <c r="K35" s="1">
        <v>0.97499999999999998</v>
      </c>
      <c r="L35" s="1">
        <v>0.85</v>
      </c>
      <c r="M35" s="1">
        <v>0.78947368421052599</v>
      </c>
      <c r="N35" s="1">
        <v>0.95454545454545503</v>
      </c>
      <c r="O35" s="1">
        <v>0.88235294117647101</v>
      </c>
      <c r="P35" s="1">
        <v>1</v>
      </c>
      <c r="Q35" s="1">
        <v>1</v>
      </c>
      <c r="R35" s="1">
        <v>0.94117647058823495</v>
      </c>
      <c r="S35" s="1">
        <v>0.91304347826086996</v>
      </c>
      <c r="T35" s="1"/>
      <c r="U35" s="34">
        <f t="shared" si="22"/>
        <v>0.84615384615384603</v>
      </c>
      <c r="V35" s="34">
        <f t="shared" si="23"/>
        <v>0.875</v>
      </c>
      <c r="W35" s="34">
        <f t="shared" si="24"/>
        <v>0.92307692307692302</v>
      </c>
      <c r="X35" s="34">
        <f t="shared" si="25"/>
        <v>1</v>
      </c>
      <c r="Y35" s="34">
        <f t="shared" si="26"/>
        <v>0.97435897435897401</v>
      </c>
      <c r="Z35" s="34">
        <f t="shared" si="27"/>
        <v>1</v>
      </c>
      <c r="AA35" s="34">
        <f t="shared" si="28"/>
        <v>1</v>
      </c>
      <c r="AB35" s="34">
        <f t="shared" si="29"/>
        <v>0.97499999999999998</v>
      </c>
      <c r="AC35" s="34">
        <f t="shared" si="30"/>
        <v>0.85</v>
      </c>
      <c r="AD35" s="34">
        <f t="shared" si="31"/>
        <v>0.78947368421052599</v>
      </c>
      <c r="AE35" s="34">
        <f t="shared" si="32"/>
        <v>0.95454545454545503</v>
      </c>
      <c r="AF35" s="34">
        <f t="shared" si="33"/>
        <v>0.88235294117647101</v>
      </c>
      <c r="AG35" s="34">
        <f t="shared" si="34"/>
        <v>1</v>
      </c>
      <c r="AH35" s="34">
        <f t="shared" si="35"/>
        <v>1</v>
      </c>
      <c r="AI35" s="34">
        <f t="shared" si="36"/>
        <v>0.94117647058823495</v>
      </c>
      <c r="AJ35" s="34">
        <f t="shared" si="37"/>
        <v>0.91304347826086996</v>
      </c>
      <c r="AK35" s="1"/>
      <c r="AL35" s="1">
        <v>0.93670886075949367</v>
      </c>
      <c r="AM35" s="1"/>
      <c r="AN35" s="22">
        <f t="shared" si="2"/>
        <v>0.79279947300222375</v>
      </c>
      <c r="AO35" s="22">
        <f t="shared" si="3"/>
        <v>0.82164562684837772</v>
      </c>
      <c r="AP35" s="22">
        <f t="shared" si="4"/>
        <v>0.86972254992530074</v>
      </c>
      <c r="AQ35" s="22">
        <f t="shared" si="5"/>
        <v>0.94664562684837772</v>
      </c>
      <c r="AR35" s="22">
        <f t="shared" si="6"/>
        <v>0.92100460120735173</v>
      </c>
      <c r="AS35" s="22">
        <f t="shared" si="7"/>
        <v>0.94664562684837772</v>
      </c>
      <c r="AT35" s="22">
        <f t="shared" si="8"/>
        <v>0.94664562684837772</v>
      </c>
      <c r="AU35" s="22">
        <f t="shared" si="9"/>
        <v>0.9216456268483777</v>
      </c>
      <c r="AV35" s="22">
        <f t="shared" si="10"/>
        <v>0.7966456268483777</v>
      </c>
      <c r="AW35" s="22">
        <f t="shared" si="11"/>
        <v>0.73611931105890371</v>
      </c>
      <c r="AX35" s="22">
        <f t="shared" si="12"/>
        <v>0.90119108139383275</v>
      </c>
      <c r="AY35" s="22">
        <f t="shared" si="13"/>
        <v>0.82899856802484873</v>
      </c>
      <c r="AZ35" s="22">
        <f t="shared" si="14"/>
        <v>0.94664562684837772</v>
      </c>
      <c r="BA35" s="22">
        <f t="shared" si="15"/>
        <v>0.94664562684837772</v>
      </c>
      <c r="BB35" s="22">
        <f t="shared" si="16"/>
        <v>0.88782209743661267</v>
      </c>
      <c r="BC35" s="22">
        <f t="shared" si="17"/>
        <v>0.85968910510924768</v>
      </c>
      <c r="BD35" s="1"/>
      <c r="BE35" s="1">
        <f t="shared" si="18"/>
        <v>0.98750000000000004</v>
      </c>
      <c r="BF35" s="1">
        <f t="shared" si="19"/>
        <v>0.86909301998311306</v>
      </c>
      <c r="BG35" s="1">
        <f t="shared" si="20"/>
        <v>0.96355498721227628</v>
      </c>
      <c r="BH35" s="1">
        <f t="shared" si="21"/>
        <v>9.4461967229163224E-2</v>
      </c>
    </row>
    <row r="36" spans="1:60" x14ac:dyDescent="0.25">
      <c r="A36" s="2">
        <v>1</v>
      </c>
      <c r="B36" s="2"/>
      <c r="C36" s="2">
        <v>35</v>
      </c>
      <c r="D36" s="1">
        <v>0.61538461538461497</v>
      </c>
      <c r="E36" s="1">
        <v>0.92500000000000004</v>
      </c>
      <c r="F36" s="1">
        <v>1</v>
      </c>
      <c r="G36" s="1">
        <v>0.97499999999999998</v>
      </c>
      <c r="H36" s="1">
        <v>0.94871794871794901</v>
      </c>
      <c r="I36" s="1">
        <v>1</v>
      </c>
      <c r="J36" s="1">
        <v>1</v>
      </c>
      <c r="K36" s="1">
        <v>1</v>
      </c>
      <c r="L36" s="1">
        <v>0.9</v>
      </c>
      <c r="M36" s="1">
        <v>1</v>
      </c>
      <c r="N36" s="1">
        <v>1</v>
      </c>
      <c r="O36" s="1">
        <v>0.90476190476190499</v>
      </c>
      <c r="P36" s="1">
        <v>0.94736842105263197</v>
      </c>
      <c r="Q36" s="1">
        <v>1</v>
      </c>
      <c r="R36" s="1">
        <v>0.95</v>
      </c>
      <c r="S36" s="1">
        <v>1</v>
      </c>
      <c r="T36" s="1"/>
      <c r="U36" s="34">
        <f t="shared" si="22"/>
        <v>0.61538461538461497</v>
      </c>
      <c r="V36" s="34">
        <f t="shared" si="23"/>
        <v>0.92500000000000004</v>
      </c>
      <c r="W36" s="34">
        <f t="shared" si="24"/>
        <v>1</v>
      </c>
      <c r="X36" s="34">
        <f t="shared" si="25"/>
        <v>0.97499999999999998</v>
      </c>
      <c r="Y36" s="34">
        <f t="shared" si="26"/>
        <v>0.94871794871794901</v>
      </c>
      <c r="Z36" s="34">
        <f t="shared" si="27"/>
        <v>1</v>
      </c>
      <c r="AA36" s="34">
        <f t="shared" si="28"/>
        <v>1</v>
      </c>
      <c r="AB36" s="34">
        <f t="shared" si="29"/>
        <v>1</v>
      </c>
      <c r="AC36" s="34">
        <f t="shared" si="30"/>
        <v>0.9</v>
      </c>
      <c r="AD36" s="34">
        <f t="shared" si="31"/>
        <v>1</v>
      </c>
      <c r="AE36" s="34">
        <f t="shared" si="32"/>
        <v>1</v>
      </c>
      <c r="AF36" s="34">
        <f t="shared" si="33"/>
        <v>0.90476190476190499</v>
      </c>
      <c r="AG36" s="34">
        <f t="shared" si="34"/>
        <v>0.94736842105263197</v>
      </c>
      <c r="AH36" s="34">
        <f t="shared" si="35"/>
        <v>1</v>
      </c>
      <c r="AI36" s="34">
        <f t="shared" si="36"/>
        <v>0.95</v>
      </c>
      <c r="AJ36" s="34">
        <f t="shared" si="37"/>
        <v>1</v>
      </c>
      <c r="AK36" s="1"/>
      <c r="AL36" s="1">
        <v>0.99156118143459915</v>
      </c>
      <c r="AM36" s="1"/>
      <c r="AN36" s="22">
        <f t="shared" si="2"/>
        <v>0.50717792155788721</v>
      </c>
      <c r="AO36" s="22">
        <f t="shared" si="3"/>
        <v>0.81679330617327228</v>
      </c>
      <c r="AP36" s="22">
        <f t="shared" si="4"/>
        <v>0.89179330617327224</v>
      </c>
      <c r="AQ36" s="22">
        <f t="shared" si="5"/>
        <v>0.86679330617327222</v>
      </c>
      <c r="AR36" s="22">
        <f t="shared" si="6"/>
        <v>0.84051125489122125</v>
      </c>
      <c r="AS36" s="22">
        <f t="shared" si="7"/>
        <v>0.89179330617327224</v>
      </c>
      <c r="AT36" s="22">
        <f t="shared" si="8"/>
        <v>0.89179330617327224</v>
      </c>
      <c r="AU36" s="22">
        <f t="shared" si="9"/>
        <v>0.89179330617327224</v>
      </c>
      <c r="AV36" s="22">
        <f t="shared" si="10"/>
        <v>0.79179330617327226</v>
      </c>
      <c r="AW36" s="22">
        <f t="shared" si="11"/>
        <v>0.89179330617327224</v>
      </c>
      <c r="AX36" s="22">
        <f t="shared" si="12"/>
        <v>0.89179330617327224</v>
      </c>
      <c r="AY36" s="22">
        <f t="shared" si="13"/>
        <v>0.79655521093517723</v>
      </c>
      <c r="AZ36" s="22">
        <f t="shared" si="14"/>
        <v>0.83916172722590421</v>
      </c>
      <c r="BA36" s="22">
        <f t="shared" si="15"/>
        <v>0.89179330617327224</v>
      </c>
      <c r="BB36" s="22">
        <f t="shared" si="16"/>
        <v>0.84179330617327219</v>
      </c>
      <c r="BC36" s="22">
        <f t="shared" si="17"/>
        <v>0.89179330617327224</v>
      </c>
      <c r="BD36" s="1"/>
      <c r="BE36" s="1">
        <f t="shared" si="18"/>
        <v>1</v>
      </c>
      <c r="BF36" s="1">
        <f t="shared" si="19"/>
        <v>0.95119047619047625</v>
      </c>
      <c r="BG36" s="1">
        <f t="shared" si="20"/>
        <v>0.97434210526315801</v>
      </c>
      <c r="BH36" s="1">
        <f t="shared" si="21"/>
        <v>2.3151629072681756E-2</v>
      </c>
    </row>
    <row r="37" spans="1:60" x14ac:dyDescent="0.25">
      <c r="A37" s="2">
        <v>1</v>
      </c>
      <c r="B37" s="2"/>
      <c r="C37" s="2">
        <v>36</v>
      </c>
      <c r="D37" s="1">
        <v>0.64102564102564097</v>
      </c>
      <c r="E37" s="1">
        <v>0.42499999999999999</v>
      </c>
      <c r="F37" s="1">
        <v>0.89743589743589802</v>
      </c>
      <c r="G37" s="1">
        <v>0.97499999999999998</v>
      </c>
      <c r="H37" s="1">
        <v>0.89743589743589802</v>
      </c>
      <c r="I37" s="1">
        <v>1</v>
      </c>
      <c r="J37" s="1">
        <v>1</v>
      </c>
      <c r="K37" s="1">
        <v>0.97499999999999998</v>
      </c>
      <c r="L37" s="1">
        <v>0.88235294117647101</v>
      </c>
      <c r="M37" s="1">
        <v>0.81818181818181801</v>
      </c>
      <c r="N37" s="1">
        <v>0.9</v>
      </c>
      <c r="O37" s="1">
        <v>0.95</v>
      </c>
      <c r="P37" s="1">
        <v>0.90909090909090895</v>
      </c>
      <c r="Q37" s="1">
        <v>0.94444444444444398</v>
      </c>
      <c r="R37" s="1">
        <v>0.84210526315789502</v>
      </c>
      <c r="S37" s="1">
        <v>0.95</v>
      </c>
      <c r="T37" s="1"/>
      <c r="U37" s="34">
        <f t="shared" si="22"/>
        <v>0.64102564102564097</v>
      </c>
      <c r="V37" s="34">
        <f t="shared" si="23"/>
        <v>0.42499999999999999</v>
      </c>
      <c r="W37" s="34">
        <f t="shared" si="24"/>
        <v>0.89743589743589802</v>
      </c>
      <c r="X37" s="34">
        <f t="shared" si="25"/>
        <v>0.97499999999999998</v>
      </c>
      <c r="Y37" s="34">
        <f t="shared" si="26"/>
        <v>0.89743589743589802</v>
      </c>
      <c r="Z37" s="34">
        <f t="shared" si="27"/>
        <v>1</v>
      </c>
      <c r="AA37" s="34">
        <f t="shared" si="28"/>
        <v>1</v>
      </c>
      <c r="AB37" s="34">
        <f t="shared" si="29"/>
        <v>0.97499999999999998</v>
      </c>
      <c r="AC37" s="34">
        <f t="shared" si="30"/>
        <v>0.88235294117647101</v>
      </c>
      <c r="AD37" s="34">
        <f t="shared" si="31"/>
        <v>0.81818181818181801</v>
      </c>
      <c r="AE37" s="34">
        <f t="shared" si="32"/>
        <v>0.9</v>
      </c>
      <c r="AF37" s="34">
        <f t="shared" si="33"/>
        <v>0.95</v>
      </c>
      <c r="AG37" s="34">
        <f t="shared" si="34"/>
        <v>0.90909090909090895</v>
      </c>
      <c r="AH37" s="34">
        <f t="shared" si="35"/>
        <v>0.94444444444444398</v>
      </c>
      <c r="AI37" s="34">
        <f t="shared" si="36"/>
        <v>0.84210526315789502</v>
      </c>
      <c r="AJ37" s="34">
        <f t="shared" si="37"/>
        <v>0.95</v>
      </c>
      <c r="AK37" s="1"/>
      <c r="AL37" s="1">
        <v>0.90928270042194093</v>
      </c>
      <c r="AM37" s="1"/>
      <c r="AN37" s="22">
        <f t="shared" si="2"/>
        <v>0.61509742821157143</v>
      </c>
      <c r="AO37" s="22">
        <f t="shared" si="3"/>
        <v>0.39907178718593045</v>
      </c>
      <c r="AP37" s="22">
        <f t="shared" si="4"/>
        <v>0.87150768462182848</v>
      </c>
      <c r="AQ37" s="22">
        <f t="shared" si="5"/>
        <v>0.94907178718593044</v>
      </c>
      <c r="AR37" s="22">
        <f t="shared" si="6"/>
        <v>0.87150768462182848</v>
      </c>
      <c r="AS37" s="22">
        <f t="shared" si="7"/>
        <v>0.97407178718593046</v>
      </c>
      <c r="AT37" s="22">
        <f t="shared" si="8"/>
        <v>0.97407178718593046</v>
      </c>
      <c r="AU37" s="22">
        <f t="shared" si="9"/>
        <v>0.94907178718593044</v>
      </c>
      <c r="AV37" s="22">
        <f t="shared" si="10"/>
        <v>0.85642472836240147</v>
      </c>
      <c r="AW37" s="22">
        <f t="shared" si="11"/>
        <v>0.79225360536774847</v>
      </c>
      <c r="AX37" s="22">
        <f t="shared" si="12"/>
        <v>0.87407178718593048</v>
      </c>
      <c r="AY37" s="22">
        <f t="shared" si="13"/>
        <v>0.92407178718593042</v>
      </c>
      <c r="AZ37" s="22">
        <f t="shared" si="14"/>
        <v>0.88316269627683941</v>
      </c>
      <c r="BA37" s="22">
        <f t="shared" si="15"/>
        <v>0.91851623163037444</v>
      </c>
      <c r="BB37" s="22">
        <f t="shared" si="16"/>
        <v>0.81617705034382548</v>
      </c>
      <c r="BC37" s="22">
        <f t="shared" si="17"/>
        <v>0.92407178718593042</v>
      </c>
      <c r="BD37" s="1"/>
      <c r="BE37" s="1">
        <f t="shared" si="18"/>
        <v>0.98750000000000004</v>
      </c>
      <c r="BF37" s="1">
        <f t="shared" si="19"/>
        <v>0.88763368983957225</v>
      </c>
      <c r="BG37" s="1">
        <f t="shared" si="20"/>
        <v>0.91141015417331195</v>
      </c>
      <c r="BH37" s="1">
        <f t="shared" si="21"/>
        <v>2.37764643337397E-2</v>
      </c>
    </row>
    <row r="38" spans="1:60" x14ac:dyDescent="0.25">
      <c r="A38" s="2">
        <v>1</v>
      </c>
      <c r="B38" s="2"/>
      <c r="C38" s="19">
        <v>37</v>
      </c>
      <c r="D38" s="1">
        <v>0.79487179487179505</v>
      </c>
      <c r="E38" s="1">
        <v>0.8</v>
      </c>
      <c r="F38" s="1">
        <v>0.97435897435897401</v>
      </c>
      <c r="G38" s="1">
        <v>0.85</v>
      </c>
      <c r="H38" s="1">
        <v>0.82051282051282104</v>
      </c>
      <c r="I38" s="1">
        <v>0.97499999999999998</v>
      </c>
      <c r="J38" s="1">
        <v>0.92307692307692302</v>
      </c>
      <c r="K38" s="1">
        <v>0.97499999999999998</v>
      </c>
      <c r="L38" s="1">
        <v>0.952380952380952</v>
      </c>
      <c r="M38" s="1">
        <v>0.77777777777777801</v>
      </c>
      <c r="N38" s="1">
        <v>0.9</v>
      </c>
      <c r="O38" s="1">
        <v>0.95</v>
      </c>
      <c r="P38" s="1">
        <v>1</v>
      </c>
      <c r="Q38" s="1">
        <v>0.86363636363636398</v>
      </c>
      <c r="R38" s="1">
        <v>0.84210526315789502</v>
      </c>
      <c r="S38" s="1">
        <v>1</v>
      </c>
      <c r="T38" s="1"/>
      <c r="U38" s="34">
        <f t="shared" si="22"/>
        <v>0.79487179487179505</v>
      </c>
      <c r="V38" s="34">
        <f t="shared" si="23"/>
        <v>0.8</v>
      </c>
      <c r="W38" s="34">
        <f t="shared" si="24"/>
        <v>0.97435897435897401</v>
      </c>
      <c r="X38" s="34">
        <f t="shared" si="25"/>
        <v>0.85</v>
      </c>
      <c r="Y38" s="34">
        <f t="shared" si="26"/>
        <v>0.82051282051282104</v>
      </c>
      <c r="Z38" s="34">
        <f t="shared" si="27"/>
        <v>0.97499999999999998</v>
      </c>
      <c r="AA38" s="34">
        <f t="shared" si="28"/>
        <v>0.92307692307692302</v>
      </c>
      <c r="AB38" s="34">
        <f t="shared" si="29"/>
        <v>0.97499999999999998</v>
      </c>
      <c r="AC38" s="34">
        <f t="shared" si="30"/>
        <v>0.952380952380952</v>
      </c>
      <c r="AD38" s="34">
        <f t="shared" si="31"/>
        <v>0.77777777777777801</v>
      </c>
      <c r="AE38" s="34">
        <f t="shared" si="32"/>
        <v>0.9</v>
      </c>
      <c r="AF38" s="34">
        <f t="shared" si="33"/>
        <v>0.95</v>
      </c>
      <c r="AG38" s="34">
        <f t="shared" si="34"/>
        <v>1</v>
      </c>
      <c r="AH38" s="34">
        <f t="shared" si="35"/>
        <v>0.86363636363636398</v>
      </c>
      <c r="AI38" s="34">
        <f t="shared" si="36"/>
        <v>0.84210526315789502</v>
      </c>
      <c r="AJ38" s="34">
        <f t="shared" si="37"/>
        <v>1</v>
      </c>
      <c r="AK38" s="1"/>
      <c r="AL38" s="1">
        <v>0.90909090909090906</v>
      </c>
      <c r="AM38" s="1"/>
      <c r="AN38" s="22">
        <f t="shared" si="2"/>
        <v>0.76913537338875737</v>
      </c>
      <c r="AO38" s="22">
        <f t="shared" si="3"/>
        <v>0.77426357851696237</v>
      </c>
      <c r="AP38" s="22">
        <f t="shared" si="4"/>
        <v>0.94862255287593633</v>
      </c>
      <c r="AQ38" s="22">
        <f t="shared" si="5"/>
        <v>0.8242635785169623</v>
      </c>
      <c r="AR38" s="22">
        <f t="shared" si="6"/>
        <v>0.79477639902978336</v>
      </c>
      <c r="AS38" s="22">
        <f t="shared" si="7"/>
        <v>0.9492635785169623</v>
      </c>
      <c r="AT38" s="22">
        <f t="shared" si="8"/>
        <v>0.89734050159388534</v>
      </c>
      <c r="AU38" s="22">
        <f t="shared" si="9"/>
        <v>0.9492635785169623</v>
      </c>
      <c r="AV38" s="22">
        <f t="shared" si="10"/>
        <v>0.92664453089791432</v>
      </c>
      <c r="AW38" s="22">
        <f t="shared" si="11"/>
        <v>0.75204135629474034</v>
      </c>
      <c r="AX38" s="22">
        <f t="shared" si="12"/>
        <v>0.87426357851696235</v>
      </c>
      <c r="AY38" s="22">
        <f t="shared" si="13"/>
        <v>0.92426357851696228</v>
      </c>
      <c r="AZ38" s="22">
        <f t="shared" si="14"/>
        <v>0.97426357851696233</v>
      </c>
      <c r="BA38" s="22">
        <f t="shared" si="15"/>
        <v>0.8378999421533263</v>
      </c>
      <c r="BB38" s="22">
        <f t="shared" si="16"/>
        <v>0.81636884167485735</v>
      </c>
      <c r="BC38" s="22">
        <f t="shared" si="17"/>
        <v>0.97426357851696233</v>
      </c>
      <c r="BD38" s="1"/>
      <c r="BE38" s="1">
        <f t="shared" si="18"/>
        <v>0.9490384615384615</v>
      </c>
      <c r="BF38" s="1">
        <f t="shared" si="19"/>
        <v>0.89503968253968247</v>
      </c>
      <c r="BG38" s="1">
        <f t="shared" si="20"/>
        <v>0.92643540669856472</v>
      </c>
      <c r="BH38" s="1">
        <f t="shared" si="21"/>
        <v>3.1395724158882254E-2</v>
      </c>
    </row>
    <row r="39" spans="1:60" x14ac:dyDescent="0.25">
      <c r="A39" s="2">
        <v>1</v>
      </c>
      <c r="B39" s="2"/>
      <c r="C39" s="2">
        <v>38</v>
      </c>
      <c r="D39" s="1">
        <v>0.56410256410256399</v>
      </c>
      <c r="E39" s="1">
        <v>0.875</v>
      </c>
      <c r="F39" s="1">
        <v>0.79487179487179505</v>
      </c>
      <c r="G39" s="1">
        <v>0.92500000000000004</v>
      </c>
      <c r="H39" s="1">
        <v>0.84615384615384603</v>
      </c>
      <c r="I39" s="1">
        <v>0.95</v>
      </c>
      <c r="J39" s="1">
        <v>0.92307692307692302</v>
      </c>
      <c r="K39" s="1">
        <v>0.92500000000000004</v>
      </c>
      <c r="L39" s="1">
        <v>0.83333333333333304</v>
      </c>
      <c r="M39" s="1">
        <v>0.85714285714285698</v>
      </c>
      <c r="N39" s="1">
        <v>1</v>
      </c>
      <c r="O39" s="1">
        <v>0.86363636363636398</v>
      </c>
      <c r="P39" s="1">
        <v>0.952380952380952</v>
      </c>
      <c r="Q39" s="1">
        <v>0.84210526315789502</v>
      </c>
      <c r="R39" s="1">
        <v>0.77272727272727304</v>
      </c>
      <c r="S39" s="1">
        <v>0.88888888888888895</v>
      </c>
      <c r="T39" s="1"/>
      <c r="U39" s="34">
        <f t="shared" si="22"/>
        <v>0.56410256410256399</v>
      </c>
      <c r="V39" s="34">
        <f t="shared" si="23"/>
        <v>0.875</v>
      </c>
      <c r="W39" s="34">
        <f t="shared" si="24"/>
        <v>0.79487179487179505</v>
      </c>
      <c r="X39" s="34">
        <f t="shared" si="25"/>
        <v>0.92500000000000004</v>
      </c>
      <c r="Y39" s="34">
        <f t="shared" si="26"/>
        <v>0.84615384615384603</v>
      </c>
      <c r="Z39" s="34">
        <f t="shared" si="27"/>
        <v>0.95</v>
      </c>
      <c r="AA39" s="34">
        <f t="shared" si="28"/>
        <v>0.92307692307692302</v>
      </c>
      <c r="AB39" s="34">
        <f t="shared" si="29"/>
        <v>0.92500000000000004</v>
      </c>
      <c r="AC39" s="34">
        <f t="shared" si="30"/>
        <v>0.83333333333333304</v>
      </c>
      <c r="AD39" s="34">
        <f t="shared" si="31"/>
        <v>0.85714285714285698</v>
      </c>
      <c r="AE39" s="34">
        <f t="shared" si="32"/>
        <v>1</v>
      </c>
      <c r="AF39" s="34">
        <f t="shared" si="33"/>
        <v>0.86363636363636398</v>
      </c>
      <c r="AG39" s="34">
        <f t="shared" si="34"/>
        <v>0.952380952380952</v>
      </c>
      <c r="AH39" s="34">
        <f t="shared" si="35"/>
        <v>0.84210526315789502</v>
      </c>
      <c r="AI39" s="34">
        <f t="shared" si="36"/>
        <v>0.77272727272727304</v>
      </c>
      <c r="AJ39" s="34">
        <f t="shared" si="37"/>
        <v>0.88888888888888895</v>
      </c>
      <c r="AK39" s="1"/>
      <c r="AL39" s="1">
        <v>0.816455696202532</v>
      </c>
      <c r="AM39" s="1"/>
      <c r="AN39" s="22">
        <f t="shared" si="2"/>
        <v>0.63100135550790337</v>
      </c>
      <c r="AO39" s="22">
        <f t="shared" si="3"/>
        <v>0.94189879140533939</v>
      </c>
      <c r="AP39" s="22">
        <f t="shared" si="4"/>
        <v>0.86177058627713443</v>
      </c>
      <c r="AQ39" s="22">
        <f t="shared" si="5"/>
        <v>0.99189879140533943</v>
      </c>
      <c r="AR39" s="22">
        <f t="shared" si="6"/>
        <v>0.91305263755918542</v>
      </c>
      <c r="AS39" s="22">
        <f t="shared" si="7"/>
        <v>1.0168987914053393</v>
      </c>
      <c r="AT39" s="22">
        <f t="shared" si="8"/>
        <v>0.9899757144822624</v>
      </c>
      <c r="AU39" s="22">
        <f t="shared" si="9"/>
        <v>0.99189879140533943</v>
      </c>
      <c r="AV39" s="22">
        <f t="shared" si="10"/>
        <v>0.90023212473867242</v>
      </c>
      <c r="AW39" s="22">
        <f t="shared" si="11"/>
        <v>0.92404164854819637</v>
      </c>
      <c r="AX39" s="22">
        <f t="shared" si="12"/>
        <v>1.0668987914053394</v>
      </c>
      <c r="AY39" s="22">
        <f t="shared" si="13"/>
        <v>0.93053515504170337</v>
      </c>
      <c r="AZ39" s="22">
        <f t="shared" si="14"/>
        <v>1.0192797437862913</v>
      </c>
      <c r="BA39" s="22">
        <f t="shared" si="15"/>
        <v>0.90900405456323441</v>
      </c>
      <c r="BB39" s="22">
        <f t="shared" si="16"/>
        <v>0.83962606413261243</v>
      </c>
      <c r="BC39" s="22">
        <f t="shared" si="17"/>
        <v>0.95578768029422834</v>
      </c>
      <c r="BD39" s="1"/>
      <c r="BE39" s="1">
        <f t="shared" si="18"/>
        <v>0.92403846153846159</v>
      </c>
      <c r="BF39" s="1">
        <f t="shared" si="19"/>
        <v>0.8885281385281385</v>
      </c>
      <c r="BG39" s="1">
        <f t="shared" si="20"/>
        <v>0.86402559428875225</v>
      </c>
      <c r="BH39" s="1">
        <f t="shared" si="21"/>
        <v>-2.4502544239386248E-2</v>
      </c>
    </row>
    <row r="40" spans="1:60" x14ac:dyDescent="0.25">
      <c r="A40" s="2">
        <v>0</v>
      </c>
      <c r="B40" s="2" t="s">
        <v>109</v>
      </c>
      <c r="C40" s="2">
        <v>39</v>
      </c>
      <c r="D40" s="1">
        <v>0.512820512820513</v>
      </c>
      <c r="E40" s="1">
        <v>0.65</v>
      </c>
      <c r="F40" s="1">
        <v>0.79487179487179505</v>
      </c>
      <c r="G40" s="1">
        <v>0.97499999999999998</v>
      </c>
      <c r="H40" s="1">
        <v>0.43243243243243201</v>
      </c>
      <c r="I40" s="1">
        <v>0.57142857142857095</v>
      </c>
      <c r="J40" s="1">
        <v>0.45454545454545497</v>
      </c>
      <c r="K40" s="1">
        <v>0.61764705882352899</v>
      </c>
      <c r="L40" s="1">
        <v>0.95</v>
      </c>
      <c r="M40" s="1">
        <v>0.93333333333333302</v>
      </c>
      <c r="N40" s="1">
        <v>0.73333333333333295</v>
      </c>
      <c r="O40" s="1">
        <v>0.70588235294117696</v>
      </c>
      <c r="P40" s="1">
        <v>0.72222222222222199</v>
      </c>
      <c r="Q40" s="1">
        <v>0.625</v>
      </c>
      <c r="R40" s="1">
        <v>0.83333333333333304</v>
      </c>
      <c r="S40" s="1">
        <v>0.66666666666666696</v>
      </c>
      <c r="T40" s="1"/>
      <c r="U40" s="34" t="str">
        <f t="shared" si="22"/>
        <v/>
      </c>
      <c r="V40" s="34" t="str">
        <f t="shared" si="23"/>
        <v/>
      </c>
      <c r="W40" s="34" t="str">
        <f t="shared" si="24"/>
        <v/>
      </c>
      <c r="X40" s="34" t="str">
        <f t="shared" si="25"/>
        <v/>
      </c>
      <c r="Y40" s="34" t="str">
        <f t="shared" si="26"/>
        <v/>
      </c>
      <c r="Z40" s="34" t="str">
        <f t="shared" si="27"/>
        <v/>
      </c>
      <c r="AA40" s="34" t="str">
        <f t="shared" si="28"/>
        <v/>
      </c>
      <c r="AB40" s="34" t="str">
        <f t="shared" si="29"/>
        <v/>
      </c>
      <c r="AC40" s="34" t="str">
        <f t="shared" si="30"/>
        <v/>
      </c>
      <c r="AD40" s="34" t="str">
        <f t="shared" si="31"/>
        <v/>
      </c>
      <c r="AE40" s="34" t="str">
        <f t="shared" si="32"/>
        <v/>
      </c>
      <c r="AF40" s="34" t="str">
        <f t="shared" si="33"/>
        <v/>
      </c>
      <c r="AG40" s="34" t="str">
        <f t="shared" si="34"/>
        <v/>
      </c>
      <c r="AH40" s="34" t="str">
        <f t="shared" si="35"/>
        <v/>
      </c>
      <c r="AI40" s="34" t="str">
        <f t="shared" si="36"/>
        <v/>
      </c>
      <c r="AJ40" s="34" t="str">
        <f t="shared" si="37"/>
        <v/>
      </c>
      <c r="AK40" s="1"/>
      <c r="AL40" s="1">
        <v>0.88402625820568903</v>
      </c>
      <c r="AM40" s="1"/>
      <c r="AN40" s="22" t="str">
        <f t="shared" si="2"/>
        <v/>
      </c>
      <c r="AO40" s="22" t="str">
        <f t="shared" si="3"/>
        <v/>
      </c>
      <c r="AP40" s="22" t="str">
        <f t="shared" si="4"/>
        <v/>
      </c>
      <c r="AQ40" s="22" t="str">
        <f t="shared" si="5"/>
        <v/>
      </c>
      <c r="AR40" s="22" t="str">
        <f t="shared" si="6"/>
        <v/>
      </c>
      <c r="AS40" s="22" t="str">
        <f t="shared" si="7"/>
        <v/>
      </c>
      <c r="AT40" s="22" t="str">
        <f t="shared" si="8"/>
        <v/>
      </c>
      <c r="AU40" s="22" t="str">
        <f t="shared" si="9"/>
        <v/>
      </c>
      <c r="AV40" s="22" t="str">
        <f t="shared" si="10"/>
        <v/>
      </c>
      <c r="AW40" s="22" t="str">
        <f t="shared" si="11"/>
        <v/>
      </c>
      <c r="AX40" s="22" t="str">
        <f t="shared" si="12"/>
        <v/>
      </c>
      <c r="AY40" s="22" t="str">
        <f t="shared" si="13"/>
        <v/>
      </c>
      <c r="AZ40" s="22" t="str">
        <f t="shared" si="14"/>
        <v/>
      </c>
      <c r="BA40" s="22" t="str">
        <f t="shared" si="15"/>
        <v/>
      </c>
      <c r="BB40" s="22" t="str">
        <f t="shared" si="16"/>
        <v/>
      </c>
      <c r="BC40" s="22" t="str">
        <f t="shared" si="17"/>
        <v/>
      </c>
      <c r="BD40" s="1"/>
      <c r="BE40" s="1" t="str">
        <f t="shared" si="18"/>
        <v/>
      </c>
      <c r="BF40" s="1" t="str">
        <f t="shared" si="19"/>
        <v/>
      </c>
      <c r="BG40" s="1" t="str">
        <f t="shared" si="20"/>
        <v/>
      </c>
      <c r="BH40" s="1" t="str">
        <f t="shared" si="21"/>
        <v/>
      </c>
    </row>
    <row r="41" spans="1:60" x14ac:dyDescent="0.25">
      <c r="A41" s="2">
        <v>1</v>
      </c>
      <c r="B41" s="2"/>
      <c r="C41" s="2">
        <v>40</v>
      </c>
      <c r="D41" s="1">
        <v>0.71794871794871795</v>
      </c>
      <c r="E41" s="1">
        <v>0.875</v>
      </c>
      <c r="F41" s="1">
        <v>1</v>
      </c>
      <c r="G41" s="1">
        <v>1</v>
      </c>
      <c r="H41" s="1">
        <v>0.97435897435897401</v>
      </c>
      <c r="I41" s="1">
        <v>0.97499999999999998</v>
      </c>
      <c r="J41" s="1">
        <v>0.97435897435897401</v>
      </c>
      <c r="K41" s="1">
        <v>0.97499999999999998</v>
      </c>
      <c r="L41" s="1">
        <v>1</v>
      </c>
      <c r="M41" s="1">
        <v>0.94736842105263197</v>
      </c>
      <c r="N41" s="1">
        <v>1</v>
      </c>
      <c r="O41" s="1">
        <v>0.952380952380952</v>
      </c>
      <c r="P41" s="1">
        <v>1</v>
      </c>
      <c r="Q41" s="1">
        <v>1</v>
      </c>
      <c r="R41" s="1">
        <v>0.9</v>
      </c>
      <c r="S41" s="1">
        <v>0.89473684210526305</v>
      </c>
      <c r="T41" s="1"/>
      <c r="U41" s="34">
        <f t="shared" si="22"/>
        <v>0.71794871794871795</v>
      </c>
      <c r="V41" s="34">
        <f t="shared" si="23"/>
        <v>0.875</v>
      </c>
      <c r="W41" s="34">
        <f t="shared" si="24"/>
        <v>1</v>
      </c>
      <c r="X41" s="34">
        <f t="shared" si="25"/>
        <v>1</v>
      </c>
      <c r="Y41" s="34">
        <f t="shared" si="26"/>
        <v>0.97435897435897401</v>
      </c>
      <c r="Z41" s="34">
        <f t="shared" si="27"/>
        <v>0.97499999999999998</v>
      </c>
      <c r="AA41" s="34">
        <f t="shared" si="28"/>
        <v>0.97435897435897401</v>
      </c>
      <c r="AB41" s="34">
        <f t="shared" si="29"/>
        <v>0.97499999999999998</v>
      </c>
      <c r="AC41" s="34">
        <f t="shared" si="30"/>
        <v>1</v>
      </c>
      <c r="AD41" s="34">
        <f t="shared" si="31"/>
        <v>0.94736842105263197</v>
      </c>
      <c r="AE41" s="34">
        <f t="shared" si="32"/>
        <v>1</v>
      </c>
      <c r="AF41" s="34">
        <f t="shared" si="33"/>
        <v>0.952380952380952</v>
      </c>
      <c r="AG41" s="34">
        <f t="shared" si="34"/>
        <v>1</v>
      </c>
      <c r="AH41" s="34">
        <f t="shared" si="35"/>
        <v>1</v>
      </c>
      <c r="AI41" s="34">
        <f t="shared" si="36"/>
        <v>0.9</v>
      </c>
      <c r="AJ41" s="34">
        <f t="shared" si="37"/>
        <v>0.89473684210526305</v>
      </c>
      <c r="AK41" s="1"/>
      <c r="AL41" s="1">
        <v>0.93459915611814348</v>
      </c>
      <c r="AM41" s="1"/>
      <c r="AN41" s="22">
        <f t="shared" si="2"/>
        <v>0.66670404943844586</v>
      </c>
      <c r="AO41" s="22">
        <f t="shared" si="3"/>
        <v>0.8237553314897279</v>
      </c>
      <c r="AP41" s="22">
        <f t="shared" si="4"/>
        <v>0.9487553314897279</v>
      </c>
      <c r="AQ41" s="22">
        <f t="shared" si="5"/>
        <v>0.9487553314897279</v>
      </c>
      <c r="AR41" s="22">
        <f t="shared" si="6"/>
        <v>0.92311430584870191</v>
      </c>
      <c r="AS41" s="22">
        <f t="shared" si="7"/>
        <v>0.92375533148972788</v>
      </c>
      <c r="AT41" s="22">
        <f t="shared" si="8"/>
        <v>0.92311430584870191</v>
      </c>
      <c r="AU41" s="22">
        <f t="shared" si="9"/>
        <v>0.92375533148972788</v>
      </c>
      <c r="AV41" s="22">
        <f t="shared" si="10"/>
        <v>0.9487553314897279</v>
      </c>
      <c r="AW41" s="22">
        <f t="shared" si="11"/>
        <v>0.89612375254235987</v>
      </c>
      <c r="AX41" s="22">
        <f t="shared" si="12"/>
        <v>0.9487553314897279</v>
      </c>
      <c r="AY41" s="22">
        <f t="shared" si="13"/>
        <v>0.9011362838706799</v>
      </c>
      <c r="AZ41" s="22">
        <f t="shared" si="14"/>
        <v>0.9487553314897279</v>
      </c>
      <c r="BA41" s="22">
        <f t="shared" si="15"/>
        <v>0.9487553314897279</v>
      </c>
      <c r="BB41" s="22">
        <f t="shared" si="16"/>
        <v>0.84875533148972793</v>
      </c>
      <c r="BC41" s="22">
        <f t="shared" si="17"/>
        <v>0.84349217359499096</v>
      </c>
      <c r="BD41" s="1"/>
      <c r="BE41" s="1">
        <f t="shared" si="18"/>
        <v>0.97467948717948705</v>
      </c>
      <c r="BF41" s="1">
        <f t="shared" si="19"/>
        <v>0.97493734335839599</v>
      </c>
      <c r="BG41" s="1">
        <f t="shared" si="20"/>
        <v>0.9486842105263158</v>
      </c>
      <c r="BH41" s="1">
        <f t="shared" si="21"/>
        <v>-2.6253132832080195E-2</v>
      </c>
    </row>
    <row r="42" spans="1:60" x14ac:dyDescent="0.25">
      <c r="A42" s="2">
        <v>0</v>
      </c>
      <c r="B42" s="2" t="s">
        <v>109</v>
      </c>
      <c r="C42" s="2">
        <v>41</v>
      </c>
      <c r="D42" s="1">
        <v>0.512820512820513</v>
      </c>
      <c r="E42" s="1">
        <v>0.42499999999999999</v>
      </c>
      <c r="F42" s="1">
        <v>0.46153846153846201</v>
      </c>
      <c r="G42" s="1">
        <v>0.57499999999999996</v>
      </c>
      <c r="H42" s="1">
        <v>0.512820512820513</v>
      </c>
      <c r="I42" s="1">
        <v>0.66666666666666696</v>
      </c>
      <c r="J42" s="1">
        <v>0.58974358974358998</v>
      </c>
      <c r="K42" s="1">
        <v>0.5</v>
      </c>
      <c r="L42" s="1">
        <v>0.47368421052631599</v>
      </c>
      <c r="M42" s="1">
        <v>0.28571428571428598</v>
      </c>
      <c r="N42" s="1">
        <v>0.31578947368421101</v>
      </c>
      <c r="O42" s="1">
        <v>0.35</v>
      </c>
      <c r="P42" s="1">
        <v>0.6</v>
      </c>
      <c r="Q42" s="1">
        <v>0.52631578947368396</v>
      </c>
      <c r="R42" s="1">
        <v>0.4</v>
      </c>
      <c r="S42" s="1">
        <v>0.63157894736842102</v>
      </c>
      <c r="T42" s="1"/>
      <c r="U42" s="34" t="str">
        <f t="shared" si="22"/>
        <v/>
      </c>
      <c r="V42" s="34" t="str">
        <f t="shared" si="23"/>
        <v/>
      </c>
      <c r="W42" s="34" t="str">
        <f t="shared" si="24"/>
        <v/>
      </c>
      <c r="X42" s="34" t="str">
        <f t="shared" si="25"/>
        <v/>
      </c>
      <c r="Y42" s="34" t="str">
        <f t="shared" si="26"/>
        <v/>
      </c>
      <c r="Z42" s="34" t="str">
        <f t="shared" si="27"/>
        <v/>
      </c>
      <c r="AA42" s="34" t="str">
        <f t="shared" si="28"/>
        <v/>
      </c>
      <c r="AB42" s="34" t="str">
        <f t="shared" si="29"/>
        <v/>
      </c>
      <c r="AC42" s="34" t="str">
        <f t="shared" si="30"/>
        <v/>
      </c>
      <c r="AD42" s="34" t="str">
        <f t="shared" si="31"/>
        <v/>
      </c>
      <c r="AE42" s="34" t="str">
        <f t="shared" si="32"/>
        <v/>
      </c>
      <c r="AF42" s="34" t="str">
        <f t="shared" si="33"/>
        <v/>
      </c>
      <c r="AG42" s="34" t="str">
        <f t="shared" si="34"/>
        <v/>
      </c>
      <c r="AH42" s="34" t="str">
        <f t="shared" si="35"/>
        <v/>
      </c>
      <c r="AI42" s="34" t="str">
        <f t="shared" si="36"/>
        <v/>
      </c>
      <c r="AJ42" s="34" t="str">
        <f t="shared" si="37"/>
        <v/>
      </c>
      <c r="AK42" s="1"/>
      <c r="AL42" s="1">
        <v>0.92405063291139244</v>
      </c>
      <c r="AM42" s="1"/>
      <c r="AN42" s="22" t="str">
        <f t="shared" si="2"/>
        <v/>
      </c>
      <c r="AO42" s="22" t="str">
        <f t="shared" si="3"/>
        <v/>
      </c>
      <c r="AP42" s="22" t="str">
        <f t="shared" si="4"/>
        <v/>
      </c>
      <c r="AQ42" s="22" t="str">
        <f t="shared" si="5"/>
        <v/>
      </c>
      <c r="AR42" s="22" t="str">
        <f t="shared" si="6"/>
        <v/>
      </c>
      <c r="AS42" s="22" t="str">
        <f t="shared" si="7"/>
        <v/>
      </c>
      <c r="AT42" s="22" t="str">
        <f t="shared" si="8"/>
        <v/>
      </c>
      <c r="AU42" s="22" t="str">
        <f t="shared" si="9"/>
        <v/>
      </c>
      <c r="AV42" s="22" t="str">
        <f t="shared" si="10"/>
        <v/>
      </c>
      <c r="AW42" s="22" t="str">
        <f t="shared" si="11"/>
        <v/>
      </c>
      <c r="AX42" s="22" t="str">
        <f t="shared" si="12"/>
        <v/>
      </c>
      <c r="AY42" s="22" t="str">
        <f t="shared" si="13"/>
        <v/>
      </c>
      <c r="AZ42" s="22" t="str">
        <f t="shared" si="14"/>
        <v/>
      </c>
      <c r="BA42" s="22" t="str">
        <f t="shared" si="15"/>
        <v/>
      </c>
      <c r="BB42" s="22" t="str">
        <f t="shared" si="16"/>
        <v/>
      </c>
      <c r="BC42" s="22" t="str">
        <f t="shared" si="17"/>
        <v/>
      </c>
      <c r="BD42" s="1"/>
      <c r="BE42" s="1" t="str">
        <f t="shared" si="18"/>
        <v/>
      </c>
      <c r="BF42" s="1" t="str">
        <f t="shared" si="19"/>
        <v/>
      </c>
      <c r="BG42" s="1" t="str">
        <f t="shared" si="20"/>
        <v/>
      </c>
      <c r="BH42" s="1" t="str">
        <f t="shared" si="21"/>
        <v/>
      </c>
    </row>
    <row r="43" spans="1:60" x14ac:dyDescent="0.25">
      <c r="A43" s="2">
        <v>0</v>
      </c>
      <c r="B43" s="2" t="s">
        <v>109</v>
      </c>
      <c r="C43" s="2">
        <v>42</v>
      </c>
      <c r="D43" s="1">
        <v>0.56410256410256399</v>
      </c>
      <c r="E43" s="1">
        <v>0.82051282051282104</v>
      </c>
      <c r="F43" s="1">
        <v>0.84615384615384603</v>
      </c>
      <c r="G43" s="1">
        <v>0.875</v>
      </c>
      <c r="H43" s="1">
        <v>0.58974358974358998</v>
      </c>
      <c r="I43" s="1">
        <v>0.45</v>
      </c>
      <c r="J43" s="1">
        <v>0.58974358974358998</v>
      </c>
      <c r="K43" s="1">
        <v>0.76923076923076905</v>
      </c>
      <c r="L43" s="1">
        <v>0.80952380952380998</v>
      </c>
      <c r="M43" s="1">
        <v>0.83333333333333304</v>
      </c>
      <c r="N43" s="1">
        <v>0.64705882352941202</v>
      </c>
      <c r="O43" s="1">
        <v>0.77272727272727304</v>
      </c>
      <c r="P43" s="1">
        <v>0.38888888888888901</v>
      </c>
      <c r="Q43" s="1">
        <v>0.40909090909090901</v>
      </c>
      <c r="R43" s="1">
        <v>0.5</v>
      </c>
      <c r="S43" s="1">
        <v>0.55555555555555602</v>
      </c>
      <c r="T43" s="1"/>
      <c r="U43" s="34" t="str">
        <f t="shared" si="22"/>
        <v/>
      </c>
      <c r="V43" s="34" t="str">
        <f t="shared" si="23"/>
        <v/>
      </c>
      <c r="W43" s="34" t="str">
        <f t="shared" si="24"/>
        <v/>
      </c>
      <c r="X43" s="34" t="str">
        <f t="shared" si="25"/>
        <v/>
      </c>
      <c r="Y43" s="34" t="str">
        <f t="shared" si="26"/>
        <v/>
      </c>
      <c r="Z43" s="34" t="str">
        <f t="shared" si="27"/>
        <v/>
      </c>
      <c r="AA43" s="34" t="str">
        <f t="shared" si="28"/>
        <v/>
      </c>
      <c r="AB43" s="34" t="str">
        <f t="shared" si="29"/>
        <v/>
      </c>
      <c r="AC43" s="34" t="str">
        <f t="shared" si="30"/>
        <v/>
      </c>
      <c r="AD43" s="34" t="str">
        <f t="shared" si="31"/>
        <v/>
      </c>
      <c r="AE43" s="34" t="str">
        <f t="shared" si="32"/>
        <v/>
      </c>
      <c r="AF43" s="34" t="str">
        <f t="shared" si="33"/>
        <v/>
      </c>
      <c r="AG43" s="34" t="str">
        <f t="shared" si="34"/>
        <v/>
      </c>
      <c r="AH43" s="34" t="str">
        <f t="shared" si="35"/>
        <v/>
      </c>
      <c r="AI43" s="34" t="str">
        <f t="shared" si="36"/>
        <v/>
      </c>
      <c r="AJ43" s="34" t="str">
        <f t="shared" si="37"/>
        <v/>
      </c>
      <c r="AK43" s="1"/>
      <c r="AL43" s="1">
        <v>0.94092827004219415</v>
      </c>
      <c r="AM43" s="1"/>
      <c r="AN43" s="22" t="str">
        <f t="shared" si="2"/>
        <v/>
      </c>
      <c r="AO43" s="22" t="str">
        <f t="shared" si="3"/>
        <v/>
      </c>
      <c r="AP43" s="22" t="str">
        <f t="shared" si="4"/>
        <v/>
      </c>
      <c r="AQ43" s="22" t="str">
        <f t="shared" si="5"/>
        <v/>
      </c>
      <c r="AR43" s="22" t="str">
        <f t="shared" si="6"/>
        <v/>
      </c>
      <c r="AS43" s="22" t="str">
        <f t="shared" si="7"/>
        <v/>
      </c>
      <c r="AT43" s="22" t="str">
        <f t="shared" si="8"/>
        <v/>
      </c>
      <c r="AU43" s="22" t="str">
        <f t="shared" si="9"/>
        <v/>
      </c>
      <c r="AV43" s="22" t="str">
        <f t="shared" si="10"/>
        <v/>
      </c>
      <c r="AW43" s="22" t="str">
        <f t="shared" si="11"/>
        <v/>
      </c>
      <c r="AX43" s="22" t="str">
        <f t="shared" si="12"/>
        <v/>
      </c>
      <c r="AY43" s="22" t="str">
        <f t="shared" si="13"/>
        <v/>
      </c>
      <c r="AZ43" s="22" t="str">
        <f t="shared" si="14"/>
        <v/>
      </c>
      <c r="BA43" s="22" t="str">
        <f t="shared" si="15"/>
        <v/>
      </c>
      <c r="BB43" s="22" t="str">
        <f t="shared" si="16"/>
        <v/>
      </c>
      <c r="BC43" s="22" t="str">
        <f t="shared" si="17"/>
        <v/>
      </c>
      <c r="BD43" s="1"/>
      <c r="BE43" s="1" t="str">
        <f t="shared" si="18"/>
        <v/>
      </c>
      <c r="BF43" s="1" t="str">
        <f t="shared" si="19"/>
        <v/>
      </c>
      <c r="BG43" s="1" t="str">
        <f t="shared" si="20"/>
        <v/>
      </c>
      <c r="BH43" s="1" t="str">
        <f t="shared" si="21"/>
        <v/>
      </c>
    </row>
    <row r="44" spans="1:60" x14ac:dyDescent="0.25">
      <c r="A44" s="2">
        <v>1</v>
      </c>
      <c r="B44" s="2"/>
      <c r="C44" s="19">
        <v>43</v>
      </c>
      <c r="D44" s="1">
        <v>0.92307692307692302</v>
      </c>
      <c r="E44" s="1">
        <v>1</v>
      </c>
      <c r="F44" s="1">
        <v>0.97435897435897401</v>
      </c>
      <c r="G44" s="1">
        <v>1</v>
      </c>
      <c r="H44" s="1">
        <v>0.94871794871794901</v>
      </c>
      <c r="I44" s="1">
        <v>0.97499999999999998</v>
      </c>
      <c r="J44" s="1">
        <v>0.97435897435897401</v>
      </c>
      <c r="K44" s="1">
        <v>1</v>
      </c>
      <c r="L44" s="1">
        <v>0.94117647058823495</v>
      </c>
      <c r="M44" s="1">
        <v>0.86363636363636398</v>
      </c>
      <c r="N44" s="1">
        <v>0.83333333333333304</v>
      </c>
      <c r="O44" s="1">
        <v>1</v>
      </c>
      <c r="P44" s="1">
        <v>0.86363636363636398</v>
      </c>
      <c r="Q44" s="1">
        <v>1</v>
      </c>
      <c r="R44" s="1">
        <v>1</v>
      </c>
      <c r="S44" s="1">
        <v>0.89473684210526305</v>
      </c>
      <c r="T44" s="1"/>
      <c r="U44" s="34">
        <f t="shared" si="22"/>
        <v>0.92307692307692302</v>
      </c>
      <c r="V44" s="34">
        <f t="shared" si="23"/>
        <v>1</v>
      </c>
      <c r="W44" s="34">
        <f t="shared" si="24"/>
        <v>0.97435897435897401</v>
      </c>
      <c r="X44" s="34">
        <f t="shared" si="25"/>
        <v>1</v>
      </c>
      <c r="Y44" s="34">
        <f t="shared" si="26"/>
        <v>0.94871794871794901</v>
      </c>
      <c r="Z44" s="34">
        <f t="shared" si="27"/>
        <v>0.97499999999999998</v>
      </c>
      <c r="AA44" s="34">
        <f t="shared" si="28"/>
        <v>0.97435897435897401</v>
      </c>
      <c r="AB44" s="34">
        <f t="shared" si="29"/>
        <v>1</v>
      </c>
      <c r="AC44" s="34">
        <f t="shared" si="30"/>
        <v>0.94117647058823495</v>
      </c>
      <c r="AD44" s="34">
        <f t="shared" si="31"/>
        <v>0.86363636363636398</v>
      </c>
      <c r="AE44" s="34">
        <f t="shared" si="32"/>
        <v>0.83333333333333304</v>
      </c>
      <c r="AF44" s="34">
        <f t="shared" si="33"/>
        <v>1</v>
      </c>
      <c r="AG44" s="34">
        <f t="shared" si="34"/>
        <v>0.86363636363636398</v>
      </c>
      <c r="AH44" s="34">
        <f t="shared" si="35"/>
        <v>1</v>
      </c>
      <c r="AI44" s="34">
        <f t="shared" si="36"/>
        <v>1</v>
      </c>
      <c r="AJ44" s="34">
        <f t="shared" si="37"/>
        <v>0.89473684210526305</v>
      </c>
      <c r="AK44" s="1"/>
      <c r="AL44" s="1">
        <v>0.93868921775898517</v>
      </c>
      <c r="AM44" s="1"/>
      <c r="AN44" s="22">
        <f t="shared" si="2"/>
        <v>0.86774219292580923</v>
      </c>
      <c r="AO44" s="22">
        <f t="shared" si="3"/>
        <v>0.94466526984888621</v>
      </c>
      <c r="AP44" s="22">
        <f t="shared" si="4"/>
        <v>0.91902424420786022</v>
      </c>
      <c r="AQ44" s="22">
        <f t="shared" si="5"/>
        <v>0.94466526984888621</v>
      </c>
      <c r="AR44" s="22">
        <f t="shared" si="6"/>
        <v>0.89338321856683522</v>
      </c>
      <c r="AS44" s="22">
        <f t="shared" si="7"/>
        <v>0.91966526984888619</v>
      </c>
      <c r="AT44" s="22">
        <f t="shared" si="8"/>
        <v>0.91902424420786022</v>
      </c>
      <c r="AU44" s="22">
        <f t="shared" si="9"/>
        <v>0.94466526984888621</v>
      </c>
      <c r="AV44" s="22">
        <f t="shared" si="10"/>
        <v>0.88584174043712116</v>
      </c>
      <c r="AW44" s="22">
        <f t="shared" si="11"/>
        <v>0.80830163348525019</v>
      </c>
      <c r="AX44" s="22">
        <f t="shared" si="12"/>
        <v>0.77799860318221925</v>
      </c>
      <c r="AY44" s="22">
        <f t="shared" si="13"/>
        <v>0.94466526984888621</v>
      </c>
      <c r="AZ44" s="22">
        <f t="shared" si="14"/>
        <v>0.80830163348525019</v>
      </c>
      <c r="BA44" s="22">
        <f t="shared" si="15"/>
        <v>0.94466526984888621</v>
      </c>
      <c r="BB44" s="22">
        <f t="shared" si="16"/>
        <v>0.94466526984888621</v>
      </c>
      <c r="BC44" s="22">
        <f t="shared" si="17"/>
        <v>0.83940211195414927</v>
      </c>
      <c r="BD44" s="1"/>
      <c r="BE44" s="1">
        <f t="shared" si="18"/>
        <v>0.987179487179487</v>
      </c>
      <c r="BF44" s="1">
        <f t="shared" si="19"/>
        <v>0.90953654188948296</v>
      </c>
      <c r="BG44" s="1">
        <f t="shared" si="20"/>
        <v>0.93959330143540676</v>
      </c>
      <c r="BH44" s="1">
        <f t="shared" si="21"/>
        <v>3.0056759545923795E-2</v>
      </c>
    </row>
    <row r="45" spans="1:60" x14ac:dyDescent="0.25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spans="1:60" x14ac:dyDescent="0.25">
      <c r="D46" s="2">
        <f t="shared" ref="D46:AJ46" si="38">AVERAGEIF($A3:$A44,1,D3:D44)</f>
        <v>0.70850090823363876</v>
      </c>
      <c r="E46" s="2">
        <f t="shared" si="38"/>
        <v>0.8801408569500675</v>
      </c>
      <c r="F46" s="2">
        <f t="shared" si="38"/>
        <v>0.94631410256410264</v>
      </c>
      <c r="G46" s="2">
        <f t="shared" si="38"/>
        <v>0.96400240384615399</v>
      </c>
      <c r="H46" s="2">
        <f t="shared" si="38"/>
        <v>0.92782135627530393</v>
      </c>
      <c r="I46" s="2">
        <f t="shared" si="38"/>
        <v>0.96562500000000018</v>
      </c>
      <c r="J46" s="2">
        <f t="shared" si="38"/>
        <v>0.96233974358974372</v>
      </c>
      <c r="K46" s="2">
        <f t="shared" si="38"/>
        <v>0.96073717948717974</v>
      </c>
      <c r="L46" s="2">
        <f t="shared" si="38"/>
        <v>0.92882273224281742</v>
      </c>
      <c r="M46" s="2">
        <f t="shared" si="38"/>
        <v>0.89710316889740438</v>
      </c>
      <c r="N46" s="2">
        <f t="shared" si="38"/>
        <v>0.91948029610568327</v>
      </c>
      <c r="O46" s="2">
        <f t="shared" si="38"/>
        <v>0.91286410371478188</v>
      </c>
      <c r="P46" s="2">
        <f t="shared" si="38"/>
        <v>0.91983298054070117</v>
      </c>
      <c r="Q46" s="2">
        <f t="shared" si="38"/>
        <v>0.91118722851459433</v>
      </c>
      <c r="R46" s="2">
        <f t="shared" si="38"/>
        <v>0.92275817523979276</v>
      </c>
      <c r="S46" s="2">
        <f t="shared" si="38"/>
        <v>0.90095175677753259</v>
      </c>
      <c r="T46" s="2"/>
      <c r="U46" s="2">
        <f t="shared" si="38"/>
        <v>0.70850090823363876</v>
      </c>
      <c r="V46" s="2">
        <f t="shared" si="38"/>
        <v>0.8801408569500675</v>
      </c>
      <c r="W46" s="2">
        <f t="shared" si="38"/>
        <v>0.94631410256410264</v>
      </c>
      <c r="X46" s="2">
        <f t="shared" si="38"/>
        <v>0.96400240384615399</v>
      </c>
      <c r="Y46" s="2">
        <f t="shared" si="38"/>
        <v>0.92782135627530393</v>
      </c>
      <c r="Z46" s="2">
        <f t="shared" si="38"/>
        <v>0.96562500000000018</v>
      </c>
      <c r="AA46" s="2">
        <f t="shared" si="38"/>
        <v>0.96233974358974372</v>
      </c>
      <c r="AB46" s="2">
        <f t="shared" si="38"/>
        <v>0.96073717948717974</v>
      </c>
      <c r="AC46" s="2">
        <f t="shared" si="38"/>
        <v>0.92882273224281742</v>
      </c>
      <c r="AD46" s="2">
        <f t="shared" si="38"/>
        <v>0.89710316889740438</v>
      </c>
      <c r="AE46" s="2">
        <f t="shared" si="38"/>
        <v>0.91948029610568327</v>
      </c>
      <c r="AF46" s="2">
        <f t="shared" si="38"/>
        <v>0.91286410371478188</v>
      </c>
      <c r="AG46" s="2">
        <f t="shared" si="38"/>
        <v>0.91983298054070117</v>
      </c>
      <c r="AH46" s="2">
        <f t="shared" si="38"/>
        <v>0.91118722851459433</v>
      </c>
      <c r="AI46" s="2">
        <f t="shared" si="38"/>
        <v>0.92275817523979276</v>
      </c>
      <c r="AJ46" s="2">
        <f t="shared" si="38"/>
        <v>0.90095175677753259</v>
      </c>
      <c r="AK46" s="2"/>
      <c r="AL46" s="18">
        <f>AVERAGE(AL3:AL45)</f>
        <v>0.88335448760787139</v>
      </c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"/>
      <c r="BE46" s="18">
        <f>AVERAGE(BE3:BE45)</f>
        <v>0.96153846153846134</v>
      </c>
      <c r="BF46" s="18">
        <f>AVERAGE(BF3:BF45)</f>
        <v>0.91456757524017152</v>
      </c>
      <c r="BG46" s="18">
        <f>AVERAGE(BG3:BG45)</f>
        <v>0.91368253526815524</v>
      </c>
      <c r="BH46" s="18">
        <f>AVERAGE(BH3:BH45)</f>
        <v>-8.8503997201645757E-4</v>
      </c>
    </row>
    <row r="47" spans="1:60" x14ac:dyDescent="0.25">
      <c r="T47" s="1"/>
      <c r="U47" s="1">
        <f t="shared" ref="U47:AJ47" si="39">STDEV(AN3:AN44)/SQRT(COUNT(AN3:AN44))</f>
        <v>4.1694000087893465E-2</v>
      </c>
      <c r="V47" s="1">
        <f t="shared" si="39"/>
        <v>3.3436855268426567E-2</v>
      </c>
      <c r="W47" s="1">
        <f t="shared" si="39"/>
        <v>2.2240061457126072E-2</v>
      </c>
      <c r="X47" s="1">
        <f t="shared" si="39"/>
        <v>2.3339518204901471E-2</v>
      </c>
      <c r="Y47" s="1">
        <f t="shared" si="39"/>
        <v>2.5039420949631311E-2</v>
      </c>
      <c r="Z47" s="1">
        <f t="shared" si="39"/>
        <v>2.1053510361004838E-2</v>
      </c>
      <c r="AA47" s="1">
        <f t="shared" si="39"/>
        <v>2.1690344934251281E-2</v>
      </c>
      <c r="AB47" s="1">
        <f t="shared" si="39"/>
        <v>2.2933776098332768E-2</v>
      </c>
      <c r="AC47" s="1">
        <f t="shared" si="39"/>
        <v>2.4019358254249439E-2</v>
      </c>
      <c r="AD47" s="1">
        <f t="shared" si="39"/>
        <v>2.7129787555031388E-2</v>
      </c>
      <c r="AE47" s="1">
        <f t="shared" si="39"/>
        <v>2.338194939808098E-2</v>
      </c>
      <c r="AF47" s="1">
        <f t="shared" si="39"/>
        <v>2.5704735381210427E-2</v>
      </c>
      <c r="AG47" s="1">
        <f t="shared" si="39"/>
        <v>2.6418786602286741E-2</v>
      </c>
      <c r="AH47" s="1">
        <f t="shared" si="39"/>
        <v>2.6500500878280087E-2</v>
      </c>
      <c r="AI47" s="1">
        <f t="shared" si="39"/>
        <v>2.4656974528596005E-2</v>
      </c>
      <c r="AJ47" s="1">
        <f t="shared" si="39"/>
        <v>2.31780515011689E-2</v>
      </c>
      <c r="AK47" s="1"/>
      <c r="AL47" s="1"/>
      <c r="AM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>
        <f>STDEV(BE3:BE44)</f>
        <v>3.1362639249880003E-2</v>
      </c>
      <c r="BF47" s="1">
        <f>STDEV(BF3:BF44)</f>
        <v>6.1675966710724131E-2</v>
      </c>
      <c r="BG47" s="1">
        <f>STDEV(BG3:BG44)</f>
        <v>7.5196366499199183E-2</v>
      </c>
      <c r="BH47" s="1">
        <f>STDEV(BH3:BH44)</f>
        <v>6.7300561002701473E-2</v>
      </c>
    </row>
    <row r="48" spans="1:60" x14ac:dyDescent="0.25">
      <c r="D48" s="2"/>
      <c r="E48" s="2"/>
      <c r="F48" s="2"/>
      <c r="BG48" s="2"/>
      <c r="BH48" s="2"/>
    </row>
    <row r="49" spans="7:58" x14ac:dyDescent="0.25"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>
        <f>TTEST(X3:X44,Y3:Y44,2,1)</f>
        <v>3.4460113060774954E-4</v>
      </c>
      <c r="Y49" s="18"/>
      <c r="Z49" s="18"/>
      <c r="AA49" s="18"/>
      <c r="AB49" s="18">
        <f>TTEST(AB3:AB44,AC3:AC44,2,1)</f>
        <v>9.0435365006727147E-3</v>
      </c>
      <c r="AC49" s="18">
        <f>TTEST(AC3:AC44,AG3:AG44,2,1)</f>
        <v>0.67694162901564625</v>
      </c>
      <c r="AD49" s="18">
        <f>TTEST(AD3:AD44,AH3:AH44,2,1)</f>
        <v>0.51074773232806558</v>
      </c>
      <c r="AE49" s="18">
        <f>TTEST(AE3:AE44,AI3:AI44,2,1)</f>
        <v>0.852174127783347</v>
      </c>
      <c r="AF49" s="18">
        <f>TTEST(AF3:AF44,AJ3:AJ44,2,1)</f>
        <v>0.57530606769783388</v>
      </c>
      <c r="AG49" s="18"/>
      <c r="AH49" s="18"/>
      <c r="AI49" s="18"/>
      <c r="AJ49" s="18"/>
      <c r="AK49" s="18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2">
        <f>TTEST(BF3:BF45,BG3:BG45,2,1)</f>
        <v>0.94117740520677617</v>
      </c>
    </row>
    <row r="50" spans="7:58" x14ac:dyDescent="0.25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</sheetData>
  <conditionalFormatting sqref="A3:A44">
    <cfRule type="cellIs" dxfId="16" priority="3" operator="equal">
      <formula>0</formula>
    </cfRule>
  </conditionalFormatting>
  <conditionalFormatting sqref="BE3:BG44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{21447CCC-BCC0-44FC-87B7-84026941F312}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1447CCC-BCC0-44FC-87B7-84026941F3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BE3:BG44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0"/>
  <sheetViews>
    <sheetView zoomScaleNormal="100" workbookViewId="0">
      <selection activeCell="AG46" sqref="AG46:AJ47"/>
    </sheetView>
  </sheetViews>
  <sheetFormatPr defaultRowHeight="15" x14ac:dyDescent="0.25"/>
  <cols>
    <col min="1" max="1" width="7.140625" customWidth="1"/>
    <col min="2" max="2" width="8.5703125" customWidth="1"/>
    <col min="3" max="3" width="7.140625" customWidth="1"/>
    <col min="4" max="20" width="4.7109375" hidden="1" customWidth="1"/>
    <col min="21" max="55" width="4.7109375" customWidth="1"/>
    <col min="56" max="57" width="9.5703125" customWidth="1"/>
  </cols>
  <sheetData>
    <row r="1" spans="1:60" x14ac:dyDescent="0.25">
      <c r="D1" s="2" t="s">
        <v>41</v>
      </c>
      <c r="E1" s="2"/>
      <c r="F1" s="2"/>
      <c r="G1" s="2"/>
      <c r="H1" s="2"/>
      <c r="I1" s="2"/>
      <c r="J1" s="2"/>
      <c r="K1" s="2"/>
      <c r="L1" s="2" t="s">
        <v>40</v>
      </c>
      <c r="M1" s="2"/>
      <c r="N1" s="2"/>
      <c r="O1" s="2"/>
      <c r="P1" s="2"/>
      <c r="Q1" s="2"/>
      <c r="R1" s="2"/>
      <c r="S1" s="2"/>
      <c r="T1" s="2"/>
      <c r="U1" s="2" t="s">
        <v>41</v>
      </c>
      <c r="V1" s="2"/>
      <c r="W1" s="2"/>
      <c r="X1" s="2"/>
      <c r="Y1" s="2"/>
      <c r="Z1" s="2"/>
      <c r="AA1" s="2"/>
      <c r="AB1" s="2"/>
      <c r="AC1" s="2" t="s">
        <v>40</v>
      </c>
      <c r="AD1" s="2"/>
      <c r="AE1" s="2"/>
      <c r="AF1" s="2"/>
      <c r="AG1" s="2"/>
      <c r="AH1" s="2"/>
      <c r="AI1" s="2"/>
      <c r="AJ1" s="2"/>
      <c r="AK1" s="2"/>
    </row>
    <row r="2" spans="1:60" x14ac:dyDescent="0.25">
      <c r="A2" s="2" t="s">
        <v>104</v>
      </c>
      <c r="B2" s="2" t="s">
        <v>105</v>
      </c>
      <c r="C2" s="2" t="s">
        <v>106</v>
      </c>
      <c r="D2" s="2" t="s">
        <v>39</v>
      </c>
      <c r="E2" s="2" t="s">
        <v>38</v>
      </c>
      <c r="F2" s="2" t="s">
        <v>37</v>
      </c>
      <c r="G2" s="2" t="s">
        <v>36</v>
      </c>
      <c r="H2" s="2" t="s">
        <v>35</v>
      </c>
      <c r="I2" s="2" t="s">
        <v>34</v>
      </c>
      <c r="J2" s="2" t="s">
        <v>33</v>
      </c>
      <c r="K2" s="2" t="s">
        <v>32</v>
      </c>
      <c r="L2" s="2" t="s">
        <v>31</v>
      </c>
      <c r="M2" s="2" t="s">
        <v>30</v>
      </c>
      <c r="N2" s="2" t="s">
        <v>29</v>
      </c>
      <c r="O2" s="2" t="s">
        <v>28</v>
      </c>
      <c r="P2" s="2" t="s">
        <v>27</v>
      </c>
      <c r="Q2" s="2" t="s">
        <v>26</v>
      </c>
      <c r="R2" s="2" t="s">
        <v>25</v>
      </c>
      <c r="S2" s="2" t="s">
        <v>24</v>
      </c>
      <c r="T2" s="2"/>
      <c r="U2" s="2" t="s">
        <v>39</v>
      </c>
      <c r="V2" s="2" t="s">
        <v>38</v>
      </c>
      <c r="W2" s="2" t="s">
        <v>37</v>
      </c>
      <c r="X2" s="2" t="s">
        <v>36</v>
      </c>
      <c r="Y2" s="2" t="s">
        <v>35</v>
      </c>
      <c r="Z2" s="2" t="s">
        <v>34</v>
      </c>
      <c r="AA2" s="2" t="s">
        <v>33</v>
      </c>
      <c r="AB2" s="2" t="s">
        <v>32</v>
      </c>
      <c r="AC2" s="2" t="s">
        <v>31</v>
      </c>
      <c r="AD2" s="2" t="s">
        <v>30</v>
      </c>
      <c r="AE2" s="2" t="s">
        <v>29</v>
      </c>
      <c r="AF2" s="2" t="s">
        <v>28</v>
      </c>
      <c r="AG2" s="2" t="s">
        <v>27</v>
      </c>
      <c r="AH2" s="2" t="s">
        <v>26</v>
      </c>
      <c r="AI2" s="2" t="s">
        <v>25</v>
      </c>
      <c r="AJ2" s="2" t="s">
        <v>24</v>
      </c>
      <c r="AK2" s="2"/>
      <c r="AL2" s="2" t="s">
        <v>107</v>
      </c>
      <c r="AN2" s="2" t="s">
        <v>108</v>
      </c>
      <c r="BE2" s="2" t="s">
        <v>42</v>
      </c>
      <c r="BF2" s="2" t="s">
        <v>23</v>
      </c>
      <c r="BG2" s="2" t="s">
        <v>22</v>
      </c>
      <c r="BH2" s="2" t="s">
        <v>21</v>
      </c>
    </row>
    <row r="3" spans="1:60" x14ac:dyDescent="0.25">
      <c r="A3" s="2">
        <v>1</v>
      </c>
      <c r="B3" s="2"/>
      <c r="C3" s="19">
        <v>1</v>
      </c>
      <c r="D3" s="20">
        <v>1546.8569614447499</v>
      </c>
      <c r="E3" s="20">
        <v>964.741389667166</v>
      </c>
      <c r="F3" s="20">
        <v>734.947790894371</v>
      </c>
      <c r="G3" s="20">
        <v>614.10382900137404</v>
      </c>
      <c r="H3" s="20">
        <v>764.06457732298998</v>
      </c>
      <c r="I3" s="20">
        <v>612.98155918780697</v>
      </c>
      <c r="J3" s="20">
        <v>713.97537078348103</v>
      </c>
      <c r="K3" s="20">
        <v>898.53482842374297</v>
      </c>
      <c r="L3" s="20">
        <v>722.82337429257598</v>
      </c>
      <c r="M3" s="20">
        <v>1038.01668903718</v>
      </c>
      <c r="N3" s="20">
        <v>873.48812180875404</v>
      </c>
      <c r="O3" s="20">
        <v>942.00509037307302</v>
      </c>
      <c r="P3" s="20">
        <v>832.21909124172498</v>
      </c>
      <c r="Q3" s="20">
        <v>1015.32019126495</v>
      </c>
      <c r="R3" s="20">
        <v>875.82159640075895</v>
      </c>
      <c r="S3" s="20">
        <v>922.81476415930797</v>
      </c>
      <c r="T3" s="1"/>
      <c r="U3" s="35">
        <f>IF($A3=1,D3,"")</f>
        <v>1546.8569614447499</v>
      </c>
      <c r="V3" s="35">
        <f t="shared" ref="V3:AF18" si="0">IF($A3=1,E3,"")</f>
        <v>964.741389667166</v>
      </c>
      <c r="W3" s="35">
        <f t="shared" si="0"/>
        <v>734.947790894371</v>
      </c>
      <c r="X3" s="35">
        <f t="shared" si="0"/>
        <v>614.10382900137404</v>
      </c>
      <c r="Y3" s="35">
        <f t="shared" si="0"/>
        <v>764.06457732298998</v>
      </c>
      <c r="Z3" s="35">
        <f t="shared" si="0"/>
        <v>612.98155918780697</v>
      </c>
      <c r="AA3" s="35">
        <f t="shared" si="0"/>
        <v>713.97537078348103</v>
      </c>
      <c r="AB3" s="35">
        <f t="shared" si="0"/>
        <v>898.53482842374297</v>
      </c>
      <c r="AC3" s="35">
        <f t="shared" si="0"/>
        <v>722.82337429257598</v>
      </c>
      <c r="AD3" s="35">
        <f t="shared" si="0"/>
        <v>1038.01668903718</v>
      </c>
      <c r="AE3" s="35">
        <f t="shared" si="0"/>
        <v>873.48812180875404</v>
      </c>
      <c r="AF3" s="35">
        <f>IF($A3=1,O3,"")</f>
        <v>942.00509037307302</v>
      </c>
      <c r="AG3" s="35">
        <f t="shared" ref="AG3:AJ18" si="1">IF($A3=1,P3,"")</f>
        <v>832.21909124172498</v>
      </c>
      <c r="AH3" s="35">
        <f t="shared" si="1"/>
        <v>1015.32019126495</v>
      </c>
      <c r="AI3" s="35">
        <f t="shared" si="1"/>
        <v>875.82159640075895</v>
      </c>
      <c r="AJ3" s="35">
        <f t="shared" si="1"/>
        <v>922.81476415930797</v>
      </c>
      <c r="AK3" s="34"/>
      <c r="AL3" s="20">
        <v>844.95426103943601</v>
      </c>
      <c r="AM3" s="1"/>
      <c r="AN3" s="20">
        <f t="shared" ref="AN3:AN44" si="2">IF($A3=1,U3-$AL3+$AL$46,"")</f>
        <v>1563.7136853719549</v>
      </c>
      <c r="AO3" s="20">
        <f t="shared" ref="AO3:AO44" si="3">IF($A3=1,V3-$AL3+$AL$46,"")</f>
        <v>981.59811359437083</v>
      </c>
      <c r="AP3" s="20">
        <f t="shared" ref="AP3:AP44" si="4">IF($A3=1,W3-$AL3+$AL$46,"")</f>
        <v>751.80451482157582</v>
      </c>
      <c r="AQ3" s="20">
        <f t="shared" ref="AQ3:AQ44" si="5">IF($A3=1,X3-$AL3+$AL$46,"")</f>
        <v>630.96055292857886</v>
      </c>
      <c r="AR3" s="20">
        <f t="shared" ref="AR3:AR44" si="6">IF($A3=1,Y3-$AL3+$AL$46,"")</f>
        <v>780.9213012501948</v>
      </c>
      <c r="AS3" s="20">
        <f t="shared" ref="AS3:AS44" si="7">IF($A3=1,Z3-$AL3+$AL$46,"")</f>
        <v>629.83828311501179</v>
      </c>
      <c r="AT3" s="20">
        <f t="shared" ref="AT3:AT44" si="8">IF($A3=1,AA3-$AL3+$AL$46,"")</f>
        <v>730.83209471068585</v>
      </c>
      <c r="AU3" s="20">
        <f t="shared" ref="AU3:AU44" si="9">IF($A3=1,AB3-$AL3+$AL$46,"")</f>
        <v>915.39155235094779</v>
      </c>
      <c r="AV3" s="20">
        <f t="shared" ref="AV3:AV44" si="10">IF($A3=1,AC3-$AL3+$AL$46,"")</f>
        <v>739.6800982197808</v>
      </c>
      <c r="AW3" s="20">
        <f t="shared" ref="AW3:AW44" si="11">IF($A3=1,AD3-$AL3+$AL$46,"")</f>
        <v>1054.8734129643849</v>
      </c>
      <c r="AX3" s="20">
        <f t="shared" ref="AX3:AX44" si="12">IF($A3=1,AE3-$AL3+$AL$46,"")</f>
        <v>890.34484573595887</v>
      </c>
      <c r="AY3" s="20">
        <f t="shared" ref="AY3:AY44" si="13">IF($A3=1,AF3-$AL3+$AL$46,"")</f>
        <v>958.86181430027784</v>
      </c>
      <c r="AZ3" s="20">
        <f t="shared" ref="AZ3:AZ44" si="14">IF($A3=1,AG3-$AL3+$AL$46,"")</f>
        <v>849.07581516892981</v>
      </c>
      <c r="BA3" s="20">
        <f t="shared" ref="BA3:BA44" si="15">IF($A3=1,AH3-$AL3+$AL$46,"")</f>
        <v>1032.1769151921549</v>
      </c>
      <c r="BB3" s="20">
        <f t="shared" ref="BB3:BB44" si="16">IF($A3=1,AI3-$AL3+$AL$46,"")</f>
        <v>892.67832032796377</v>
      </c>
      <c r="BC3" s="20">
        <f t="shared" ref="BC3:BC44" si="17">IF($A3=1,AJ3-$AL3+$AL$46,"")</f>
        <v>939.6714880865128</v>
      </c>
      <c r="BD3" s="1"/>
      <c r="BE3" s="1">
        <f t="shared" ref="BE3:BE44" si="18">IF($A3=1,AVERAGE(J3:K3),"")</f>
        <v>806.25509960361205</v>
      </c>
      <c r="BF3" s="1">
        <f t="shared" ref="BF3:BF44" si="19">IF($A3=1,AVERAGE(L3:O3),"")</f>
        <v>894.08331887789575</v>
      </c>
      <c r="BG3" s="1">
        <f t="shared" ref="BG3:BG44" si="20">IF($A3=1,AVERAGE(P3:S3),"")</f>
        <v>911.54391076668549</v>
      </c>
      <c r="BH3" s="1">
        <f t="shared" ref="BH3:BH44" si="21">IF(A3=1,BG3-BF3,"")</f>
        <v>17.460591888789736</v>
      </c>
    </row>
    <row r="4" spans="1:60" x14ac:dyDescent="0.25">
      <c r="A4" s="2">
        <v>1</v>
      </c>
      <c r="B4" s="2"/>
      <c r="C4" s="19">
        <v>2</v>
      </c>
      <c r="D4" s="20">
        <v>894.12827799734202</v>
      </c>
      <c r="E4" s="20">
        <v>771.07636220858501</v>
      </c>
      <c r="F4" s="20">
        <v>627.75380351584499</v>
      </c>
      <c r="G4" s="20">
        <v>695.68442157299205</v>
      </c>
      <c r="H4" s="20">
        <v>704.00676345474994</v>
      </c>
      <c r="I4" s="20">
        <v>716.54968958591803</v>
      </c>
      <c r="J4" s="20">
        <v>672.40594612056304</v>
      </c>
      <c r="K4" s="20">
        <v>677.805023949776</v>
      </c>
      <c r="L4" s="20">
        <v>681.48090819372396</v>
      </c>
      <c r="M4" s="20">
        <v>888.43584770282303</v>
      </c>
      <c r="N4" s="20">
        <v>871.49361328079101</v>
      </c>
      <c r="O4" s="20">
        <v>868.40861288965198</v>
      </c>
      <c r="P4" s="20">
        <v>756.26254760514496</v>
      </c>
      <c r="Q4" s="20">
        <v>898.00832703598496</v>
      </c>
      <c r="R4" s="20">
        <v>811.47481354207696</v>
      </c>
      <c r="S4" s="20">
        <v>852.10045876431195</v>
      </c>
      <c r="T4" s="1"/>
      <c r="U4" s="35">
        <f t="shared" ref="U4:AJ33" si="22">IF($A4=1,D4,"")</f>
        <v>894.12827799734202</v>
      </c>
      <c r="V4" s="35">
        <f t="shared" si="0"/>
        <v>771.07636220858501</v>
      </c>
      <c r="W4" s="35">
        <f t="shared" si="0"/>
        <v>627.75380351584499</v>
      </c>
      <c r="X4" s="35">
        <f t="shared" si="0"/>
        <v>695.68442157299205</v>
      </c>
      <c r="Y4" s="35">
        <f t="shared" si="0"/>
        <v>704.00676345474994</v>
      </c>
      <c r="Z4" s="35">
        <f t="shared" si="0"/>
        <v>716.54968958591803</v>
      </c>
      <c r="AA4" s="35">
        <f t="shared" si="0"/>
        <v>672.40594612056304</v>
      </c>
      <c r="AB4" s="35">
        <f t="shared" si="0"/>
        <v>677.805023949776</v>
      </c>
      <c r="AC4" s="35">
        <f t="shared" si="0"/>
        <v>681.48090819372396</v>
      </c>
      <c r="AD4" s="35">
        <f t="shared" si="0"/>
        <v>888.43584770282303</v>
      </c>
      <c r="AE4" s="35">
        <f t="shared" si="0"/>
        <v>871.49361328079101</v>
      </c>
      <c r="AF4" s="35">
        <f t="shared" si="0"/>
        <v>868.40861288965198</v>
      </c>
      <c r="AG4" s="35">
        <f t="shared" si="1"/>
        <v>756.26254760514496</v>
      </c>
      <c r="AH4" s="35">
        <f t="shared" si="1"/>
        <v>898.00832703598496</v>
      </c>
      <c r="AI4" s="35">
        <f t="shared" si="1"/>
        <v>811.47481354207696</v>
      </c>
      <c r="AJ4" s="35">
        <f t="shared" si="1"/>
        <v>852.10045876431195</v>
      </c>
      <c r="AK4" s="1"/>
      <c r="AL4" s="20">
        <v>752.98899020275201</v>
      </c>
      <c r="AM4" s="1"/>
      <c r="AN4" s="20">
        <f t="shared" si="2"/>
        <v>1002.9502727612308</v>
      </c>
      <c r="AO4" s="20">
        <f t="shared" si="3"/>
        <v>879.89835697247383</v>
      </c>
      <c r="AP4" s="20">
        <f t="shared" si="4"/>
        <v>736.57579827973382</v>
      </c>
      <c r="AQ4" s="20">
        <f t="shared" si="5"/>
        <v>804.50641633688087</v>
      </c>
      <c r="AR4" s="20">
        <f t="shared" si="6"/>
        <v>812.82875821863877</v>
      </c>
      <c r="AS4" s="20">
        <f t="shared" si="7"/>
        <v>825.37168434980686</v>
      </c>
      <c r="AT4" s="20">
        <f t="shared" si="8"/>
        <v>781.22794088445187</v>
      </c>
      <c r="AU4" s="20">
        <f t="shared" si="9"/>
        <v>786.62701871366482</v>
      </c>
      <c r="AV4" s="20">
        <f t="shared" si="10"/>
        <v>790.30290295761279</v>
      </c>
      <c r="AW4" s="20">
        <f t="shared" si="11"/>
        <v>997.25784246671185</v>
      </c>
      <c r="AX4" s="20">
        <f t="shared" si="12"/>
        <v>980.31560804467983</v>
      </c>
      <c r="AY4" s="20">
        <f t="shared" si="13"/>
        <v>977.2306076535408</v>
      </c>
      <c r="AZ4" s="20">
        <f t="shared" si="14"/>
        <v>865.08454236903378</v>
      </c>
      <c r="BA4" s="20">
        <f t="shared" si="15"/>
        <v>1006.8303217998738</v>
      </c>
      <c r="BB4" s="20">
        <f t="shared" si="16"/>
        <v>920.29680830596578</v>
      </c>
      <c r="BC4" s="20">
        <f t="shared" si="17"/>
        <v>960.92245352820078</v>
      </c>
      <c r="BD4" s="1"/>
      <c r="BE4" s="1">
        <f t="shared" si="18"/>
        <v>675.10548503516952</v>
      </c>
      <c r="BF4" s="1">
        <f t="shared" si="19"/>
        <v>827.45474551674749</v>
      </c>
      <c r="BG4" s="1">
        <f t="shared" si="20"/>
        <v>829.46153673687968</v>
      </c>
      <c r="BH4" s="1">
        <f t="shared" si="21"/>
        <v>2.006791220132186</v>
      </c>
    </row>
    <row r="5" spans="1:60" x14ac:dyDescent="0.25">
      <c r="A5" s="2">
        <v>0</v>
      </c>
      <c r="B5" s="2" t="s">
        <v>109</v>
      </c>
      <c r="C5" s="19">
        <v>3</v>
      </c>
      <c r="D5" s="20">
        <v>578.60141595293203</v>
      </c>
      <c r="E5" s="20">
        <v>1031.4909954413599</v>
      </c>
      <c r="F5" s="20">
        <v>779.88904511224496</v>
      </c>
      <c r="G5" s="20">
        <v>883.29085809526396</v>
      </c>
      <c r="H5" s="20">
        <v>979.58396572462902</v>
      </c>
      <c r="I5" s="20">
        <v>840.77936225398105</v>
      </c>
      <c r="J5" s="20">
        <v>718.96557275542102</v>
      </c>
      <c r="K5" s="20">
        <v>867.79602103582795</v>
      </c>
      <c r="L5" s="20">
        <v>1508.45636036775</v>
      </c>
      <c r="M5" s="20">
        <v>1572.5762832088801</v>
      </c>
      <c r="N5" s="20">
        <v>1182.5084172950501</v>
      </c>
      <c r="O5" s="20">
        <v>1528.6593189196799</v>
      </c>
      <c r="P5" s="20">
        <v>1533.7789051146301</v>
      </c>
      <c r="Q5" s="20">
        <v>1355.6614605647901</v>
      </c>
      <c r="R5" s="20">
        <v>898.60874450294602</v>
      </c>
      <c r="S5" s="20">
        <v>1162.7236537307999</v>
      </c>
      <c r="T5" s="1"/>
      <c r="U5" s="35" t="str">
        <f t="shared" si="22"/>
        <v/>
      </c>
      <c r="V5" s="35" t="str">
        <f t="shared" si="0"/>
        <v/>
      </c>
      <c r="W5" s="35" t="str">
        <f t="shared" si="0"/>
        <v/>
      </c>
      <c r="X5" s="35" t="str">
        <f t="shared" si="0"/>
        <v/>
      </c>
      <c r="Y5" s="35" t="str">
        <f t="shared" si="0"/>
        <v/>
      </c>
      <c r="Z5" s="35" t="str">
        <f t="shared" si="0"/>
        <v/>
      </c>
      <c r="AA5" s="35" t="str">
        <f t="shared" si="0"/>
        <v/>
      </c>
      <c r="AB5" s="35" t="str">
        <f t="shared" si="0"/>
        <v/>
      </c>
      <c r="AC5" s="35" t="str">
        <f t="shared" si="0"/>
        <v/>
      </c>
      <c r="AD5" s="35" t="str">
        <f t="shared" si="0"/>
        <v/>
      </c>
      <c r="AE5" s="35" t="str">
        <f t="shared" si="0"/>
        <v/>
      </c>
      <c r="AF5" s="35" t="str">
        <f t="shared" si="0"/>
        <v/>
      </c>
      <c r="AG5" s="35" t="str">
        <f t="shared" si="1"/>
        <v/>
      </c>
      <c r="AH5" s="35" t="str">
        <f t="shared" si="1"/>
        <v/>
      </c>
      <c r="AI5" s="35" t="str">
        <f t="shared" si="1"/>
        <v/>
      </c>
      <c r="AJ5" s="35" t="str">
        <f t="shared" si="1"/>
        <v/>
      </c>
      <c r="AK5" s="1"/>
      <c r="AL5" s="20">
        <v>985.82986055373897</v>
      </c>
      <c r="AM5" s="1"/>
      <c r="AN5" s="20" t="str">
        <f t="shared" si="2"/>
        <v/>
      </c>
      <c r="AO5" s="20" t="str">
        <f t="shared" si="3"/>
        <v/>
      </c>
      <c r="AP5" s="20" t="str">
        <f t="shared" si="4"/>
        <v/>
      </c>
      <c r="AQ5" s="20" t="str">
        <f t="shared" si="5"/>
        <v/>
      </c>
      <c r="AR5" s="20" t="str">
        <f t="shared" si="6"/>
        <v/>
      </c>
      <c r="AS5" s="20" t="str">
        <f t="shared" si="7"/>
        <v/>
      </c>
      <c r="AT5" s="20" t="str">
        <f t="shared" si="8"/>
        <v/>
      </c>
      <c r="AU5" s="20" t="str">
        <f t="shared" si="9"/>
        <v/>
      </c>
      <c r="AV5" s="20" t="str">
        <f t="shared" si="10"/>
        <v/>
      </c>
      <c r="AW5" s="20" t="str">
        <f t="shared" si="11"/>
        <v/>
      </c>
      <c r="AX5" s="20" t="str">
        <f t="shared" si="12"/>
        <v/>
      </c>
      <c r="AY5" s="20" t="str">
        <f t="shared" si="13"/>
        <v/>
      </c>
      <c r="AZ5" s="20" t="str">
        <f t="shared" si="14"/>
        <v/>
      </c>
      <c r="BA5" s="20" t="str">
        <f t="shared" si="15"/>
        <v/>
      </c>
      <c r="BB5" s="20" t="str">
        <f t="shared" si="16"/>
        <v/>
      </c>
      <c r="BC5" s="20" t="str">
        <f t="shared" si="17"/>
        <v/>
      </c>
      <c r="BD5" s="1"/>
      <c r="BE5" s="1" t="str">
        <f t="shared" si="18"/>
        <v/>
      </c>
      <c r="BF5" s="1" t="str">
        <f t="shared" si="19"/>
        <v/>
      </c>
      <c r="BG5" s="1" t="str">
        <f t="shared" si="20"/>
        <v/>
      </c>
      <c r="BH5" s="1" t="str">
        <f t="shared" si="21"/>
        <v/>
      </c>
    </row>
    <row r="6" spans="1:60" x14ac:dyDescent="0.25">
      <c r="A6" s="2">
        <v>1</v>
      </c>
      <c r="B6" s="2"/>
      <c r="C6" s="19">
        <v>4</v>
      </c>
      <c r="D6" s="20">
        <v>745.51710942550596</v>
      </c>
      <c r="E6" s="20">
        <v>851.30351102486702</v>
      </c>
      <c r="F6" s="20">
        <v>924.24355642907005</v>
      </c>
      <c r="G6" s="20">
        <v>843.41838234046099</v>
      </c>
      <c r="H6" s="20">
        <v>987.09191514061001</v>
      </c>
      <c r="I6" s="20">
        <v>1077.62999380931</v>
      </c>
      <c r="J6" s="20">
        <v>847.36298625684901</v>
      </c>
      <c r="K6" s="20">
        <v>902.80584261488104</v>
      </c>
      <c r="L6" s="20">
        <v>1095.0942429143699</v>
      </c>
      <c r="M6" s="20">
        <v>1151.59374412894</v>
      </c>
      <c r="N6" s="20">
        <v>1131.9343765717799</v>
      </c>
      <c r="O6" s="20">
        <v>1075.8829321523899</v>
      </c>
      <c r="P6" s="20">
        <v>1242.1684191504601</v>
      </c>
      <c r="Q6" s="20">
        <v>1183.9885602064401</v>
      </c>
      <c r="R6" s="20">
        <v>1024.22826621338</v>
      </c>
      <c r="S6" s="20">
        <v>963.87509651901803</v>
      </c>
      <c r="T6" s="1"/>
      <c r="U6" s="35">
        <f t="shared" si="22"/>
        <v>745.51710942550596</v>
      </c>
      <c r="V6" s="35">
        <f t="shared" si="0"/>
        <v>851.30351102486702</v>
      </c>
      <c r="W6" s="35">
        <f t="shared" si="0"/>
        <v>924.24355642907005</v>
      </c>
      <c r="X6" s="35">
        <f t="shared" si="0"/>
        <v>843.41838234046099</v>
      </c>
      <c r="Y6" s="35">
        <f t="shared" si="0"/>
        <v>987.09191514061001</v>
      </c>
      <c r="Z6" s="35">
        <f t="shared" si="0"/>
        <v>1077.62999380931</v>
      </c>
      <c r="AA6" s="35">
        <f t="shared" si="0"/>
        <v>847.36298625684901</v>
      </c>
      <c r="AB6" s="35">
        <f t="shared" si="0"/>
        <v>902.80584261488104</v>
      </c>
      <c r="AC6" s="35">
        <f t="shared" si="0"/>
        <v>1095.0942429143699</v>
      </c>
      <c r="AD6" s="35">
        <f t="shared" si="0"/>
        <v>1151.59374412894</v>
      </c>
      <c r="AE6" s="35">
        <f t="shared" si="0"/>
        <v>1131.9343765717799</v>
      </c>
      <c r="AF6" s="35">
        <f t="shared" si="0"/>
        <v>1075.8829321523899</v>
      </c>
      <c r="AG6" s="35">
        <f t="shared" si="1"/>
        <v>1242.1684191504601</v>
      </c>
      <c r="AH6" s="35">
        <f t="shared" si="1"/>
        <v>1183.9885602064401</v>
      </c>
      <c r="AI6" s="35">
        <f t="shared" si="1"/>
        <v>1024.22826621338</v>
      </c>
      <c r="AJ6" s="35">
        <f t="shared" si="1"/>
        <v>963.87509651901803</v>
      </c>
      <c r="AK6" s="1"/>
      <c r="AL6" s="20">
        <v>975.53374454102698</v>
      </c>
      <c r="AM6" s="1"/>
      <c r="AN6" s="20">
        <f t="shared" si="2"/>
        <v>631.79434985111982</v>
      </c>
      <c r="AO6" s="20">
        <f t="shared" si="3"/>
        <v>737.58075145048088</v>
      </c>
      <c r="AP6" s="20">
        <f t="shared" si="4"/>
        <v>810.52079685468391</v>
      </c>
      <c r="AQ6" s="20">
        <f t="shared" si="5"/>
        <v>729.69562276607485</v>
      </c>
      <c r="AR6" s="20">
        <f t="shared" si="6"/>
        <v>873.36915556622387</v>
      </c>
      <c r="AS6" s="20">
        <f t="shared" si="7"/>
        <v>963.90723423492386</v>
      </c>
      <c r="AT6" s="20">
        <f t="shared" si="8"/>
        <v>733.64022668246287</v>
      </c>
      <c r="AU6" s="20">
        <f t="shared" si="9"/>
        <v>789.0830830404949</v>
      </c>
      <c r="AV6" s="20">
        <f t="shared" si="10"/>
        <v>981.3714833399838</v>
      </c>
      <c r="AW6" s="20">
        <f t="shared" si="11"/>
        <v>1037.8709845545538</v>
      </c>
      <c r="AX6" s="20">
        <f t="shared" si="12"/>
        <v>1018.2116169973938</v>
      </c>
      <c r="AY6" s="20">
        <f t="shared" si="13"/>
        <v>962.16017257800377</v>
      </c>
      <c r="AZ6" s="20">
        <f t="shared" si="14"/>
        <v>1128.4456595760739</v>
      </c>
      <c r="BA6" s="20">
        <f t="shared" si="15"/>
        <v>1070.2658006320539</v>
      </c>
      <c r="BB6" s="20">
        <f t="shared" si="16"/>
        <v>910.50550663899389</v>
      </c>
      <c r="BC6" s="20">
        <f t="shared" si="17"/>
        <v>850.15233694463188</v>
      </c>
      <c r="BD6" s="1"/>
      <c r="BE6" s="1">
        <f t="shared" si="18"/>
        <v>875.08441443586503</v>
      </c>
      <c r="BF6" s="1">
        <f t="shared" si="19"/>
        <v>1113.6263239418699</v>
      </c>
      <c r="BG6" s="1">
        <f t="shared" si="20"/>
        <v>1103.5650855223246</v>
      </c>
      <c r="BH6" s="1">
        <f t="shared" si="21"/>
        <v>-10.061238419545361</v>
      </c>
    </row>
    <row r="7" spans="1:60" x14ac:dyDescent="0.25">
      <c r="A7" s="2">
        <v>1</v>
      </c>
      <c r="B7" s="2"/>
      <c r="C7" s="19">
        <v>5</v>
      </c>
      <c r="D7" s="20">
        <v>720.54090469237099</v>
      </c>
      <c r="E7" s="20">
        <v>612.03066713763599</v>
      </c>
      <c r="F7" s="20">
        <v>671.64537018860699</v>
      </c>
      <c r="G7" s="20">
        <v>665.37703467634003</v>
      </c>
      <c r="H7" s="20">
        <v>605.48560367569303</v>
      </c>
      <c r="I7" s="20">
        <v>616.71262963307095</v>
      </c>
      <c r="J7" s="20">
        <v>603.67275866377497</v>
      </c>
      <c r="K7" s="20">
        <v>626.90532997346497</v>
      </c>
      <c r="L7" s="20">
        <v>635.226270167694</v>
      </c>
      <c r="M7" s="20">
        <v>669.77087742978097</v>
      </c>
      <c r="N7" s="20">
        <v>680.37598337044403</v>
      </c>
      <c r="O7" s="20">
        <v>859.92557078395805</v>
      </c>
      <c r="P7" s="20">
        <v>598.38615716949096</v>
      </c>
      <c r="Q7" s="20">
        <v>621.08514860899197</v>
      </c>
      <c r="R7" s="20">
        <v>583.18977955891603</v>
      </c>
      <c r="S7" s="20">
        <v>717.64955270623398</v>
      </c>
      <c r="T7" s="1"/>
      <c r="U7" s="35">
        <f t="shared" si="22"/>
        <v>720.54090469237099</v>
      </c>
      <c r="V7" s="35">
        <f t="shared" si="0"/>
        <v>612.03066713763599</v>
      </c>
      <c r="W7" s="35">
        <f t="shared" si="0"/>
        <v>671.64537018860699</v>
      </c>
      <c r="X7" s="35">
        <f t="shared" si="0"/>
        <v>665.37703467634003</v>
      </c>
      <c r="Y7" s="35">
        <f t="shared" si="0"/>
        <v>605.48560367569303</v>
      </c>
      <c r="Z7" s="35">
        <f t="shared" si="0"/>
        <v>616.71262963307095</v>
      </c>
      <c r="AA7" s="35">
        <f t="shared" si="0"/>
        <v>603.67275866377497</v>
      </c>
      <c r="AB7" s="35">
        <f t="shared" si="0"/>
        <v>626.90532997346497</v>
      </c>
      <c r="AC7" s="35">
        <f t="shared" si="0"/>
        <v>635.226270167694</v>
      </c>
      <c r="AD7" s="35">
        <f t="shared" si="0"/>
        <v>669.77087742978097</v>
      </c>
      <c r="AE7" s="35">
        <f t="shared" si="0"/>
        <v>680.37598337044403</v>
      </c>
      <c r="AF7" s="35">
        <f t="shared" si="0"/>
        <v>859.92557078395805</v>
      </c>
      <c r="AG7" s="35">
        <f t="shared" si="1"/>
        <v>598.38615716949096</v>
      </c>
      <c r="AH7" s="35">
        <f t="shared" si="1"/>
        <v>621.08514860899197</v>
      </c>
      <c r="AI7" s="35">
        <f t="shared" si="1"/>
        <v>583.18977955891603</v>
      </c>
      <c r="AJ7" s="35">
        <f t="shared" si="1"/>
        <v>717.64955270623398</v>
      </c>
      <c r="AK7" s="1"/>
      <c r="AL7" s="20">
        <v>648.16127216005304</v>
      </c>
      <c r="AM7" s="1"/>
      <c r="AN7" s="20">
        <f t="shared" si="2"/>
        <v>934.19061749895877</v>
      </c>
      <c r="AO7" s="20">
        <f t="shared" si="3"/>
        <v>825.68037994422377</v>
      </c>
      <c r="AP7" s="20">
        <f t="shared" si="4"/>
        <v>885.29508299519478</v>
      </c>
      <c r="AQ7" s="20">
        <f t="shared" si="5"/>
        <v>879.02674748292782</v>
      </c>
      <c r="AR7" s="20">
        <f t="shared" si="6"/>
        <v>819.13531648228081</v>
      </c>
      <c r="AS7" s="20">
        <f t="shared" si="7"/>
        <v>830.36234243965873</v>
      </c>
      <c r="AT7" s="20">
        <f t="shared" si="8"/>
        <v>817.32247147036276</v>
      </c>
      <c r="AU7" s="20">
        <f t="shared" si="9"/>
        <v>840.55504278005276</v>
      </c>
      <c r="AV7" s="20">
        <f t="shared" si="10"/>
        <v>848.87598297428178</v>
      </c>
      <c r="AW7" s="20">
        <f t="shared" si="11"/>
        <v>883.42059023636875</v>
      </c>
      <c r="AX7" s="20">
        <f t="shared" si="12"/>
        <v>894.02569617703182</v>
      </c>
      <c r="AY7" s="20">
        <f t="shared" si="13"/>
        <v>1073.575283590546</v>
      </c>
      <c r="AZ7" s="20">
        <f t="shared" si="14"/>
        <v>812.03586997607874</v>
      </c>
      <c r="BA7" s="20">
        <f t="shared" si="15"/>
        <v>834.73486141557976</v>
      </c>
      <c r="BB7" s="20">
        <f t="shared" si="16"/>
        <v>796.83949236550382</v>
      </c>
      <c r="BC7" s="20">
        <f t="shared" si="17"/>
        <v>931.29926551282176</v>
      </c>
      <c r="BD7" s="1"/>
      <c r="BE7" s="1">
        <f t="shared" si="18"/>
        <v>615.28904431861997</v>
      </c>
      <c r="BF7" s="1">
        <f t="shared" si="19"/>
        <v>711.32467543796918</v>
      </c>
      <c r="BG7" s="1">
        <f t="shared" si="20"/>
        <v>630.07765951090823</v>
      </c>
      <c r="BH7" s="1">
        <f t="shared" si="21"/>
        <v>-81.247015927060943</v>
      </c>
    </row>
    <row r="8" spans="1:60" x14ac:dyDescent="0.25">
      <c r="A8" s="2">
        <v>1</v>
      </c>
      <c r="B8" s="2"/>
      <c r="C8" s="19">
        <v>6</v>
      </c>
      <c r="D8" s="20">
        <v>856.06958044914597</v>
      </c>
      <c r="E8" s="20">
        <v>1249.60106983282</v>
      </c>
      <c r="F8" s="20">
        <v>792.48713536749995</v>
      </c>
      <c r="G8" s="20">
        <v>775.35547595211904</v>
      </c>
      <c r="H8" s="20">
        <v>1024.2002948030099</v>
      </c>
      <c r="I8" s="20">
        <v>965.52631118211104</v>
      </c>
      <c r="J8" s="20">
        <v>898.98995715670105</v>
      </c>
      <c r="K8" s="20">
        <v>866.48841853051499</v>
      </c>
      <c r="L8" s="20">
        <v>889.68624774901798</v>
      </c>
      <c r="M8" s="20">
        <v>1049.24313184581</v>
      </c>
      <c r="N8" s="20">
        <v>821.23572226727299</v>
      </c>
      <c r="O8" s="20">
        <v>894.01262034889896</v>
      </c>
      <c r="P8" s="20">
        <v>864.57424991222103</v>
      </c>
      <c r="Q8" s="20">
        <v>802.92856609099101</v>
      </c>
      <c r="R8" s="20">
        <v>909.91113404847295</v>
      </c>
      <c r="S8" s="20">
        <v>1044.2961696447601</v>
      </c>
      <c r="T8" s="1"/>
      <c r="U8" s="35">
        <f t="shared" si="22"/>
        <v>856.06958044914597</v>
      </c>
      <c r="V8" s="35">
        <f t="shared" si="0"/>
        <v>1249.60106983282</v>
      </c>
      <c r="W8" s="35">
        <f t="shared" si="0"/>
        <v>792.48713536749995</v>
      </c>
      <c r="X8" s="35">
        <f t="shared" si="0"/>
        <v>775.35547595211904</v>
      </c>
      <c r="Y8" s="35">
        <f t="shared" si="0"/>
        <v>1024.2002948030099</v>
      </c>
      <c r="Z8" s="35">
        <f t="shared" si="0"/>
        <v>965.52631118211104</v>
      </c>
      <c r="AA8" s="35">
        <f t="shared" si="0"/>
        <v>898.98995715670105</v>
      </c>
      <c r="AB8" s="35">
        <f t="shared" si="0"/>
        <v>866.48841853051499</v>
      </c>
      <c r="AC8" s="35">
        <f t="shared" si="0"/>
        <v>889.68624774901798</v>
      </c>
      <c r="AD8" s="35">
        <f t="shared" si="0"/>
        <v>1049.24313184581</v>
      </c>
      <c r="AE8" s="35">
        <f t="shared" si="0"/>
        <v>821.23572226727299</v>
      </c>
      <c r="AF8" s="35">
        <f t="shared" si="0"/>
        <v>894.01262034889896</v>
      </c>
      <c r="AG8" s="35">
        <f t="shared" si="1"/>
        <v>864.57424991222103</v>
      </c>
      <c r="AH8" s="35">
        <f t="shared" si="1"/>
        <v>802.92856609099101</v>
      </c>
      <c r="AI8" s="35">
        <f t="shared" si="1"/>
        <v>909.91113404847295</v>
      </c>
      <c r="AJ8" s="35">
        <f t="shared" si="1"/>
        <v>1044.2961696447601</v>
      </c>
      <c r="AK8" s="1"/>
      <c r="AL8" s="20">
        <v>919.658127072296</v>
      </c>
      <c r="AM8" s="1"/>
      <c r="AN8" s="20">
        <f t="shared" si="2"/>
        <v>798.22243834349081</v>
      </c>
      <c r="AO8" s="20">
        <f t="shared" si="3"/>
        <v>1191.7539277271649</v>
      </c>
      <c r="AP8" s="20">
        <f t="shared" si="4"/>
        <v>734.63999326184478</v>
      </c>
      <c r="AQ8" s="20">
        <f t="shared" si="5"/>
        <v>717.50833384646387</v>
      </c>
      <c r="AR8" s="20">
        <f t="shared" si="6"/>
        <v>966.35315269735474</v>
      </c>
      <c r="AS8" s="20">
        <f t="shared" si="7"/>
        <v>907.67916907645588</v>
      </c>
      <c r="AT8" s="20">
        <f t="shared" si="8"/>
        <v>841.14281505104589</v>
      </c>
      <c r="AU8" s="20">
        <f t="shared" si="9"/>
        <v>808.64127642485983</v>
      </c>
      <c r="AV8" s="20">
        <f t="shared" si="10"/>
        <v>831.83910564336281</v>
      </c>
      <c r="AW8" s="20">
        <f t="shared" si="11"/>
        <v>991.39598974015485</v>
      </c>
      <c r="AX8" s="20">
        <f t="shared" si="12"/>
        <v>763.38858016161782</v>
      </c>
      <c r="AY8" s="20">
        <f t="shared" si="13"/>
        <v>836.1654782432438</v>
      </c>
      <c r="AZ8" s="20">
        <f t="shared" si="14"/>
        <v>806.72710780656587</v>
      </c>
      <c r="BA8" s="20">
        <f t="shared" si="15"/>
        <v>745.08142398533585</v>
      </c>
      <c r="BB8" s="20">
        <f t="shared" si="16"/>
        <v>852.06399194281778</v>
      </c>
      <c r="BC8" s="20">
        <f t="shared" si="17"/>
        <v>986.44902753910492</v>
      </c>
      <c r="BD8" s="1"/>
      <c r="BE8" s="1">
        <f t="shared" si="18"/>
        <v>882.73918784360808</v>
      </c>
      <c r="BF8" s="1">
        <f t="shared" si="19"/>
        <v>913.54443055274999</v>
      </c>
      <c r="BG8" s="1">
        <f t="shared" si="20"/>
        <v>905.42752992411124</v>
      </c>
      <c r="BH8" s="1">
        <f t="shared" si="21"/>
        <v>-8.1169006286387457</v>
      </c>
    </row>
    <row r="9" spans="1:60" x14ac:dyDescent="0.25">
      <c r="A9" s="2">
        <v>1</v>
      </c>
      <c r="B9" s="2"/>
      <c r="C9" s="19">
        <v>7</v>
      </c>
      <c r="D9" s="20">
        <v>729.43992655316197</v>
      </c>
      <c r="E9" s="20">
        <v>787.27346114737895</v>
      </c>
      <c r="F9" s="20">
        <v>623.25638366933504</v>
      </c>
      <c r="G9" s="20">
        <v>643.31303188076799</v>
      </c>
      <c r="H9" s="20">
        <v>694.49170525929003</v>
      </c>
      <c r="I9" s="20">
        <v>650.10276543384498</v>
      </c>
      <c r="J9" s="20">
        <v>659.19645351105703</v>
      </c>
      <c r="K9" s="20">
        <v>726.62699578643503</v>
      </c>
      <c r="L9" s="20">
        <v>822.67662148076795</v>
      </c>
      <c r="M9" s="20">
        <v>776.76231925534</v>
      </c>
      <c r="N9" s="20">
        <v>752.066478367738</v>
      </c>
      <c r="O9" s="20">
        <v>895.80372435150298</v>
      </c>
      <c r="P9" s="20">
        <v>822.48873157250796</v>
      </c>
      <c r="Q9" s="20">
        <v>967.40769651951302</v>
      </c>
      <c r="R9" s="20">
        <v>726.63789361450597</v>
      </c>
      <c r="S9" s="20">
        <v>821.03156898978796</v>
      </c>
      <c r="T9" s="1"/>
      <c r="U9" s="35">
        <f t="shared" si="22"/>
        <v>729.43992655316197</v>
      </c>
      <c r="V9" s="35">
        <f t="shared" si="0"/>
        <v>787.27346114737895</v>
      </c>
      <c r="W9" s="35">
        <f t="shared" si="0"/>
        <v>623.25638366933504</v>
      </c>
      <c r="X9" s="35">
        <f t="shared" si="0"/>
        <v>643.31303188076799</v>
      </c>
      <c r="Y9" s="35">
        <f t="shared" si="0"/>
        <v>694.49170525929003</v>
      </c>
      <c r="Z9" s="35">
        <f t="shared" si="0"/>
        <v>650.10276543384498</v>
      </c>
      <c r="AA9" s="35">
        <f t="shared" si="0"/>
        <v>659.19645351105703</v>
      </c>
      <c r="AB9" s="35">
        <f t="shared" si="0"/>
        <v>726.62699578643503</v>
      </c>
      <c r="AC9" s="35">
        <f t="shared" si="0"/>
        <v>822.67662148076795</v>
      </c>
      <c r="AD9" s="35">
        <f t="shared" si="0"/>
        <v>776.76231925534</v>
      </c>
      <c r="AE9" s="35">
        <f t="shared" si="0"/>
        <v>752.066478367738</v>
      </c>
      <c r="AF9" s="35">
        <f t="shared" si="0"/>
        <v>895.80372435150298</v>
      </c>
      <c r="AG9" s="35">
        <f t="shared" si="1"/>
        <v>822.48873157250796</v>
      </c>
      <c r="AH9" s="35">
        <f t="shared" si="1"/>
        <v>967.40769651951302</v>
      </c>
      <c r="AI9" s="35">
        <f t="shared" si="1"/>
        <v>726.63789361450597</v>
      </c>
      <c r="AJ9" s="35">
        <f t="shared" si="1"/>
        <v>821.03156898978796</v>
      </c>
      <c r="AK9" s="1"/>
      <c r="AL9" s="20">
        <v>735.10265652158</v>
      </c>
      <c r="AM9" s="1"/>
      <c r="AN9" s="20">
        <f t="shared" si="2"/>
        <v>856.1482549982228</v>
      </c>
      <c r="AO9" s="20">
        <f t="shared" si="3"/>
        <v>913.98178959243978</v>
      </c>
      <c r="AP9" s="20">
        <f t="shared" si="4"/>
        <v>749.96471211439587</v>
      </c>
      <c r="AQ9" s="20">
        <f t="shared" si="5"/>
        <v>770.02136032582882</v>
      </c>
      <c r="AR9" s="20">
        <f t="shared" si="6"/>
        <v>821.20003370435086</v>
      </c>
      <c r="AS9" s="20">
        <f t="shared" si="7"/>
        <v>776.81109387890581</v>
      </c>
      <c r="AT9" s="20">
        <f t="shared" si="8"/>
        <v>785.90478195611786</v>
      </c>
      <c r="AU9" s="20">
        <f t="shared" si="9"/>
        <v>853.33532423149586</v>
      </c>
      <c r="AV9" s="20">
        <f t="shared" si="10"/>
        <v>949.38494992582878</v>
      </c>
      <c r="AW9" s="20">
        <f t="shared" si="11"/>
        <v>903.47064770040083</v>
      </c>
      <c r="AX9" s="20">
        <f t="shared" si="12"/>
        <v>878.77480681279883</v>
      </c>
      <c r="AY9" s="20">
        <f t="shared" si="13"/>
        <v>1022.5120527965638</v>
      </c>
      <c r="AZ9" s="20">
        <f t="shared" si="14"/>
        <v>949.19706001756879</v>
      </c>
      <c r="BA9" s="20">
        <f t="shared" si="15"/>
        <v>1094.1160249645739</v>
      </c>
      <c r="BB9" s="20">
        <f t="shared" si="16"/>
        <v>853.3462220595668</v>
      </c>
      <c r="BC9" s="20">
        <f t="shared" si="17"/>
        <v>947.73989743484879</v>
      </c>
      <c r="BD9" s="1"/>
      <c r="BE9" s="1">
        <f t="shared" si="18"/>
        <v>692.91172464874603</v>
      </c>
      <c r="BF9" s="1">
        <f t="shared" si="19"/>
        <v>811.82728586383723</v>
      </c>
      <c r="BG9" s="1">
        <f t="shared" si="20"/>
        <v>834.39147267407873</v>
      </c>
      <c r="BH9" s="1">
        <f t="shared" si="21"/>
        <v>22.564186810241495</v>
      </c>
    </row>
    <row r="10" spans="1:60" x14ac:dyDescent="0.25">
      <c r="A10" s="2">
        <v>1</v>
      </c>
      <c r="B10" s="2"/>
      <c r="C10" s="19">
        <v>8</v>
      </c>
      <c r="D10" s="20">
        <v>1126.1479450148499</v>
      </c>
      <c r="E10" s="20">
        <v>719.95273826060202</v>
      </c>
      <c r="F10" s="20">
        <v>640.16729001783597</v>
      </c>
      <c r="G10" s="20">
        <v>701.92158679201395</v>
      </c>
      <c r="H10" s="20">
        <v>804.73392269305896</v>
      </c>
      <c r="I10" s="20">
        <v>809.97813193694105</v>
      </c>
      <c r="J10" s="20">
        <v>792.06899427257497</v>
      </c>
      <c r="K10" s="20">
        <v>724.98628057910503</v>
      </c>
      <c r="L10" s="20">
        <v>904.79199078572503</v>
      </c>
      <c r="M10" s="20">
        <v>895.59956737812195</v>
      </c>
      <c r="N10" s="20">
        <v>956.16027664636897</v>
      </c>
      <c r="O10" s="20">
        <v>1125.8764031532801</v>
      </c>
      <c r="P10" s="20">
        <v>793.14309673145499</v>
      </c>
      <c r="Q10" s="20">
        <v>1016.66274429536</v>
      </c>
      <c r="R10" s="20">
        <v>788.908617345121</v>
      </c>
      <c r="S10" s="20">
        <v>1210.4527858868801</v>
      </c>
      <c r="T10" s="1"/>
      <c r="U10" s="35">
        <f t="shared" si="22"/>
        <v>1126.1479450148499</v>
      </c>
      <c r="V10" s="35">
        <f t="shared" si="0"/>
        <v>719.95273826060202</v>
      </c>
      <c r="W10" s="35">
        <f t="shared" si="0"/>
        <v>640.16729001783597</v>
      </c>
      <c r="X10" s="35">
        <f t="shared" si="0"/>
        <v>701.92158679201395</v>
      </c>
      <c r="Y10" s="35">
        <f t="shared" si="0"/>
        <v>804.73392269305896</v>
      </c>
      <c r="Z10" s="35">
        <f t="shared" si="0"/>
        <v>809.97813193694105</v>
      </c>
      <c r="AA10" s="35">
        <f t="shared" si="0"/>
        <v>792.06899427257497</v>
      </c>
      <c r="AB10" s="35">
        <f t="shared" si="0"/>
        <v>724.98628057910503</v>
      </c>
      <c r="AC10" s="35">
        <f t="shared" si="0"/>
        <v>904.79199078572503</v>
      </c>
      <c r="AD10" s="35">
        <f t="shared" si="0"/>
        <v>895.59956737812195</v>
      </c>
      <c r="AE10" s="35">
        <f t="shared" si="0"/>
        <v>956.16027664636897</v>
      </c>
      <c r="AF10" s="35">
        <f t="shared" si="0"/>
        <v>1125.8764031532801</v>
      </c>
      <c r="AG10" s="35">
        <f t="shared" si="1"/>
        <v>793.14309673145499</v>
      </c>
      <c r="AH10" s="35">
        <f t="shared" si="1"/>
        <v>1016.66274429536</v>
      </c>
      <c r="AI10" s="35">
        <f t="shared" si="1"/>
        <v>788.908617345121</v>
      </c>
      <c r="AJ10" s="35">
        <f t="shared" si="1"/>
        <v>1210.4527858868801</v>
      </c>
      <c r="AK10" s="1"/>
      <c r="AL10" s="20">
        <v>831.17724726601</v>
      </c>
      <c r="AM10" s="1"/>
      <c r="AN10" s="20">
        <f t="shared" si="2"/>
        <v>1156.7816827154807</v>
      </c>
      <c r="AO10" s="20">
        <f t="shared" si="3"/>
        <v>750.58647596123285</v>
      </c>
      <c r="AP10" s="20">
        <f t="shared" si="4"/>
        <v>670.8010277184668</v>
      </c>
      <c r="AQ10" s="20">
        <f t="shared" si="5"/>
        <v>732.55532449264479</v>
      </c>
      <c r="AR10" s="20">
        <f t="shared" si="6"/>
        <v>835.36766039368979</v>
      </c>
      <c r="AS10" s="20">
        <f t="shared" si="7"/>
        <v>840.61186963757189</v>
      </c>
      <c r="AT10" s="20">
        <f t="shared" si="8"/>
        <v>822.7027319732058</v>
      </c>
      <c r="AU10" s="20">
        <f t="shared" si="9"/>
        <v>755.62001827973586</v>
      </c>
      <c r="AV10" s="20">
        <f t="shared" si="10"/>
        <v>935.42572848635587</v>
      </c>
      <c r="AW10" s="20">
        <f t="shared" si="11"/>
        <v>926.23330507875278</v>
      </c>
      <c r="AX10" s="20">
        <f t="shared" si="12"/>
        <v>986.7940143469998</v>
      </c>
      <c r="AY10" s="20">
        <f t="shared" si="13"/>
        <v>1156.5101408539108</v>
      </c>
      <c r="AZ10" s="20">
        <f t="shared" si="14"/>
        <v>823.77683443208582</v>
      </c>
      <c r="BA10" s="20">
        <f t="shared" si="15"/>
        <v>1047.2964819959907</v>
      </c>
      <c r="BB10" s="20">
        <f t="shared" si="16"/>
        <v>819.54235504575183</v>
      </c>
      <c r="BC10" s="20">
        <f t="shared" si="17"/>
        <v>1241.0865235875108</v>
      </c>
      <c r="BD10" s="1"/>
      <c r="BE10" s="1">
        <f t="shared" si="18"/>
        <v>758.52763742584</v>
      </c>
      <c r="BF10" s="1">
        <f t="shared" si="19"/>
        <v>970.60705949087401</v>
      </c>
      <c r="BG10" s="1">
        <f t="shared" si="20"/>
        <v>952.29181106470401</v>
      </c>
      <c r="BH10" s="1">
        <f t="shared" si="21"/>
        <v>-18.315248426170001</v>
      </c>
    </row>
    <row r="11" spans="1:60" x14ac:dyDescent="0.25">
      <c r="A11" s="2">
        <v>1</v>
      </c>
      <c r="B11" s="2"/>
      <c r="C11" s="19">
        <v>9</v>
      </c>
      <c r="D11" s="20">
        <v>622.09557925320701</v>
      </c>
      <c r="E11" s="20">
        <v>569.98448754579795</v>
      </c>
      <c r="F11" s="20">
        <v>589.88260670887996</v>
      </c>
      <c r="G11" s="20">
        <v>564.77353472232596</v>
      </c>
      <c r="H11" s="20">
        <v>601.92040567297295</v>
      </c>
      <c r="I11" s="20">
        <v>587.99165786745095</v>
      </c>
      <c r="J11" s="20">
        <v>586.22078430759495</v>
      </c>
      <c r="K11" s="20">
        <v>635.58795190319904</v>
      </c>
      <c r="L11" s="20">
        <v>640.01479864093301</v>
      </c>
      <c r="M11" s="20">
        <v>736.05527107619798</v>
      </c>
      <c r="N11" s="20">
        <v>738.86055453608105</v>
      </c>
      <c r="O11" s="20">
        <v>697.29763548074504</v>
      </c>
      <c r="P11" s="20">
        <v>668.02692689179798</v>
      </c>
      <c r="Q11" s="20">
        <v>747.69991772643004</v>
      </c>
      <c r="R11" s="20">
        <v>773.57844761963895</v>
      </c>
      <c r="S11" s="20">
        <v>698.36495576103198</v>
      </c>
      <c r="T11" s="1"/>
      <c r="U11" s="35">
        <f t="shared" si="22"/>
        <v>622.09557925320701</v>
      </c>
      <c r="V11" s="35">
        <f t="shared" si="0"/>
        <v>569.98448754579795</v>
      </c>
      <c r="W11" s="35">
        <f t="shared" si="0"/>
        <v>589.88260670887996</v>
      </c>
      <c r="X11" s="35">
        <f t="shared" si="0"/>
        <v>564.77353472232596</v>
      </c>
      <c r="Y11" s="35">
        <f t="shared" si="0"/>
        <v>601.92040567297295</v>
      </c>
      <c r="Z11" s="35">
        <f t="shared" si="0"/>
        <v>587.99165786745095</v>
      </c>
      <c r="AA11" s="35">
        <f t="shared" si="0"/>
        <v>586.22078430759495</v>
      </c>
      <c r="AB11" s="35">
        <f t="shared" si="0"/>
        <v>635.58795190319904</v>
      </c>
      <c r="AC11" s="35">
        <f t="shared" si="0"/>
        <v>640.01479864093301</v>
      </c>
      <c r="AD11" s="35">
        <f t="shared" si="0"/>
        <v>736.05527107619798</v>
      </c>
      <c r="AE11" s="35">
        <f t="shared" si="0"/>
        <v>738.86055453608105</v>
      </c>
      <c r="AF11" s="35">
        <f t="shared" si="0"/>
        <v>697.29763548074504</v>
      </c>
      <c r="AG11" s="35">
        <f t="shared" si="1"/>
        <v>668.02692689179798</v>
      </c>
      <c r="AH11" s="35">
        <f t="shared" si="1"/>
        <v>747.69991772643004</v>
      </c>
      <c r="AI11" s="35">
        <f t="shared" si="1"/>
        <v>773.57844761963895</v>
      </c>
      <c r="AJ11" s="35">
        <f t="shared" si="1"/>
        <v>698.36495576103198</v>
      </c>
      <c r="AK11" s="1"/>
      <c r="AL11" s="20">
        <v>634.03546066418198</v>
      </c>
      <c r="AM11" s="1"/>
      <c r="AN11" s="20">
        <f t="shared" si="2"/>
        <v>849.87110355566585</v>
      </c>
      <c r="AO11" s="20">
        <f t="shared" si="3"/>
        <v>797.7600118482568</v>
      </c>
      <c r="AP11" s="20">
        <f t="shared" si="4"/>
        <v>817.65813101133881</v>
      </c>
      <c r="AQ11" s="20">
        <f t="shared" si="5"/>
        <v>792.54905902478481</v>
      </c>
      <c r="AR11" s="20">
        <f t="shared" si="6"/>
        <v>829.6959299754318</v>
      </c>
      <c r="AS11" s="20">
        <f t="shared" si="7"/>
        <v>815.7671821699098</v>
      </c>
      <c r="AT11" s="20">
        <f t="shared" si="8"/>
        <v>813.9963086100538</v>
      </c>
      <c r="AU11" s="20">
        <f t="shared" si="9"/>
        <v>863.36347620565789</v>
      </c>
      <c r="AV11" s="20">
        <f t="shared" si="10"/>
        <v>867.79032294339186</v>
      </c>
      <c r="AW11" s="20">
        <f t="shared" si="11"/>
        <v>963.83079537865683</v>
      </c>
      <c r="AX11" s="20">
        <f t="shared" si="12"/>
        <v>966.6360788385399</v>
      </c>
      <c r="AY11" s="20">
        <f t="shared" si="13"/>
        <v>925.07315978320389</v>
      </c>
      <c r="AZ11" s="20">
        <f t="shared" si="14"/>
        <v>895.80245119425683</v>
      </c>
      <c r="BA11" s="20">
        <f t="shared" si="15"/>
        <v>975.47544202888889</v>
      </c>
      <c r="BB11" s="20">
        <f t="shared" si="16"/>
        <v>1001.3539719220978</v>
      </c>
      <c r="BC11" s="20">
        <f t="shared" si="17"/>
        <v>926.14048006349083</v>
      </c>
      <c r="BD11" s="1"/>
      <c r="BE11" s="1">
        <f t="shared" si="18"/>
        <v>610.904368105397</v>
      </c>
      <c r="BF11" s="1">
        <f t="shared" si="19"/>
        <v>703.0570649334893</v>
      </c>
      <c r="BG11" s="1">
        <f t="shared" si="20"/>
        <v>721.91756199972474</v>
      </c>
      <c r="BH11" s="1">
        <f t="shared" si="21"/>
        <v>18.860497066235439</v>
      </c>
    </row>
    <row r="12" spans="1:60" x14ac:dyDescent="0.25">
      <c r="A12" s="2">
        <v>1</v>
      </c>
      <c r="B12" s="2"/>
      <c r="C12" s="19">
        <v>10</v>
      </c>
      <c r="D12" s="20">
        <v>885.13484877858002</v>
      </c>
      <c r="E12" s="20">
        <v>668.09720266004103</v>
      </c>
      <c r="F12" s="20">
        <v>552.31501155578701</v>
      </c>
      <c r="G12" s="20">
        <v>582.03409694573998</v>
      </c>
      <c r="H12" s="20">
        <v>715.60815177259201</v>
      </c>
      <c r="I12" s="20">
        <v>752.55765494062496</v>
      </c>
      <c r="J12" s="20">
        <v>651.22063728572505</v>
      </c>
      <c r="K12" s="20">
        <v>673.09750743305995</v>
      </c>
      <c r="L12" s="20">
        <v>679.27270811066705</v>
      </c>
      <c r="M12" s="20">
        <v>681.16365882162302</v>
      </c>
      <c r="N12" s="20">
        <v>723.50219842772105</v>
      </c>
      <c r="O12" s="20">
        <v>746.85819219985206</v>
      </c>
      <c r="P12" s="20">
        <v>723.29141960290099</v>
      </c>
      <c r="Q12" s="20">
        <v>771.97891505566099</v>
      </c>
      <c r="R12" s="20">
        <v>772.13378487393004</v>
      </c>
      <c r="S12" s="20">
        <v>883.72159244702004</v>
      </c>
      <c r="T12" s="1"/>
      <c r="U12" s="35">
        <f t="shared" si="22"/>
        <v>885.13484877858002</v>
      </c>
      <c r="V12" s="35">
        <f t="shared" si="0"/>
        <v>668.09720266004103</v>
      </c>
      <c r="W12" s="35">
        <f t="shared" si="0"/>
        <v>552.31501155578701</v>
      </c>
      <c r="X12" s="35">
        <f t="shared" si="0"/>
        <v>582.03409694573998</v>
      </c>
      <c r="Y12" s="35">
        <f t="shared" si="0"/>
        <v>715.60815177259201</v>
      </c>
      <c r="Z12" s="35">
        <f t="shared" si="0"/>
        <v>752.55765494062496</v>
      </c>
      <c r="AA12" s="35">
        <f t="shared" si="0"/>
        <v>651.22063728572505</v>
      </c>
      <c r="AB12" s="35">
        <f t="shared" si="0"/>
        <v>673.09750743305995</v>
      </c>
      <c r="AC12" s="35">
        <f t="shared" si="0"/>
        <v>679.27270811066705</v>
      </c>
      <c r="AD12" s="35">
        <f t="shared" si="0"/>
        <v>681.16365882162302</v>
      </c>
      <c r="AE12" s="35">
        <f t="shared" si="0"/>
        <v>723.50219842772105</v>
      </c>
      <c r="AF12" s="35">
        <f t="shared" si="0"/>
        <v>746.85819219985206</v>
      </c>
      <c r="AG12" s="35">
        <f t="shared" si="1"/>
        <v>723.29141960290099</v>
      </c>
      <c r="AH12" s="35">
        <f t="shared" si="1"/>
        <v>771.97891505566099</v>
      </c>
      <c r="AI12" s="35">
        <f t="shared" si="1"/>
        <v>772.13378487393004</v>
      </c>
      <c r="AJ12" s="35">
        <f t="shared" si="1"/>
        <v>883.72159244702004</v>
      </c>
      <c r="AK12" s="1"/>
      <c r="AL12" s="20">
        <v>703.82147855799894</v>
      </c>
      <c r="AM12" s="1"/>
      <c r="AN12" s="20">
        <f t="shared" si="2"/>
        <v>1043.1243551872219</v>
      </c>
      <c r="AO12" s="20">
        <f t="shared" si="3"/>
        <v>826.08670906868292</v>
      </c>
      <c r="AP12" s="20">
        <f t="shared" si="4"/>
        <v>710.3045179644289</v>
      </c>
      <c r="AQ12" s="20">
        <f t="shared" si="5"/>
        <v>740.02360335438186</v>
      </c>
      <c r="AR12" s="20">
        <f t="shared" si="6"/>
        <v>873.5976581812339</v>
      </c>
      <c r="AS12" s="20">
        <f t="shared" si="7"/>
        <v>910.54716134926684</v>
      </c>
      <c r="AT12" s="20">
        <f t="shared" si="8"/>
        <v>809.21014369436693</v>
      </c>
      <c r="AU12" s="20">
        <f t="shared" si="9"/>
        <v>831.08701384170183</v>
      </c>
      <c r="AV12" s="20">
        <f t="shared" si="10"/>
        <v>837.26221451930894</v>
      </c>
      <c r="AW12" s="20">
        <f t="shared" si="11"/>
        <v>839.1531652302649</v>
      </c>
      <c r="AX12" s="20">
        <f t="shared" si="12"/>
        <v>881.49170483636294</v>
      </c>
      <c r="AY12" s="20">
        <f t="shared" si="13"/>
        <v>904.84769860849394</v>
      </c>
      <c r="AZ12" s="20">
        <f t="shared" si="14"/>
        <v>881.28092601154287</v>
      </c>
      <c r="BA12" s="20">
        <f t="shared" si="15"/>
        <v>929.96842146430288</v>
      </c>
      <c r="BB12" s="20">
        <f t="shared" si="16"/>
        <v>930.12329128257193</v>
      </c>
      <c r="BC12" s="20">
        <f t="shared" si="17"/>
        <v>1041.7110988556619</v>
      </c>
      <c r="BD12" s="1"/>
      <c r="BE12" s="1">
        <f t="shared" si="18"/>
        <v>662.15907235939244</v>
      </c>
      <c r="BF12" s="1">
        <f t="shared" si="19"/>
        <v>707.6991893899658</v>
      </c>
      <c r="BG12" s="1">
        <f t="shared" si="20"/>
        <v>787.78142799487807</v>
      </c>
      <c r="BH12" s="1">
        <f t="shared" si="21"/>
        <v>80.082238604912277</v>
      </c>
    </row>
    <row r="13" spans="1:60" x14ac:dyDescent="0.25">
      <c r="A13" s="2">
        <v>1</v>
      </c>
      <c r="B13" s="2"/>
      <c r="C13" s="19">
        <v>11</v>
      </c>
      <c r="D13" s="20">
        <v>955.55499544050497</v>
      </c>
      <c r="E13" s="20">
        <v>993.92006951604401</v>
      </c>
      <c r="F13" s="20">
        <v>949.77974711181503</v>
      </c>
      <c r="G13" s="20">
        <v>884.56821576382902</v>
      </c>
      <c r="H13" s="20">
        <v>1231.3466316336001</v>
      </c>
      <c r="I13" s="20">
        <v>1109.9471913889399</v>
      </c>
      <c r="J13" s="20">
        <v>1167.79238652194</v>
      </c>
      <c r="K13" s="20">
        <v>1005.46401558859</v>
      </c>
      <c r="L13" s="20">
        <v>1287.97245936325</v>
      </c>
      <c r="M13" s="20">
        <v>1620.0371299199901</v>
      </c>
      <c r="N13" s="20">
        <v>1467.9852879603</v>
      </c>
      <c r="O13" s="20">
        <v>1509.0640519290901</v>
      </c>
      <c r="P13" s="20">
        <v>1199.36904172237</v>
      </c>
      <c r="Q13" s="20">
        <v>1435.8081528248699</v>
      </c>
      <c r="R13" s="20">
        <v>1443.5014902216701</v>
      </c>
      <c r="S13" s="20">
        <v>1724.9247391644101</v>
      </c>
      <c r="T13" s="1"/>
      <c r="U13" s="35">
        <f t="shared" si="22"/>
        <v>955.55499544050497</v>
      </c>
      <c r="V13" s="35">
        <f t="shared" si="0"/>
        <v>993.92006951604401</v>
      </c>
      <c r="W13" s="35">
        <f t="shared" si="0"/>
        <v>949.77974711181503</v>
      </c>
      <c r="X13" s="35">
        <f t="shared" si="0"/>
        <v>884.56821576382902</v>
      </c>
      <c r="Y13" s="35">
        <f t="shared" si="0"/>
        <v>1231.3466316336001</v>
      </c>
      <c r="Z13" s="35">
        <f t="shared" si="0"/>
        <v>1109.9471913889399</v>
      </c>
      <c r="AA13" s="35">
        <f t="shared" si="0"/>
        <v>1167.79238652194</v>
      </c>
      <c r="AB13" s="35">
        <f t="shared" si="0"/>
        <v>1005.46401558859</v>
      </c>
      <c r="AC13" s="35">
        <f t="shared" si="0"/>
        <v>1287.97245936325</v>
      </c>
      <c r="AD13" s="35">
        <f t="shared" si="0"/>
        <v>1620.0371299199901</v>
      </c>
      <c r="AE13" s="35">
        <f t="shared" si="0"/>
        <v>1467.9852879603</v>
      </c>
      <c r="AF13" s="35">
        <f t="shared" si="0"/>
        <v>1509.0640519290901</v>
      </c>
      <c r="AG13" s="35">
        <f t="shared" si="1"/>
        <v>1199.36904172237</v>
      </c>
      <c r="AH13" s="35">
        <f t="shared" si="1"/>
        <v>1435.8081528248699</v>
      </c>
      <c r="AI13" s="35">
        <f t="shared" si="1"/>
        <v>1443.5014902216701</v>
      </c>
      <c r="AJ13" s="35">
        <f t="shared" si="1"/>
        <v>1724.9247391644101</v>
      </c>
      <c r="AK13" s="1"/>
      <c r="AL13" s="20">
        <v>1171.2836166227301</v>
      </c>
      <c r="AM13" s="1"/>
      <c r="AN13" s="20">
        <f t="shared" si="2"/>
        <v>646.08236378441575</v>
      </c>
      <c r="AO13" s="20">
        <f t="shared" si="3"/>
        <v>684.44743785995479</v>
      </c>
      <c r="AP13" s="20">
        <f t="shared" si="4"/>
        <v>640.30711545572581</v>
      </c>
      <c r="AQ13" s="20">
        <f t="shared" si="5"/>
        <v>575.0955841077398</v>
      </c>
      <c r="AR13" s="20">
        <f t="shared" si="6"/>
        <v>921.87399997751083</v>
      </c>
      <c r="AS13" s="20">
        <f t="shared" si="7"/>
        <v>800.47455973285071</v>
      </c>
      <c r="AT13" s="20">
        <f t="shared" si="8"/>
        <v>858.31975486585077</v>
      </c>
      <c r="AU13" s="20">
        <f t="shared" si="9"/>
        <v>695.99138393250075</v>
      </c>
      <c r="AV13" s="20">
        <f t="shared" si="10"/>
        <v>978.49982770716076</v>
      </c>
      <c r="AW13" s="20">
        <f t="shared" si="11"/>
        <v>1310.564498263901</v>
      </c>
      <c r="AX13" s="20">
        <f t="shared" si="12"/>
        <v>1158.5126563042109</v>
      </c>
      <c r="AY13" s="20">
        <f t="shared" si="13"/>
        <v>1199.5914202730009</v>
      </c>
      <c r="AZ13" s="20">
        <f t="shared" si="14"/>
        <v>889.89641006628074</v>
      </c>
      <c r="BA13" s="20">
        <f t="shared" si="15"/>
        <v>1126.3355211687808</v>
      </c>
      <c r="BB13" s="20">
        <f t="shared" si="16"/>
        <v>1134.0288585655808</v>
      </c>
      <c r="BC13" s="20">
        <f t="shared" si="17"/>
        <v>1415.4521075083208</v>
      </c>
      <c r="BD13" s="1"/>
      <c r="BE13" s="1">
        <f t="shared" si="18"/>
        <v>1086.628201055265</v>
      </c>
      <c r="BF13" s="1">
        <f t="shared" si="19"/>
        <v>1471.2647322931575</v>
      </c>
      <c r="BG13" s="1">
        <f t="shared" si="20"/>
        <v>1450.9008559833301</v>
      </c>
      <c r="BH13" s="1">
        <f t="shared" si="21"/>
        <v>-20.363876309827447</v>
      </c>
    </row>
    <row r="14" spans="1:60" x14ac:dyDescent="0.25">
      <c r="A14" s="2">
        <v>1</v>
      </c>
      <c r="B14" s="2"/>
      <c r="C14" s="19">
        <v>12</v>
      </c>
      <c r="D14" s="20">
        <v>711.93636503777395</v>
      </c>
      <c r="E14" s="20">
        <v>650.61027499158604</v>
      </c>
      <c r="F14" s="20">
        <v>578.82155703383</v>
      </c>
      <c r="G14" s="20">
        <v>550.73989400217499</v>
      </c>
      <c r="H14" s="20">
        <v>687.78349337578902</v>
      </c>
      <c r="I14" s="20">
        <v>650.614742098242</v>
      </c>
      <c r="J14" s="20">
        <v>565.11149980609605</v>
      </c>
      <c r="K14" s="20">
        <v>691.00333238891699</v>
      </c>
      <c r="L14" s="20">
        <v>812.02052817952801</v>
      </c>
      <c r="M14" s="20">
        <v>841.25321232874603</v>
      </c>
      <c r="N14" s="20">
        <v>979.38928588356305</v>
      </c>
      <c r="O14" s="20">
        <v>742.94564113348804</v>
      </c>
      <c r="P14" s="20">
        <v>757.07827670258803</v>
      </c>
      <c r="Q14" s="20">
        <v>909.43339288233301</v>
      </c>
      <c r="R14" s="20">
        <v>877.64451401946906</v>
      </c>
      <c r="S14" s="20">
        <v>831.71336013037899</v>
      </c>
      <c r="T14" s="1"/>
      <c r="U14" s="35">
        <f t="shared" si="22"/>
        <v>711.93636503777395</v>
      </c>
      <c r="V14" s="35">
        <f t="shared" si="0"/>
        <v>650.61027499158604</v>
      </c>
      <c r="W14" s="35">
        <f t="shared" si="0"/>
        <v>578.82155703383</v>
      </c>
      <c r="X14" s="35">
        <f t="shared" si="0"/>
        <v>550.73989400217499</v>
      </c>
      <c r="Y14" s="35">
        <f t="shared" si="0"/>
        <v>687.78349337578902</v>
      </c>
      <c r="Z14" s="35">
        <f t="shared" si="0"/>
        <v>650.614742098242</v>
      </c>
      <c r="AA14" s="35">
        <f t="shared" si="0"/>
        <v>565.11149980609605</v>
      </c>
      <c r="AB14" s="35">
        <f t="shared" si="0"/>
        <v>691.00333238891699</v>
      </c>
      <c r="AC14" s="35">
        <f t="shared" si="0"/>
        <v>812.02052817952801</v>
      </c>
      <c r="AD14" s="35">
        <f t="shared" si="0"/>
        <v>841.25321232874603</v>
      </c>
      <c r="AE14" s="35">
        <f t="shared" si="0"/>
        <v>979.38928588356305</v>
      </c>
      <c r="AF14" s="35">
        <f t="shared" si="0"/>
        <v>742.94564113348804</v>
      </c>
      <c r="AG14" s="35">
        <f t="shared" si="1"/>
        <v>757.07827670258803</v>
      </c>
      <c r="AH14" s="35">
        <f t="shared" si="1"/>
        <v>909.43339288233301</v>
      </c>
      <c r="AI14" s="35">
        <f t="shared" si="1"/>
        <v>877.64451401946906</v>
      </c>
      <c r="AJ14" s="35">
        <f t="shared" si="1"/>
        <v>831.71336013037899</v>
      </c>
      <c r="AK14" s="1"/>
      <c r="AL14" s="20">
        <v>706.253370592034</v>
      </c>
      <c r="AM14" s="1"/>
      <c r="AN14" s="20">
        <f t="shared" si="2"/>
        <v>867.49397941238078</v>
      </c>
      <c r="AO14" s="20">
        <f t="shared" si="3"/>
        <v>806.16788936619287</v>
      </c>
      <c r="AP14" s="20">
        <f t="shared" si="4"/>
        <v>734.37917140843683</v>
      </c>
      <c r="AQ14" s="20">
        <f t="shared" si="5"/>
        <v>706.29750837678182</v>
      </c>
      <c r="AR14" s="20">
        <f t="shared" si="6"/>
        <v>843.34110775039585</v>
      </c>
      <c r="AS14" s="20">
        <f t="shared" si="7"/>
        <v>806.17235647284883</v>
      </c>
      <c r="AT14" s="20">
        <f t="shared" si="8"/>
        <v>720.66911418070288</v>
      </c>
      <c r="AU14" s="20">
        <f t="shared" si="9"/>
        <v>846.56094676352382</v>
      </c>
      <c r="AV14" s="20">
        <f t="shared" si="10"/>
        <v>967.57814255413484</v>
      </c>
      <c r="AW14" s="20">
        <f t="shared" si="11"/>
        <v>996.81082670335286</v>
      </c>
      <c r="AX14" s="20">
        <f t="shared" si="12"/>
        <v>1134.94690025817</v>
      </c>
      <c r="AY14" s="20">
        <f t="shared" si="13"/>
        <v>898.50325550809487</v>
      </c>
      <c r="AZ14" s="20">
        <f t="shared" si="14"/>
        <v>912.63589107719486</v>
      </c>
      <c r="BA14" s="20">
        <f t="shared" si="15"/>
        <v>1064.9910072569398</v>
      </c>
      <c r="BB14" s="20">
        <f t="shared" si="16"/>
        <v>1033.2021283940758</v>
      </c>
      <c r="BC14" s="20">
        <f t="shared" si="17"/>
        <v>987.27097450498582</v>
      </c>
      <c r="BD14" s="1"/>
      <c r="BE14" s="1">
        <f t="shared" si="18"/>
        <v>628.05741609750658</v>
      </c>
      <c r="BF14" s="1">
        <f t="shared" si="19"/>
        <v>843.90216688133125</v>
      </c>
      <c r="BG14" s="1">
        <f t="shared" si="20"/>
        <v>843.9673859336923</v>
      </c>
      <c r="BH14" s="1">
        <f t="shared" si="21"/>
        <v>6.5219052361044305E-2</v>
      </c>
    </row>
    <row r="15" spans="1:60" x14ac:dyDescent="0.25">
      <c r="A15" s="2">
        <v>1</v>
      </c>
      <c r="B15" s="2"/>
      <c r="C15" s="19">
        <v>13</v>
      </c>
      <c r="D15" s="20">
        <v>1098.4919164084199</v>
      </c>
      <c r="E15" s="20">
        <v>1186.3273558424401</v>
      </c>
      <c r="F15" s="20">
        <v>926.58577996548604</v>
      </c>
      <c r="G15" s="20">
        <v>824.21189127207003</v>
      </c>
      <c r="H15" s="20">
        <v>1058.50039475014</v>
      </c>
      <c r="I15" s="20">
        <v>914.37030243567403</v>
      </c>
      <c r="J15" s="20">
        <v>813.37615858432696</v>
      </c>
      <c r="K15" s="20">
        <v>918.42378296014704</v>
      </c>
      <c r="L15" s="20">
        <v>1049.9539581147201</v>
      </c>
      <c r="M15" s="20">
        <v>1189.6110160629501</v>
      </c>
      <c r="N15" s="20">
        <v>1129.6806938484599</v>
      </c>
      <c r="O15" s="20">
        <v>1342.01169476219</v>
      </c>
      <c r="P15" s="20">
        <v>1253.26642690412</v>
      </c>
      <c r="Q15" s="20">
        <v>1025.7809877884399</v>
      </c>
      <c r="R15" s="20">
        <v>1164.5975948410801</v>
      </c>
      <c r="S15" s="20">
        <v>1068.6680260415001</v>
      </c>
      <c r="T15" s="1"/>
      <c r="U15" s="35">
        <f t="shared" si="22"/>
        <v>1098.4919164084199</v>
      </c>
      <c r="V15" s="35">
        <f t="shared" si="0"/>
        <v>1186.3273558424401</v>
      </c>
      <c r="W15" s="35">
        <f t="shared" si="0"/>
        <v>926.58577996548604</v>
      </c>
      <c r="X15" s="35">
        <f t="shared" si="0"/>
        <v>824.21189127207003</v>
      </c>
      <c r="Y15" s="35">
        <f t="shared" si="0"/>
        <v>1058.50039475014</v>
      </c>
      <c r="Z15" s="35">
        <f t="shared" si="0"/>
        <v>914.37030243567403</v>
      </c>
      <c r="AA15" s="35">
        <f t="shared" si="0"/>
        <v>813.37615858432696</v>
      </c>
      <c r="AB15" s="35">
        <f t="shared" si="0"/>
        <v>918.42378296014704</v>
      </c>
      <c r="AC15" s="35">
        <f t="shared" si="0"/>
        <v>1049.9539581147201</v>
      </c>
      <c r="AD15" s="35">
        <f t="shared" si="0"/>
        <v>1189.6110160629501</v>
      </c>
      <c r="AE15" s="35">
        <f t="shared" si="0"/>
        <v>1129.6806938484599</v>
      </c>
      <c r="AF15" s="35">
        <f t="shared" si="0"/>
        <v>1342.01169476219</v>
      </c>
      <c r="AG15" s="35">
        <f t="shared" si="1"/>
        <v>1253.26642690412</v>
      </c>
      <c r="AH15" s="35">
        <f t="shared" si="1"/>
        <v>1025.7809877884399</v>
      </c>
      <c r="AI15" s="35">
        <f t="shared" si="1"/>
        <v>1164.5975948410801</v>
      </c>
      <c r="AJ15" s="35">
        <f t="shared" si="1"/>
        <v>1068.6680260415001</v>
      </c>
      <c r="AK15" s="1"/>
      <c r="AL15" s="20">
        <v>1024.0443333099699</v>
      </c>
      <c r="AM15" s="1"/>
      <c r="AN15" s="20">
        <f t="shared" si="2"/>
        <v>936.2585680650908</v>
      </c>
      <c r="AO15" s="20">
        <f t="shared" si="3"/>
        <v>1024.0940074991108</v>
      </c>
      <c r="AP15" s="20">
        <f t="shared" si="4"/>
        <v>764.35243162215693</v>
      </c>
      <c r="AQ15" s="20">
        <f t="shared" si="5"/>
        <v>661.97854292874092</v>
      </c>
      <c r="AR15" s="20">
        <f t="shared" si="6"/>
        <v>896.26704640681089</v>
      </c>
      <c r="AS15" s="20">
        <f t="shared" si="7"/>
        <v>752.13695409234492</v>
      </c>
      <c r="AT15" s="20">
        <f t="shared" si="8"/>
        <v>651.14281024099785</v>
      </c>
      <c r="AU15" s="20">
        <f t="shared" si="9"/>
        <v>756.19043461681792</v>
      </c>
      <c r="AV15" s="20">
        <f t="shared" si="10"/>
        <v>887.72060977139097</v>
      </c>
      <c r="AW15" s="20">
        <f t="shared" si="11"/>
        <v>1027.3776677196211</v>
      </c>
      <c r="AX15" s="20">
        <f t="shared" si="12"/>
        <v>967.44734550513078</v>
      </c>
      <c r="AY15" s="20">
        <f t="shared" si="13"/>
        <v>1179.778346418861</v>
      </c>
      <c r="AZ15" s="20">
        <f t="shared" si="14"/>
        <v>1091.0330785607907</v>
      </c>
      <c r="BA15" s="20">
        <f t="shared" si="15"/>
        <v>863.5476394451108</v>
      </c>
      <c r="BB15" s="20">
        <f t="shared" si="16"/>
        <v>1002.364246497751</v>
      </c>
      <c r="BC15" s="20">
        <f t="shared" si="17"/>
        <v>906.43467769817096</v>
      </c>
      <c r="BD15" s="1"/>
      <c r="BE15" s="1">
        <f t="shared" si="18"/>
        <v>865.899970772237</v>
      </c>
      <c r="BF15" s="1">
        <f t="shared" si="19"/>
        <v>1177.8143406970801</v>
      </c>
      <c r="BG15" s="1">
        <f t="shared" si="20"/>
        <v>1128.078258893785</v>
      </c>
      <c r="BH15" s="1">
        <f t="shared" si="21"/>
        <v>-49.736081803295065</v>
      </c>
    </row>
    <row r="16" spans="1:60" x14ac:dyDescent="0.25">
      <c r="A16" s="2">
        <v>1</v>
      </c>
      <c r="B16" s="2"/>
      <c r="C16" s="19">
        <v>14</v>
      </c>
      <c r="D16" s="20">
        <v>1296.3854209062599</v>
      </c>
      <c r="E16" s="20">
        <v>935.28707505607497</v>
      </c>
      <c r="F16" s="20">
        <v>652.08417321296895</v>
      </c>
      <c r="G16" s="20">
        <v>621.76123016942199</v>
      </c>
      <c r="H16" s="20">
        <v>691.07551936413995</v>
      </c>
      <c r="I16" s="20">
        <v>636.047854366916</v>
      </c>
      <c r="J16" s="20">
        <v>620.17822004362199</v>
      </c>
      <c r="K16" s="20">
        <v>647.70577693850896</v>
      </c>
      <c r="L16" s="20">
        <v>811.94425108717303</v>
      </c>
      <c r="M16" s="20">
        <v>760.10054555375802</v>
      </c>
      <c r="N16" s="20">
        <v>863.56239484060404</v>
      </c>
      <c r="O16" s="20">
        <v>843.31565857327303</v>
      </c>
      <c r="P16" s="20">
        <v>887.81981042140796</v>
      </c>
      <c r="Q16" s="20">
        <v>942.37893453626202</v>
      </c>
      <c r="R16" s="20">
        <v>809.58798714096997</v>
      </c>
      <c r="S16" s="20">
        <v>871.41028102269104</v>
      </c>
      <c r="T16" s="1"/>
      <c r="U16" s="35">
        <f t="shared" si="22"/>
        <v>1296.3854209062599</v>
      </c>
      <c r="V16" s="35">
        <f t="shared" si="0"/>
        <v>935.28707505607497</v>
      </c>
      <c r="W16" s="35">
        <f t="shared" si="0"/>
        <v>652.08417321296895</v>
      </c>
      <c r="X16" s="35">
        <f t="shared" si="0"/>
        <v>621.76123016942199</v>
      </c>
      <c r="Y16" s="35">
        <f t="shared" si="0"/>
        <v>691.07551936413995</v>
      </c>
      <c r="Z16" s="35">
        <f t="shared" si="0"/>
        <v>636.047854366916</v>
      </c>
      <c r="AA16" s="35">
        <f t="shared" si="0"/>
        <v>620.17822004362199</v>
      </c>
      <c r="AB16" s="35">
        <f t="shared" si="0"/>
        <v>647.70577693850896</v>
      </c>
      <c r="AC16" s="35">
        <f t="shared" si="0"/>
        <v>811.94425108717303</v>
      </c>
      <c r="AD16" s="35">
        <f t="shared" si="0"/>
        <v>760.10054555375802</v>
      </c>
      <c r="AE16" s="35">
        <f t="shared" si="0"/>
        <v>863.56239484060404</v>
      </c>
      <c r="AF16" s="35">
        <f t="shared" si="0"/>
        <v>843.31565857327303</v>
      </c>
      <c r="AG16" s="35">
        <f t="shared" si="1"/>
        <v>887.81981042140796</v>
      </c>
      <c r="AH16" s="35">
        <f t="shared" si="1"/>
        <v>942.37893453626202</v>
      </c>
      <c r="AI16" s="35">
        <f t="shared" si="1"/>
        <v>809.58798714096997</v>
      </c>
      <c r="AJ16" s="35">
        <f t="shared" si="1"/>
        <v>871.41028102269104</v>
      </c>
      <c r="AK16" s="1"/>
      <c r="AL16" s="20">
        <v>757.06599422564295</v>
      </c>
      <c r="AM16" s="1"/>
      <c r="AN16" s="20">
        <f t="shared" si="2"/>
        <v>1401.1304116472579</v>
      </c>
      <c r="AO16" s="20">
        <f t="shared" si="3"/>
        <v>1040.0320657970728</v>
      </c>
      <c r="AP16" s="20">
        <f t="shared" si="4"/>
        <v>756.82916395396683</v>
      </c>
      <c r="AQ16" s="20">
        <f t="shared" si="5"/>
        <v>726.50622091041987</v>
      </c>
      <c r="AR16" s="20">
        <f t="shared" si="6"/>
        <v>795.82051010513783</v>
      </c>
      <c r="AS16" s="20">
        <f t="shared" si="7"/>
        <v>740.79284510791388</v>
      </c>
      <c r="AT16" s="20">
        <f t="shared" si="8"/>
        <v>724.92321078461987</v>
      </c>
      <c r="AU16" s="20">
        <f t="shared" si="9"/>
        <v>752.45076767950684</v>
      </c>
      <c r="AV16" s="20">
        <f t="shared" si="10"/>
        <v>916.68924182817091</v>
      </c>
      <c r="AW16" s="20">
        <f t="shared" si="11"/>
        <v>864.8455362947559</v>
      </c>
      <c r="AX16" s="20">
        <f t="shared" si="12"/>
        <v>968.30738558160192</v>
      </c>
      <c r="AY16" s="20">
        <f t="shared" si="13"/>
        <v>948.0606493142709</v>
      </c>
      <c r="AZ16" s="20">
        <f t="shared" si="14"/>
        <v>992.56480116240584</v>
      </c>
      <c r="BA16" s="20">
        <f t="shared" si="15"/>
        <v>1047.1239252772598</v>
      </c>
      <c r="BB16" s="20">
        <f t="shared" si="16"/>
        <v>914.33297788196785</v>
      </c>
      <c r="BC16" s="20">
        <f t="shared" si="17"/>
        <v>976.15527176368892</v>
      </c>
      <c r="BD16" s="1"/>
      <c r="BE16" s="1">
        <f t="shared" si="18"/>
        <v>633.94199849106553</v>
      </c>
      <c r="BF16" s="1">
        <f t="shared" si="19"/>
        <v>819.73071251370209</v>
      </c>
      <c r="BG16" s="1">
        <f t="shared" si="20"/>
        <v>877.79925328033266</v>
      </c>
      <c r="BH16" s="1">
        <f t="shared" si="21"/>
        <v>58.068540766630576</v>
      </c>
    </row>
    <row r="17" spans="1:60" x14ac:dyDescent="0.25">
      <c r="A17" s="2">
        <v>1</v>
      </c>
      <c r="B17" s="2"/>
      <c r="C17" s="19">
        <v>15</v>
      </c>
      <c r="D17" s="20">
        <v>1255.31562511432</v>
      </c>
      <c r="E17" s="20">
        <v>844.83997280853805</v>
      </c>
      <c r="F17" s="20">
        <v>561.54366385630601</v>
      </c>
      <c r="G17" s="20">
        <v>623.17602085460805</v>
      </c>
      <c r="H17" s="20">
        <v>585.96336268434402</v>
      </c>
      <c r="I17" s="20">
        <v>610.73520018671798</v>
      </c>
      <c r="J17" s="20">
        <v>578.70842206792997</v>
      </c>
      <c r="K17" s="20">
        <v>656.78670344543104</v>
      </c>
      <c r="L17" s="20">
        <v>706.50030373316895</v>
      </c>
      <c r="M17" s="20">
        <v>796.02416315828998</v>
      </c>
      <c r="N17" s="20">
        <v>665.94916946724004</v>
      </c>
      <c r="O17" s="20">
        <v>712.36716722851304</v>
      </c>
      <c r="P17" s="20">
        <v>798.67313629565604</v>
      </c>
      <c r="Q17" s="20">
        <v>849.550985688438</v>
      </c>
      <c r="R17" s="20">
        <v>780.84294819260901</v>
      </c>
      <c r="S17" s="20">
        <v>737.33841521934698</v>
      </c>
      <c r="T17" s="1"/>
      <c r="U17" s="35">
        <f t="shared" si="22"/>
        <v>1255.31562511432</v>
      </c>
      <c r="V17" s="35">
        <f t="shared" si="0"/>
        <v>844.83997280853805</v>
      </c>
      <c r="W17" s="35">
        <f t="shared" si="0"/>
        <v>561.54366385630601</v>
      </c>
      <c r="X17" s="35">
        <f t="shared" si="0"/>
        <v>623.17602085460805</v>
      </c>
      <c r="Y17" s="35">
        <f t="shared" si="0"/>
        <v>585.96336268434402</v>
      </c>
      <c r="Z17" s="35">
        <f t="shared" si="0"/>
        <v>610.73520018671798</v>
      </c>
      <c r="AA17" s="35">
        <f t="shared" si="0"/>
        <v>578.70842206792997</v>
      </c>
      <c r="AB17" s="35">
        <f t="shared" si="0"/>
        <v>656.78670344543104</v>
      </c>
      <c r="AC17" s="35">
        <f t="shared" si="0"/>
        <v>706.50030373316895</v>
      </c>
      <c r="AD17" s="35">
        <f t="shared" si="0"/>
        <v>796.02416315828998</v>
      </c>
      <c r="AE17" s="35">
        <f t="shared" si="0"/>
        <v>665.94916946724004</v>
      </c>
      <c r="AF17" s="35">
        <f t="shared" si="0"/>
        <v>712.36716722851304</v>
      </c>
      <c r="AG17" s="35">
        <f t="shared" si="1"/>
        <v>798.67313629565604</v>
      </c>
      <c r="AH17" s="35">
        <f t="shared" si="1"/>
        <v>849.550985688438</v>
      </c>
      <c r="AI17" s="35">
        <f t="shared" si="1"/>
        <v>780.84294819260901</v>
      </c>
      <c r="AJ17" s="35">
        <f t="shared" si="1"/>
        <v>737.33841521934698</v>
      </c>
      <c r="AK17" s="1"/>
      <c r="AL17" s="20">
        <v>708.32372126877499</v>
      </c>
      <c r="AM17" s="1"/>
      <c r="AN17" s="20">
        <f t="shared" si="2"/>
        <v>1408.8028888121858</v>
      </c>
      <c r="AO17" s="20">
        <f t="shared" si="3"/>
        <v>998.32723650640389</v>
      </c>
      <c r="AP17" s="20">
        <f t="shared" si="4"/>
        <v>715.03092755417185</v>
      </c>
      <c r="AQ17" s="20">
        <f t="shared" si="5"/>
        <v>776.6632845524739</v>
      </c>
      <c r="AR17" s="20">
        <f t="shared" si="6"/>
        <v>739.45062638220986</v>
      </c>
      <c r="AS17" s="20">
        <f t="shared" si="7"/>
        <v>764.22246388458382</v>
      </c>
      <c r="AT17" s="20">
        <f t="shared" si="8"/>
        <v>732.19568576579582</v>
      </c>
      <c r="AU17" s="20">
        <f t="shared" si="9"/>
        <v>810.27396714329689</v>
      </c>
      <c r="AV17" s="20">
        <f t="shared" si="10"/>
        <v>859.98756743103479</v>
      </c>
      <c r="AW17" s="20">
        <f t="shared" si="11"/>
        <v>949.51142685615582</v>
      </c>
      <c r="AX17" s="20">
        <f t="shared" si="12"/>
        <v>819.43643316510588</v>
      </c>
      <c r="AY17" s="20">
        <f t="shared" si="13"/>
        <v>865.85443092637888</v>
      </c>
      <c r="AZ17" s="20">
        <f t="shared" si="14"/>
        <v>952.16039999352188</v>
      </c>
      <c r="BA17" s="20">
        <f t="shared" si="15"/>
        <v>1003.0382493863038</v>
      </c>
      <c r="BB17" s="20">
        <f t="shared" si="16"/>
        <v>934.33021189047486</v>
      </c>
      <c r="BC17" s="20">
        <f t="shared" si="17"/>
        <v>890.82567891721283</v>
      </c>
      <c r="BD17" s="1"/>
      <c r="BE17" s="1">
        <f t="shared" si="18"/>
        <v>617.74756275668051</v>
      </c>
      <c r="BF17" s="1">
        <f t="shared" si="19"/>
        <v>720.21020089680303</v>
      </c>
      <c r="BG17" s="1">
        <f t="shared" si="20"/>
        <v>791.60137134901254</v>
      </c>
      <c r="BH17" s="1">
        <f t="shared" si="21"/>
        <v>71.391170452209508</v>
      </c>
    </row>
    <row r="18" spans="1:60" x14ac:dyDescent="0.25">
      <c r="A18" s="2">
        <v>0</v>
      </c>
      <c r="B18" s="2" t="s">
        <v>109</v>
      </c>
      <c r="C18" s="19">
        <v>16</v>
      </c>
      <c r="D18" s="20">
        <v>1793.31059743029</v>
      </c>
      <c r="E18" s="20">
        <v>1529.8123352236901</v>
      </c>
      <c r="F18" s="20">
        <v>1179.32385138718</v>
      </c>
      <c r="G18" s="20">
        <v>1293.7066831659299</v>
      </c>
      <c r="H18" s="20">
        <v>1378.1449578286099</v>
      </c>
      <c r="I18" s="20">
        <v>1418.9417447032599</v>
      </c>
      <c r="J18" s="20">
        <v>1447.0943220764</v>
      </c>
      <c r="K18" s="20">
        <v>1606.4917480874601</v>
      </c>
      <c r="L18" s="20">
        <v>1403.43325284448</v>
      </c>
      <c r="M18" s="20">
        <v>1454.30418811752</v>
      </c>
      <c r="N18" s="20">
        <v>715.02525641190005</v>
      </c>
      <c r="O18" s="20">
        <v>929.93699933200901</v>
      </c>
      <c r="P18" s="20">
        <v>1805.82013360981</v>
      </c>
      <c r="Q18" s="20">
        <v>1592.4823810831499</v>
      </c>
      <c r="R18" s="20">
        <v>1157.1110672412001</v>
      </c>
      <c r="S18" s="20">
        <v>1096.0139551285199</v>
      </c>
      <c r="T18" s="1"/>
      <c r="U18" s="35" t="str">
        <f t="shared" si="22"/>
        <v/>
      </c>
      <c r="V18" s="35" t="str">
        <f t="shared" si="0"/>
        <v/>
      </c>
      <c r="W18" s="35" t="str">
        <f t="shared" si="0"/>
        <v/>
      </c>
      <c r="X18" s="35" t="str">
        <f t="shared" si="0"/>
        <v/>
      </c>
      <c r="Y18" s="35" t="str">
        <f t="shared" si="0"/>
        <v/>
      </c>
      <c r="Z18" s="35" t="str">
        <f t="shared" si="0"/>
        <v/>
      </c>
      <c r="AA18" s="35" t="str">
        <f t="shared" si="0"/>
        <v/>
      </c>
      <c r="AB18" s="35" t="str">
        <f t="shared" si="0"/>
        <v/>
      </c>
      <c r="AC18" s="35" t="str">
        <f t="shared" si="0"/>
        <v/>
      </c>
      <c r="AD18" s="35" t="str">
        <f t="shared" si="0"/>
        <v/>
      </c>
      <c r="AE18" s="35" t="str">
        <f t="shared" si="0"/>
        <v/>
      </c>
      <c r="AF18" s="35" t="str">
        <f t="shared" si="0"/>
        <v/>
      </c>
      <c r="AG18" s="35" t="str">
        <f t="shared" si="1"/>
        <v/>
      </c>
      <c r="AH18" s="35" t="str">
        <f t="shared" si="1"/>
        <v/>
      </c>
      <c r="AI18" s="35" t="str">
        <f t="shared" si="1"/>
        <v/>
      </c>
      <c r="AJ18" s="35" t="str">
        <f t="shared" si="1"/>
        <v/>
      </c>
      <c r="AK18" s="1"/>
      <c r="AL18" s="20">
        <v>1390.9459279228499</v>
      </c>
      <c r="AM18" s="1"/>
      <c r="AN18" s="20" t="str">
        <f t="shared" si="2"/>
        <v/>
      </c>
      <c r="AO18" s="20" t="str">
        <f t="shared" si="3"/>
        <v/>
      </c>
      <c r="AP18" s="20" t="str">
        <f t="shared" si="4"/>
        <v/>
      </c>
      <c r="AQ18" s="20" t="str">
        <f t="shared" si="5"/>
        <v/>
      </c>
      <c r="AR18" s="20" t="str">
        <f t="shared" si="6"/>
        <v/>
      </c>
      <c r="AS18" s="20" t="str">
        <f t="shared" si="7"/>
        <v/>
      </c>
      <c r="AT18" s="20" t="str">
        <f t="shared" si="8"/>
        <v/>
      </c>
      <c r="AU18" s="20" t="str">
        <f t="shared" si="9"/>
        <v/>
      </c>
      <c r="AV18" s="20" t="str">
        <f t="shared" si="10"/>
        <v/>
      </c>
      <c r="AW18" s="20" t="str">
        <f t="shared" si="11"/>
        <v/>
      </c>
      <c r="AX18" s="20" t="str">
        <f t="shared" si="12"/>
        <v/>
      </c>
      <c r="AY18" s="20" t="str">
        <f t="shared" si="13"/>
        <v/>
      </c>
      <c r="AZ18" s="20" t="str">
        <f t="shared" si="14"/>
        <v/>
      </c>
      <c r="BA18" s="20" t="str">
        <f t="shared" si="15"/>
        <v/>
      </c>
      <c r="BB18" s="20" t="str">
        <f t="shared" si="16"/>
        <v/>
      </c>
      <c r="BC18" s="20" t="str">
        <f t="shared" si="17"/>
        <v/>
      </c>
      <c r="BD18" s="1"/>
      <c r="BE18" s="1" t="str">
        <f t="shared" si="18"/>
        <v/>
      </c>
      <c r="BF18" s="1" t="str">
        <f t="shared" si="19"/>
        <v/>
      </c>
      <c r="BG18" s="1" t="str">
        <f t="shared" si="20"/>
        <v/>
      </c>
      <c r="BH18" s="1" t="str">
        <f t="shared" si="21"/>
        <v/>
      </c>
    </row>
    <row r="19" spans="1:60" x14ac:dyDescent="0.25">
      <c r="A19" s="2">
        <v>0</v>
      </c>
      <c r="B19" s="2" t="s">
        <v>109</v>
      </c>
      <c r="C19" s="19">
        <v>17</v>
      </c>
      <c r="D19" s="20">
        <v>1049.39817925651</v>
      </c>
      <c r="E19" s="20">
        <v>555.22326799975804</v>
      </c>
      <c r="F19" s="20">
        <v>502.30514950690099</v>
      </c>
      <c r="G19" s="20">
        <v>559.22285307678999</v>
      </c>
      <c r="H19" s="20">
        <v>741.12918306536801</v>
      </c>
      <c r="I19" s="20">
        <v>759.73156075737495</v>
      </c>
      <c r="J19" s="20">
        <v>548.27400928825205</v>
      </c>
      <c r="K19" s="20">
        <v>413.99223984917597</v>
      </c>
      <c r="L19" s="20">
        <v>533.84301209052899</v>
      </c>
      <c r="M19" s="20">
        <v>705.90824488516</v>
      </c>
      <c r="N19" s="20">
        <v>445.540455303773</v>
      </c>
      <c r="O19" s="20">
        <v>426.01406830120402</v>
      </c>
      <c r="P19" s="20">
        <v>360.037605401279</v>
      </c>
      <c r="Q19" s="20">
        <v>615.74180562638503</v>
      </c>
      <c r="R19" s="20">
        <v>416.26682628993899</v>
      </c>
      <c r="S19" s="20">
        <v>443.55270004182699</v>
      </c>
      <c r="T19" s="1"/>
      <c r="U19" s="35" t="str">
        <f t="shared" si="22"/>
        <v/>
      </c>
      <c r="V19" s="35" t="str">
        <f t="shared" si="22"/>
        <v/>
      </c>
      <c r="W19" s="35" t="str">
        <f t="shared" si="22"/>
        <v/>
      </c>
      <c r="X19" s="35" t="str">
        <f t="shared" si="22"/>
        <v/>
      </c>
      <c r="Y19" s="35" t="str">
        <f t="shared" si="22"/>
        <v/>
      </c>
      <c r="Z19" s="35" t="str">
        <f t="shared" si="22"/>
        <v/>
      </c>
      <c r="AA19" s="35" t="str">
        <f t="shared" si="22"/>
        <v/>
      </c>
      <c r="AB19" s="35" t="str">
        <f t="shared" si="22"/>
        <v/>
      </c>
      <c r="AC19" s="35" t="str">
        <f t="shared" si="22"/>
        <v/>
      </c>
      <c r="AD19" s="35" t="str">
        <f t="shared" si="22"/>
        <v/>
      </c>
      <c r="AE19" s="35" t="str">
        <f t="shared" si="22"/>
        <v/>
      </c>
      <c r="AF19" s="35" t="str">
        <f t="shared" si="22"/>
        <v/>
      </c>
      <c r="AG19" s="35" t="str">
        <f t="shared" si="22"/>
        <v/>
      </c>
      <c r="AH19" s="35" t="str">
        <f t="shared" si="22"/>
        <v/>
      </c>
      <c r="AI19" s="35" t="str">
        <f t="shared" si="22"/>
        <v/>
      </c>
      <c r="AJ19" s="35" t="str">
        <f t="shared" si="22"/>
        <v/>
      </c>
      <c r="AK19" s="1"/>
      <c r="AL19" s="20">
        <v>574.00737526385603</v>
      </c>
      <c r="AM19" s="1"/>
      <c r="AN19" s="20" t="str">
        <f t="shared" si="2"/>
        <v/>
      </c>
      <c r="AO19" s="20" t="str">
        <f t="shared" si="3"/>
        <v/>
      </c>
      <c r="AP19" s="20" t="str">
        <f t="shared" si="4"/>
        <v/>
      </c>
      <c r="AQ19" s="20" t="str">
        <f t="shared" si="5"/>
        <v/>
      </c>
      <c r="AR19" s="20" t="str">
        <f t="shared" si="6"/>
        <v/>
      </c>
      <c r="AS19" s="20" t="str">
        <f t="shared" si="7"/>
        <v/>
      </c>
      <c r="AT19" s="20" t="str">
        <f t="shared" si="8"/>
        <v/>
      </c>
      <c r="AU19" s="20" t="str">
        <f t="shared" si="9"/>
        <v/>
      </c>
      <c r="AV19" s="20" t="str">
        <f t="shared" si="10"/>
        <v/>
      </c>
      <c r="AW19" s="20" t="str">
        <f t="shared" si="11"/>
        <v/>
      </c>
      <c r="AX19" s="20" t="str">
        <f t="shared" si="12"/>
        <v/>
      </c>
      <c r="AY19" s="20" t="str">
        <f t="shared" si="13"/>
        <v/>
      </c>
      <c r="AZ19" s="20" t="str">
        <f t="shared" si="14"/>
        <v/>
      </c>
      <c r="BA19" s="20" t="str">
        <f t="shared" si="15"/>
        <v/>
      </c>
      <c r="BB19" s="20" t="str">
        <f t="shared" si="16"/>
        <v/>
      </c>
      <c r="BC19" s="20" t="str">
        <f t="shared" si="17"/>
        <v/>
      </c>
      <c r="BD19" s="1"/>
      <c r="BE19" s="1" t="str">
        <f t="shared" si="18"/>
        <v/>
      </c>
      <c r="BF19" s="1" t="str">
        <f t="shared" si="19"/>
        <v/>
      </c>
      <c r="BG19" s="1" t="str">
        <f t="shared" si="20"/>
        <v/>
      </c>
      <c r="BH19" s="1" t="str">
        <f t="shared" si="21"/>
        <v/>
      </c>
    </row>
    <row r="20" spans="1:60" x14ac:dyDescent="0.25">
      <c r="A20" s="2">
        <v>1</v>
      </c>
      <c r="B20" s="2"/>
      <c r="C20" s="19">
        <v>18</v>
      </c>
      <c r="D20" s="20">
        <v>1204.03350503253</v>
      </c>
      <c r="E20" s="20">
        <v>821.39781828290802</v>
      </c>
      <c r="F20" s="20">
        <v>604.29056524835198</v>
      </c>
      <c r="G20" s="20">
        <v>623.91544882302696</v>
      </c>
      <c r="H20" s="20">
        <v>758.27469911258197</v>
      </c>
      <c r="I20" s="20">
        <v>721.26394641357695</v>
      </c>
      <c r="J20" s="20">
        <v>739.89170752764403</v>
      </c>
      <c r="K20" s="20">
        <v>692.16729724703305</v>
      </c>
      <c r="L20" s="20">
        <v>741.17988829394506</v>
      </c>
      <c r="M20" s="20">
        <v>931.27309586816398</v>
      </c>
      <c r="N20" s="20">
        <v>875.85767134464697</v>
      </c>
      <c r="O20" s="20">
        <v>680.45319615223605</v>
      </c>
      <c r="P20" s="20">
        <v>748.49563680163601</v>
      </c>
      <c r="Q20" s="20">
        <v>838.78602068216401</v>
      </c>
      <c r="R20" s="20">
        <v>813.89490663267304</v>
      </c>
      <c r="S20" s="20">
        <v>753.60780023846803</v>
      </c>
      <c r="T20" s="1"/>
      <c r="U20" s="35">
        <f t="shared" si="22"/>
        <v>1204.03350503253</v>
      </c>
      <c r="V20" s="35">
        <f t="shared" si="22"/>
        <v>821.39781828290802</v>
      </c>
      <c r="W20" s="35">
        <f t="shared" si="22"/>
        <v>604.29056524835198</v>
      </c>
      <c r="X20" s="35">
        <f t="shared" si="22"/>
        <v>623.91544882302696</v>
      </c>
      <c r="Y20" s="35">
        <f t="shared" si="22"/>
        <v>758.27469911258197</v>
      </c>
      <c r="Z20" s="35">
        <f t="shared" si="22"/>
        <v>721.26394641357695</v>
      </c>
      <c r="AA20" s="35">
        <f t="shared" si="22"/>
        <v>739.89170752764403</v>
      </c>
      <c r="AB20" s="35">
        <f t="shared" si="22"/>
        <v>692.16729724703305</v>
      </c>
      <c r="AC20" s="35">
        <f t="shared" si="22"/>
        <v>741.17988829394506</v>
      </c>
      <c r="AD20" s="35">
        <f t="shared" si="22"/>
        <v>931.27309586816398</v>
      </c>
      <c r="AE20" s="35">
        <f t="shared" si="22"/>
        <v>875.85767134464697</v>
      </c>
      <c r="AF20" s="35">
        <f t="shared" si="22"/>
        <v>680.45319615223605</v>
      </c>
      <c r="AG20" s="35">
        <f t="shared" si="22"/>
        <v>748.49563680163601</v>
      </c>
      <c r="AH20" s="35">
        <f t="shared" si="22"/>
        <v>838.78602068216401</v>
      </c>
      <c r="AI20" s="35">
        <f t="shared" si="22"/>
        <v>813.89490663267304</v>
      </c>
      <c r="AJ20" s="35">
        <f t="shared" si="22"/>
        <v>753.60780023846803</v>
      </c>
      <c r="AK20" s="1"/>
      <c r="AL20" s="20">
        <v>757.93651227295402</v>
      </c>
      <c r="AM20" s="1"/>
      <c r="AN20" s="20">
        <f t="shared" si="2"/>
        <v>1307.9079777262168</v>
      </c>
      <c r="AO20" s="20">
        <f t="shared" si="3"/>
        <v>925.27229097659483</v>
      </c>
      <c r="AP20" s="20">
        <f t="shared" si="4"/>
        <v>708.16503794203879</v>
      </c>
      <c r="AQ20" s="20">
        <f t="shared" si="5"/>
        <v>727.78992151671378</v>
      </c>
      <c r="AR20" s="20">
        <f t="shared" si="6"/>
        <v>862.14917180626878</v>
      </c>
      <c r="AS20" s="20">
        <f t="shared" si="7"/>
        <v>825.13841910726376</v>
      </c>
      <c r="AT20" s="20">
        <f t="shared" si="8"/>
        <v>843.76618022133084</v>
      </c>
      <c r="AU20" s="20">
        <f t="shared" si="9"/>
        <v>796.04176994071986</v>
      </c>
      <c r="AV20" s="20">
        <f t="shared" si="10"/>
        <v>845.05436098763187</v>
      </c>
      <c r="AW20" s="20">
        <f t="shared" si="11"/>
        <v>1035.1475685618507</v>
      </c>
      <c r="AX20" s="20">
        <f t="shared" si="12"/>
        <v>979.73214403833379</v>
      </c>
      <c r="AY20" s="20">
        <f t="shared" si="13"/>
        <v>784.32766884592286</v>
      </c>
      <c r="AZ20" s="20">
        <f t="shared" si="14"/>
        <v>852.37010949532282</v>
      </c>
      <c r="BA20" s="20">
        <f t="shared" si="15"/>
        <v>942.66049337585082</v>
      </c>
      <c r="BB20" s="20">
        <f t="shared" si="16"/>
        <v>917.76937932635985</v>
      </c>
      <c r="BC20" s="20">
        <f t="shared" si="17"/>
        <v>857.48227293215484</v>
      </c>
      <c r="BD20" s="1"/>
      <c r="BE20" s="1">
        <f t="shared" si="18"/>
        <v>716.02950238733854</v>
      </c>
      <c r="BF20" s="1">
        <f t="shared" si="19"/>
        <v>807.19096291474807</v>
      </c>
      <c r="BG20" s="1">
        <f t="shared" si="20"/>
        <v>788.69609108873522</v>
      </c>
      <c r="BH20" s="1">
        <f t="shared" si="21"/>
        <v>-18.494871826012854</v>
      </c>
    </row>
    <row r="21" spans="1:60" x14ac:dyDescent="0.25">
      <c r="A21" s="2">
        <v>0</v>
      </c>
      <c r="B21" s="2" t="s">
        <v>109</v>
      </c>
      <c r="C21" s="19">
        <v>19</v>
      </c>
      <c r="D21" s="20">
        <v>718.99170965232099</v>
      </c>
      <c r="E21" s="20">
        <v>544.77143521122002</v>
      </c>
      <c r="F21" s="20">
        <v>538.61035991063898</v>
      </c>
      <c r="G21" s="20">
        <v>506.95249120569002</v>
      </c>
      <c r="H21" s="20">
        <v>565.13872439103102</v>
      </c>
      <c r="I21" s="20">
        <v>658.29124924730399</v>
      </c>
      <c r="J21" s="20">
        <v>392.755821942046</v>
      </c>
      <c r="K21" s="20">
        <v>465.535404925347</v>
      </c>
      <c r="L21" s="20">
        <v>432.86145576530498</v>
      </c>
      <c r="M21" s="20">
        <v>503.27071080346298</v>
      </c>
      <c r="N21" s="20">
        <v>716.43805926796597</v>
      </c>
      <c r="O21" s="20">
        <v>413.24764278851899</v>
      </c>
      <c r="P21" s="20">
        <v>362.24928483069499</v>
      </c>
      <c r="Q21" s="20">
        <v>255.02130063523501</v>
      </c>
      <c r="R21" s="20">
        <v>442.60508250070899</v>
      </c>
      <c r="S21" s="20">
        <v>437.27171961412103</v>
      </c>
      <c r="T21" s="1"/>
      <c r="U21" s="35" t="str">
        <f t="shared" si="22"/>
        <v/>
      </c>
      <c r="V21" s="35" t="str">
        <f t="shared" si="22"/>
        <v/>
      </c>
      <c r="W21" s="35" t="str">
        <f t="shared" si="22"/>
        <v/>
      </c>
      <c r="X21" s="35" t="str">
        <f t="shared" si="22"/>
        <v/>
      </c>
      <c r="Y21" s="35" t="str">
        <f t="shared" si="22"/>
        <v/>
      </c>
      <c r="Z21" s="35" t="str">
        <f t="shared" si="22"/>
        <v/>
      </c>
      <c r="AA21" s="35" t="str">
        <f t="shared" si="22"/>
        <v/>
      </c>
      <c r="AB21" s="35" t="str">
        <f t="shared" si="22"/>
        <v/>
      </c>
      <c r="AC21" s="35" t="str">
        <f t="shared" si="22"/>
        <v/>
      </c>
      <c r="AD21" s="35" t="str">
        <f t="shared" si="22"/>
        <v/>
      </c>
      <c r="AE21" s="35" t="str">
        <f t="shared" si="22"/>
        <v/>
      </c>
      <c r="AF21" s="35" t="str">
        <f t="shared" si="22"/>
        <v/>
      </c>
      <c r="AG21" s="35" t="str">
        <f t="shared" si="22"/>
        <v/>
      </c>
      <c r="AH21" s="35" t="str">
        <f t="shared" si="22"/>
        <v/>
      </c>
      <c r="AI21" s="35" t="str">
        <f t="shared" si="22"/>
        <v/>
      </c>
      <c r="AJ21" s="35" t="str">
        <f t="shared" si="22"/>
        <v/>
      </c>
      <c r="AK21" s="1"/>
      <c r="AL21" s="20">
        <v>515.891019423746</v>
      </c>
      <c r="AM21" s="1"/>
      <c r="AN21" s="20" t="str">
        <f t="shared" si="2"/>
        <v/>
      </c>
      <c r="AO21" s="20" t="str">
        <f t="shared" si="3"/>
        <v/>
      </c>
      <c r="AP21" s="20" t="str">
        <f t="shared" si="4"/>
        <v/>
      </c>
      <c r="AQ21" s="20" t="str">
        <f t="shared" si="5"/>
        <v/>
      </c>
      <c r="AR21" s="20" t="str">
        <f t="shared" si="6"/>
        <v/>
      </c>
      <c r="AS21" s="20" t="str">
        <f t="shared" si="7"/>
        <v/>
      </c>
      <c r="AT21" s="20" t="str">
        <f t="shared" si="8"/>
        <v/>
      </c>
      <c r="AU21" s="20" t="str">
        <f t="shared" si="9"/>
        <v/>
      </c>
      <c r="AV21" s="20" t="str">
        <f t="shared" si="10"/>
        <v/>
      </c>
      <c r="AW21" s="20" t="str">
        <f t="shared" si="11"/>
        <v/>
      </c>
      <c r="AX21" s="20" t="str">
        <f t="shared" si="12"/>
        <v/>
      </c>
      <c r="AY21" s="20" t="str">
        <f t="shared" si="13"/>
        <v/>
      </c>
      <c r="AZ21" s="20" t="str">
        <f t="shared" si="14"/>
        <v/>
      </c>
      <c r="BA21" s="20" t="str">
        <f t="shared" si="15"/>
        <v/>
      </c>
      <c r="BB21" s="20" t="str">
        <f t="shared" si="16"/>
        <v/>
      </c>
      <c r="BC21" s="20" t="str">
        <f t="shared" si="17"/>
        <v/>
      </c>
      <c r="BD21" s="1"/>
      <c r="BE21" s="1" t="str">
        <f t="shared" si="18"/>
        <v/>
      </c>
      <c r="BF21" s="1" t="str">
        <f t="shared" si="19"/>
        <v/>
      </c>
      <c r="BG21" s="1" t="str">
        <f t="shared" si="20"/>
        <v/>
      </c>
      <c r="BH21" s="1" t="str">
        <f t="shared" si="21"/>
        <v/>
      </c>
    </row>
    <row r="22" spans="1:60" x14ac:dyDescent="0.25">
      <c r="A22" s="2">
        <v>1</v>
      </c>
      <c r="B22" s="2"/>
      <c r="C22" s="19">
        <v>20</v>
      </c>
      <c r="D22" s="20">
        <v>802.89446717793101</v>
      </c>
      <c r="E22" s="20">
        <v>702.86016623376304</v>
      </c>
      <c r="F22" s="20">
        <v>632.83318886938798</v>
      </c>
      <c r="G22" s="20">
        <v>591.33310141409402</v>
      </c>
      <c r="H22" s="20">
        <v>671.03980760191496</v>
      </c>
      <c r="I22" s="20">
        <v>611.57063876837299</v>
      </c>
      <c r="J22" s="20">
        <v>568.35664578372496</v>
      </c>
      <c r="K22" s="20">
        <v>609.43127440390901</v>
      </c>
      <c r="L22" s="20">
        <v>623.56704495482495</v>
      </c>
      <c r="M22" s="20">
        <v>886.99727402611995</v>
      </c>
      <c r="N22" s="20">
        <v>717.56468561383895</v>
      </c>
      <c r="O22" s="20">
        <v>759.49439782812101</v>
      </c>
      <c r="P22" s="20">
        <v>720.60068802352396</v>
      </c>
      <c r="Q22" s="20">
        <v>855.95917585912196</v>
      </c>
      <c r="R22" s="20">
        <v>821.81122318106702</v>
      </c>
      <c r="S22" s="20">
        <v>779.22341453556896</v>
      </c>
      <c r="T22" s="1"/>
      <c r="U22" s="35">
        <f t="shared" si="22"/>
        <v>802.89446717793101</v>
      </c>
      <c r="V22" s="35">
        <f t="shared" si="22"/>
        <v>702.86016623376304</v>
      </c>
      <c r="W22" s="35">
        <f t="shared" si="22"/>
        <v>632.83318886938798</v>
      </c>
      <c r="X22" s="35">
        <f t="shared" si="22"/>
        <v>591.33310141409402</v>
      </c>
      <c r="Y22" s="35">
        <f t="shared" si="22"/>
        <v>671.03980760191496</v>
      </c>
      <c r="Z22" s="35">
        <f t="shared" si="22"/>
        <v>611.57063876837299</v>
      </c>
      <c r="AA22" s="35">
        <f t="shared" si="22"/>
        <v>568.35664578372496</v>
      </c>
      <c r="AB22" s="35">
        <f t="shared" si="22"/>
        <v>609.43127440390901</v>
      </c>
      <c r="AC22" s="35">
        <f t="shared" si="22"/>
        <v>623.56704495482495</v>
      </c>
      <c r="AD22" s="35">
        <f t="shared" si="22"/>
        <v>886.99727402611995</v>
      </c>
      <c r="AE22" s="35">
        <f t="shared" si="22"/>
        <v>717.56468561383895</v>
      </c>
      <c r="AF22" s="35">
        <f t="shared" si="22"/>
        <v>759.49439782812101</v>
      </c>
      <c r="AG22" s="35">
        <f t="shared" si="22"/>
        <v>720.60068802352396</v>
      </c>
      <c r="AH22" s="35">
        <f t="shared" si="22"/>
        <v>855.95917585912196</v>
      </c>
      <c r="AI22" s="35">
        <f t="shared" si="22"/>
        <v>821.81122318106702</v>
      </c>
      <c r="AJ22" s="35">
        <f t="shared" si="22"/>
        <v>779.22341453556896</v>
      </c>
      <c r="AK22" s="1"/>
      <c r="AL22" s="20">
        <v>685.53652414447697</v>
      </c>
      <c r="AM22" s="1"/>
      <c r="AN22" s="20">
        <f t="shared" si="2"/>
        <v>979.16892800009487</v>
      </c>
      <c r="AO22" s="20">
        <f t="shared" si="3"/>
        <v>879.1346270559269</v>
      </c>
      <c r="AP22" s="20">
        <f t="shared" si="4"/>
        <v>809.10764969155184</v>
      </c>
      <c r="AQ22" s="20">
        <f t="shared" si="5"/>
        <v>767.60756223625788</v>
      </c>
      <c r="AR22" s="20">
        <f t="shared" si="6"/>
        <v>847.31426842407882</v>
      </c>
      <c r="AS22" s="20">
        <f t="shared" si="7"/>
        <v>787.84509959053685</v>
      </c>
      <c r="AT22" s="20">
        <f t="shared" si="8"/>
        <v>744.63110660588882</v>
      </c>
      <c r="AU22" s="20">
        <f t="shared" si="9"/>
        <v>785.70573522607287</v>
      </c>
      <c r="AV22" s="20">
        <f t="shared" si="10"/>
        <v>799.84150577698881</v>
      </c>
      <c r="AW22" s="20">
        <f t="shared" si="11"/>
        <v>1063.2717348482838</v>
      </c>
      <c r="AX22" s="20">
        <f t="shared" si="12"/>
        <v>893.83914643600281</v>
      </c>
      <c r="AY22" s="20">
        <f t="shared" si="13"/>
        <v>935.76885865028487</v>
      </c>
      <c r="AZ22" s="20">
        <f t="shared" si="14"/>
        <v>896.87514884568782</v>
      </c>
      <c r="BA22" s="20">
        <f t="shared" si="15"/>
        <v>1032.2336366812858</v>
      </c>
      <c r="BB22" s="20">
        <f t="shared" si="16"/>
        <v>998.08568400323088</v>
      </c>
      <c r="BC22" s="20">
        <f t="shared" si="17"/>
        <v>955.49787535773282</v>
      </c>
      <c r="BD22" s="1"/>
      <c r="BE22" s="1">
        <f t="shared" si="18"/>
        <v>588.89396009381699</v>
      </c>
      <c r="BF22" s="1">
        <f t="shared" si="19"/>
        <v>746.90585060572607</v>
      </c>
      <c r="BG22" s="1">
        <f t="shared" si="20"/>
        <v>794.3986253998205</v>
      </c>
      <c r="BH22" s="1">
        <f t="shared" si="21"/>
        <v>47.49277479409443</v>
      </c>
    </row>
    <row r="23" spans="1:60" x14ac:dyDescent="0.25">
      <c r="A23" s="2">
        <v>0</v>
      </c>
      <c r="B23" s="2" t="s">
        <v>109</v>
      </c>
      <c r="C23" s="19">
        <v>21</v>
      </c>
      <c r="D23" s="20">
        <v>1484.2181921922299</v>
      </c>
      <c r="E23" s="20">
        <v>1115.6000159896801</v>
      </c>
      <c r="F23" s="20">
        <v>1084.6795155130801</v>
      </c>
      <c r="G23" s="20">
        <v>1142.15496628803</v>
      </c>
      <c r="H23" s="20">
        <v>1249.9187356549801</v>
      </c>
      <c r="I23" s="20">
        <v>1649.3106281074299</v>
      </c>
      <c r="J23" s="20">
        <v>1539.08417205047</v>
      </c>
      <c r="K23" s="20">
        <v>1356.5528557875</v>
      </c>
      <c r="L23" s="20">
        <v>1477.1611118841699</v>
      </c>
      <c r="M23" s="20">
        <v>1545.7313399801201</v>
      </c>
      <c r="N23" s="20">
        <v>1418.6529147470801</v>
      </c>
      <c r="O23" s="20">
        <v>1477.67227155711</v>
      </c>
      <c r="P23" s="20">
        <v>1216.82877635349</v>
      </c>
      <c r="Q23" s="20">
        <v>1475.0967031826101</v>
      </c>
      <c r="R23" s="20">
        <v>1547.08143127073</v>
      </c>
      <c r="S23" s="20">
        <v>1429.36611094199</v>
      </c>
      <c r="T23" s="1"/>
      <c r="U23" s="35" t="str">
        <f t="shared" si="22"/>
        <v/>
      </c>
      <c r="V23" s="35" t="str">
        <f t="shared" si="22"/>
        <v/>
      </c>
      <c r="W23" s="35" t="str">
        <f t="shared" si="22"/>
        <v/>
      </c>
      <c r="X23" s="35" t="str">
        <f t="shared" si="22"/>
        <v/>
      </c>
      <c r="Y23" s="35" t="str">
        <f t="shared" si="22"/>
        <v/>
      </c>
      <c r="Z23" s="35" t="str">
        <f t="shared" si="22"/>
        <v/>
      </c>
      <c r="AA23" s="35" t="str">
        <f t="shared" si="22"/>
        <v/>
      </c>
      <c r="AB23" s="35" t="str">
        <f t="shared" si="22"/>
        <v/>
      </c>
      <c r="AC23" s="35" t="str">
        <f t="shared" si="22"/>
        <v/>
      </c>
      <c r="AD23" s="35" t="str">
        <f t="shared" si="22"/>
        <v/>
      </c>
      <c r="AE23" s="35" t="str">
        <f t="shared" si="22"/>
        <v/>
      </c>
      <c r="AF23" s="35" t="str">
        <f t="shared" si="22"/>
        <v/>
      </c>
      <c r="AG23" s="35" t="str">
        <f t="shared" si="22"/>
        <v/>
      </c>
      <c r="AH23" s="35" t="str">
        <f t="shared" si="22"/>
        <v/>
      </c>
      <c r="AI23" s="35" t="str">
        <f t="shared" si="22"/>
        <v/>
      </c>
      <c r="AJ23" s="35" t="str">
        <f t="shared" si="22"/>
        <v/>
      </c>
      <c r="AK23" s="1"/>
      <c r="AL23" s="20">
        <v>1349.99258248612</v>
      </c>
      <c r="AM23" s="1"/>
      <c r="AN23" s="20" t="str">
        <f t="shared" si="2"/>
        <v/>
      </c>
      <c r="AO23" s="20" t="str">
        <f t="shared" si="3"/>
        <v/>
      </c>
      <c r="AP23" s="20" t="str">
        <f t="shared" si="4"/>
        <v/>
      </c>
      <c r="AQ23" s="20" t="str">
        <f t="shared" si="5"/>
        <v/>
      </c>
      <c r="AR23" s="20" t="str">
        <f t="shared" si="6"/>
        <v/>
      </c>
      <c r="AS23" s="20" t="str">
        <f t="shared" si="7"/>
        <v/>
      </c>
      <c r="AT23" s="20" t="str">
        <f t="shared" si="8"/>
        <v/>
      </c>
      <c r="AU23" s="20" t="str">
        <f t="shared" si="9"/>
        <v/>
      </c>
      <c r="AV23" s="20" t="str">
        <f t="shared" si="10"/>
        <v/>
      </c>
      <c r="AW23" s="20" t="str">
        <f t="shared" si="11"/>
        <v/>
      </c>
      <c r="AX23" s="20" t="str">
        <f t="shared" si="12"/>
        <v/>
      </c>
      <c r="AY23" s="20" t="str">
        <f t="shared" si="13"/>
        <v/>
      </c>
      <c r="AZ23" s="20" t="str">
        <f t="shared" si="14"/>
        <v/>
      </c>
      <c r="BA23" s="20" t="str">
        <f t="shared" si="15"/>
        <v/>
      </c>
      <c r="BB23" s="20" t="str">
        <f t="shared" si="16"/>
        <v/>
      </c>
      <c r="BC23" s="20" t="str">
        <f t="shared" si="17"/>
        <v/>
      </c>
      <c r="BD23" s="1"/>
      <c r="BE23" s="1" t="str">
        <f t="shared" si="18"/>
        <v/>
      </c>
      <c r="BF23" s="1" t="str">
        <f t="shared" si="19"/>
        <v/>
      </c>
      <c r="BG23" s="1" t="str">
        <f t="shared" si="20"/>
        <v/>
      </c>
      <c r="BH23" s="1" t="str">
        <f t="shared" si="21"/>
        <v/>
      </c>
    </row>
    <row r="24" spans="1:60" x14ac:dyDescent="0.25">
      <c r="A24" s="2">
        <v>1</v>
      </c>
      <c r="B24" s="2"/>
      <c r="C24" s="19">
        <v>22</v>
      </c>
      <c r="D24" s="20">
        <v>1257.2023195545</v>
      </c>
      <c r="E24" s="20">
        <v>1092.15087796134</v>
      </c>
      <c r="F24" s="20">
        <v>1100.62557184606</v>
      </c>
      <c r="G24" s="20">
        <v>913.31957730667796</v>
      </c>
      <c r="H24" s="20">
        <v>1043.6584759293601</v>
      </c>
      <c r="I24" s="20">
        <v>1059.17943487348</v>
      </c>
      <c r="J24" s="20">
        <v>1000.11642063301</v>
      </c>
      <c r="K24" s="20">
        <v>1018.43528429141</v>
      </c>
      <c r="L24" s="20">
        <v>1623.9301804464401</v>
      </c>
      <c r="M24" s="20">
        <v>1406.39943200163</v>
      </c>
      <c r="N24" s="20">
        <v>1459.67514083796</v>
      </c>
      <c r="O24" s="20">
        <v>1492.1808889080901</v>
      </c>
      <c r="P24" s="20">
        <v>1437.25046040406</v>
      </c>
      <c r="Q24" s="20">
        <v>1556.62781090969</v>
      </c>
      <c r="R24" s="20">
        <v>1597.05196521059</v>
      </c>
      <c r="S24" s="20">
        <v>1669.30443208668</v>
      </c>
      <c r="T24" s="1"/>
      <c r="U24" s="35">
        <f t="shared" si="22"/>
        <v>1257.2023195545</v>
      </c>
      <c r="V24" s="35">
        <f t="shared" si="22"/>
        <v>1092.15087796134</v>
      </c>
      <c r="W24" s="35">
        <f t="shared" si="22"/>
        <v>1100.62557184606</v>
      </c>
      <c r="X24" s="35">
        <f t="shared" si="22"/>
        <v>913.31957730667796</v>
      </c>
      <c r="Y24" s="35">
        <f t="shared" si="22"/>
        <v>1043.6584759293601</v>
      </c>
      <c r="Z24" s="35">
        <f t="shared" si="22"/>
        <v>1059.17943487348</v>
      </c>
      <c r="AA24" s="35">
        <f t="shared" si="22"/>
        <v>1000.11642063301</v>
      </c>
      <c r="AB24" s="35">
        <f t="shared" si="22"/>
        <v>1018.43528429141</v>
      </c>
      <c r="AC24" s="35">
        <f t="shared" si="22"/>
        <v>1623.9301804464401</v>
      </c>
      <c r="AD24" s="35">
        <f t="shared" si="22"/>
        <v>1406.39943200163</v>
      </c>
      <c r="AE24" s="35">
        <f t="shared" si="22"/>
        <v>1459.67514083796</v>
      </c>
      <c r="AF24" s="35">
        <f t="shared" si="22"/>
        <v>1492.1808889080901</v>
      </c>
      <c r="AG24" s="35">
        <f t="shared" si="22"/>
        <v>1437.25046040406</v>
      </c>
      <c r="AH24" s="35">
        <f t="shared" si="22"/>
        <v>1556.62781090969</v>
      </c>
      <c r="AI24" s="35">
        <f t="shared" si="22"/>
        <v>1597.05196521059</v>
      </c>
      <c r="AJ24" s="35">
        <f t="shared" si="22"/>
        <v>1669.30443208668</v>
      </c>
      <c r="AK24" s="1"/>
      <c r="AL24" s="20">
        <v>1202.1856799365501</v>
      </c>
      <c r="AM24" s="1"/>
      <c r="AN24" s="20">
        <f t="shared" si="2"/>
        <v>916.82762458459081</v>
      </c>
      <c r="AO24" s="20">
        <f t="shared" si="3"/>
        <v>751.7761829914308</v>
      </c>
      <c r="AP24" s="20">
        <f t="shared" si="4"/>
        <v>760.25087687615076</v>
      </c>
      <c r="AQ24" s="20">
        <f t="shared" si="5"/>
        <v>572.94488233676873</v>
      </c>
      <c r="AR24" s="20">
        <f t="shared" si="6"/>
        <v>703.28378095945084</v>
      </c>
      <c r="AS24" s="20">
        <f t="shared" si="7"/>
        <v>718.80473990357075</v>
      </c>
      <c r="AT24" s="20">
        <f t="shared" si="8"/>
        <v>659.74172566310074</v>
      </c>
      <c r="AU24" s="20">
        <f t="shared" si="9"/>
        <v>678.06058932150074</v>
      </c>
      <c r="AV24" s="20">
        <f t="shared" si="10"/>
        <v>1283.555485476531</v>
      </c>
      <c r="AW24" s="20">
        <f t="shared" si="11"/>
        <v>1066.0247370317206</v>
      </c>
      <c r="AX24" s="20">
        <f t="shared" si="12"/>
        <v>1119.3004458680507</v>
      </c>
      <c r="AY24" s="20">
        <f t="shared" si="13"/>
        <v>1151.806193938181</v>
      </c>
      <c r="AZ24" s="20">
        <f t="shared" si="14"/>
        <v>1096.8757654341507</v>
      </c>
      <c r="BA24" s="20">
        <f t="shared" si="15"/>
        <v>1216.2531159397809</v>
      </c>
      <c r="BB24" s="20">
        <f t="shared" si="16"/>
        <v>1256.6772702406806</v>
      </c>
      <c r="BC24" s="20">
        <f t="shared" si="17"/>
        <v>1328.9297371167709</v>
      </c>
      <c r="BD24" s="1"/>
      <c r="BE24" s="1">
        <f t="shared" si="18"/>
        <v>1009.27585246221</v>
      </c>
      <c r="BF24" s="1">
        <f t="shared" si="19"/>
        <v>1495.54641054853</v>
      </c>
      <c r="BG24" s="1">
        <f t="shared" si="20"/>
        <v>1565.0586671527551</v>
      </c>
      <c r="BH24" s="1">
        <f t="shared" si="21"/>
        <v>69.512256604225058</v>
      </c>
    </row>
    <row r="25" spans="1:60" x14ac:dyDescent="0.25">
      <c r="A25" s="2">
        <v>1</v>
      </c>
      <c r="B25" s="2"/>
      <c r="C25" s="19">
        <v>23</v>
      </c>
      <c r="D25" s="20">
        <v>776.31948366433801</v>
      </c>
      <c r="E25" s="20">
        <v>841.58714050227002</v>
      </c>
      <c r="F25" s="20">
        <v>632.90771134726697</v>
      </c>
      <c r="G25" s="20">
        <v>611.59932185305502</v>
      </c>
      <c r="H25" s="20">
        <v>673.72279504685605</v>
      </c>
      <c r="I25" s="20">
        <v>597.16918337579398</v>
      </c>
      <c r="J25" s="20">
        <v>597.19927035662897</v>
      </c>
      <c r="K25" s="20">
        <v>690.25095080680899</v>
      </c>
      <c r="L25" s="20">
        <v>811.64266065684399</v>
      </c>
      <c r="M25" s="20">
        <v>790.14498388241896</v>
      </c>
      <c r="N25" s="20">
        <v>800.17340446585501</v>
      </c>
      <c r="O25" s="20">
        <v>739.54342246800798</v>
      </c>
      <c r="P25" s="20">
        <v>705.75828874624597</v>
      </c>
      <c r="Q25" s="20">
        <v>850.77326313664003</v>
      </c>
      <c r="R25" s="20">
        <v>699.56573825846897</v>
      </c>
      <c r="S25" s="20">
        <v>660.62713891384794</v>
      </c>
      <c r="T25" s="1"/>
      <c r="U25" s="35">
        <f t="shared" si="22"/>
        <v>776.31948366433801</v>
      </c>
      <c r="V25" s="35">
        <f t="shared" si="22"/>
        <v>841.58714050227002</v>
      </c>
      <c r="W25" s="35">
        <f t="shared" si="22"/>
        <v>632.90771134726697</v>
      </c>
      <c r="X25" s="35">
        <f t="shared" si="22"/>
        <v>611.59932185305502</v>
      </c>
      <c r="Y25" s="35">
        <f t="shared" si="22"/>
        <v>673.72279504685605</v>
      </c>
      <c r="Z25" s="35">
        <f t="shared" si="22"/>
        <v>597.16918337579398</v>
      </c>
      <c r="AA25" s="35">
        <f t="shared" si="22"/>
        <v>597.19927035662897</v>
      </c>
      <c r="AB25" s="35">
        <f t="shared" si="22"/>
        <v>690.25095080680899</v>
      </c>
      <c r="AC25" s="35">
        <f t="shared" si="22"/>
        <v>811.64266065684399</v>
      </c>
      <c r="AD25" s="35">
        <f t="shared" si="22"/>
        <v>790.14498388241896</v>
      </c>
      <c r="AE25" s="35">
        <f t="shared" si="22"/>
        <v>800.17340446585501</v>
      </c>
      <c r="AF25" s="35">
        <f t="shared" si="22"/>
        <v>739.54342246800798</v>
      </c>
      <c r="AG25" s="35">
        <f t="shared" si="22"/>
        <v>705.75828874624597</v>
      </c>
      <c r="AH25" s="35">
        <f t="shared" si="22"/>
        <v>850.77326313664003</v>
      </c>
      <c r="AI25" s="35">
        <f t="shared" si="22"/>
        <v>699.56573825846897</v>
      </c>
      <c r="AJ25" s="35">
        <f t="shared" si="22"/>
        <v>660.62713891384794</v>
      </c>
      <c r="AK25" s="1"/>
      <c r="AL25" s="20">
        <v>697.46430310616699</v>
      </c>
      <c r="AM25" s="1"/>
      <c r="AN25" s="20">
        <f t="shared" si="2"/>
        <v>940.66616552481184</v>
      </c>
      <c r="AO25" s="20">
        <f t="shared" si="3"/>
        <v>1005.9338223627439</v>
      </c>
      <c r="AP25" s="20">
        <f t="shared" si="4"/>
        <v>797.2543932077408</v>
      </c>
      <c r="AQ25" s="20">
        <f t="shared" si="5"/>
        <v>775.94600371352885</v>
      </c>
      <c r="AR25" s="20">
        <f t="shared" si="6"/>
        <v>838.06947690732989</v>
      </c>
      <c r="AS25" s="20">
        <f t="shared" si="7"/>
        <v>761.51586523626781</v>
      </c>
      <c r="AT25" s="20">
        <f t="shared" si="8"/>
        <v>761.54595221710281</v>
      </c>
      <c r="AU25" s="20">
        <f t="shared" si="9"/>
        <v>854.59763266728282</v>
      </c>
      <c r="AV25" s="20">
        <f t="shared" si="10"/>
        <v>975.98934251731782</v>
      </c>
      <c r="AW25" s="20">
        <f t="shared" si="11"/>
        <v>954.49166574289279</v>
      </c>
      <c r="AX25" s="20">
        <f t="shared" si="12"/>
        <v>964.52008632632885</v>
      </c>
      <c r="AY25" s="20">
        <f t="shared" si="13"/>
        <v>903.89010432848181</v>
      </c>
      <c r="AZ25" s="20">
        <f t="shared" si="14"/>
        <v>870.1049706067198</v>
      </c>
      <c r="BA25" s="20">
        <f t="shared" si="15"/>
        <v>1015.1199449971139</v>
      </c>
      <c r="BB25" s="20">
        <f t="shared" si="16"/>
        <v>863.9124201189428</v>
      </c>
      <c r="BC25" s="20">
        <f t="shared" si="17"/>
        <v>824.97382077432178</v>
      </c>
      <c r="BD25" s="1"/>
      <c r="BE25" s="1">
        <f t="shared" si="18"/>
        <v>643.72511058171904</v>
      </c>
      <c r="BF25" s="1">
        <f t="shared" si="19"/>
        <v>785.37611786828154</v>
      </c>
      <c r="BG25" s="1">
        <f t="shared" si="20"/>
        <v>729.18110726380075</v>
      </c>
      <c r="BH25" s="1">
        <f t="shared" si="21"/>
        <v>-56.195010604480785</v>
      </c>
    </row>
    <row r="26" spans="1:60" x14ac:dyDescent="0.25">
      <c r="A26" s="2">
        <v>1</v>
      </c>
      <c r="B26" s="2"/>
      <c r="C26" s="19">
        <v>24</v>
      </c>
      <c r="D26" s="20">
        <v>918.39132257353106</v>
      </c>
      <c r="E26" s="20">
        <v>792.92600479100304</v>
      </c>
      <c r="F26" s="20">
        <v>738.06954300125199</v>
      </c>
      <c r="G26" s="20">
        <v>667.12911632322698</v>
      </c>
      <c r="H26" s="20">
        <v>904.36259286674499</v>
      </c>
      <c r="I26" s="20">
        <v>715.70454997800005</v>
      </c>
      <c r="J26" s="20">
        <v>750.77436731498904</v>
      </c>
      <c r="K26" s="20">
        <v>787.54685874448705</v>
      </c>
      <c r="L26" s="20">
        <v>935.46531189857706</v>
      </c>
      <c r="M26" s="20">
        <v>927.41848644271295</v>
      </c>
      <c r="N26" s="20">
        <v>1095.09884653889</v>
      </c>
      <c r="O26" s="20">
        <v>1179.08581481949</v>
      </c>
      <c r="P26" s="20">
        <v>917.27750961319305</v>
      </c>
      <c r="Q26" s="20">
        <v>892.06874871110301</v>
      </c>
      <c r="R26" s="20">
        <v>1149.3838467139999</v>
      </c>
      <c r="S26" s="20">
        <v>1140.8347898455299</v>
      </c>
      <c r="T26" s="1"/>
      <c r="U26" s="35">
        <f t="shared" si="22"/>
        <v>918.39132257353106</v>
      </c>
      <c r="V26" s="35">
        <f t="shared" si="22"/>
        <v>792.92600479100304</v>
      </c>
      <c r="W26" s="35">
        <f t="shared" si="22"/>
        <v>738.06954300125199</v>
      </c>
      <c r="X26" s="35">
        <f t="shared" si="22"/>
        <v>667.12911632322698</v>
      </c>
      <c r="Y26" s="35">
        <f t="shared" si="22"/>
        <v>904.36259286674499</v>
      </c>
      <c r="Z26" s="35">
        <f t="shared" si="22"/>
        <v>715.70454997800005</v>
      </c>
      <c r="AA26" s="35">
        <f t="shared" si="22"/>
        <v>750.77436731498904</v>
      </c>
      <c r="AB26" s="35">
        <f t="shared" si="22"/>
        <v>787.54685874448705</v>
      </c>
      <c r="AC26" s="35">
        <f t="shared" si="22"/>
        <v>935.46531189857706</v>
      </c>
      <c r="AD26" s="35">
        <f t="shared" si="22"/>
        <v>927.41848644271295</v>
      </c>
      <c r="AE26" s="35">
        <f t="shared" si="22"/>
        <v>1095.09884653889</v>
      </c>
      <c r="AF26" s="35">
        <f t="shared" si="22"/>
        <v>1179.08581481949</v>
      </c>
      <c r="AG26" s="35">
        <f t="shared" si="22"/>
        <v>917.27750961319305</v>
      </c>
      <c r="AH26" s="35">
        <f t="shared" si="22"/>
        <v>892.06874871110301</v>
      </c>
      <c r="AI26" s="35">
        <f t="shared" si="22"/>
        <v>1149.3838467139999</v>
      </c>
      <c r="AJ26" s="35">
        <f t="shared" si="22"/>
        <v>1140.8347898455299</v>
      </c>
      <c r="AK26" s="1"/>
      <c r="AL26" s="20">
        <v>860.84268487275801</v>
      </c>
      <c r="AM26" s="1"/>
      <c r="AN26" s="20">
        <f t="shared" si="2"/>
        <v>919.35962266741387</v>
      </c>
      <c r="AO26" s="20">
        <f t="shared" si="3"/>
        <v>793.89430488488586</v>
      </c>
      <c r="AP26" s="20">
        <f t="shared" si="4"/>
        <v>739.0378430951348</v>
      </c>
      <c r="AQ26" s="20">
        <f t="shared" si="5"/>
        <v>668.0974164171098</v>
      </c>
      <c r="AR26" s="20">
        <f t="shared" si="6"/>
        <v>905.33089296062781</v>
      </c>
      <c r="AS26" s="20">
        <f t="shared" si="7"/>
        <v>716.67285007188286</v>
      </c>
      <c r="AT26" s="20">
        <f t="shared" si="8"/>
        <v>751.74266740887185</v>
      </c>
      <c r="AU26" s="20">
        <f t="shared" si="9"/>
        <v>788.51515883836987</v>
      </c>
      <c r="AV26" s="20">
        <f t="shared" si="10"/>
        <v>936.43361199245987</v>
      </c>
      <c r="AW26" s="20">
        <f t="shared" si="11"/>
        <v>928.38678653659576</v>
      </c>
      <c r="AX26" s="20">
        <f t="shared" si="12"/>
        <v>1096.0671466327728</v>
      </c>
      <c r="AY26" s="20">
        <f t="shared" si="13"/>
        <v>1180.0541149133728</v>
      </c>
      <c r="AZ26" s="20">
        <f t="shared" si="14"/>
        <v>918.24580970707586</v>
      </c>
      <c r="BA26" s="20">
        <f t="shared" si="15"/>
        <v>893.03704880498583</v>
      </c>
      <c r="BB26" s="20">
        <f t="shared" si="16"/>
        <v>1150.3521468078827</v>
      </c>
      <c r="BC26" s="20">
        <f t="shared" si="17"/>
        <v>1141.8030899394128</v>
      </c>
      <c r="BD26" s="1"/>
      <c r="BE26" s="1">
        <f t="shared" si="18"/>
        <v>769.16061302973799</v>
      </c>
      <c r="BF26" s="1">
        <f t="shared" si="19"/>
        <v>1034.2671149249175</v>
      </c>
      <c r="BG26" s="1">
        <f t="shared" si="20"/>
        <v>1024.8912237209565</v>
      </c>
      <c r="BH26" s="1">
        <f t="shared" si="21"/>
        <v>-9.3758912039609186</v>
      </c>
    </row>
    <row r="27" spans="1:60" x14ac:dyDescent="0.25">
      <c r="A27" s="2">
        <v>0</v>
      </c>
      <c r="B27" s="2" t="s">
        <v>109</v>
      </c>
      <c r="C27" s="19">
        <v>25</v>
      </c>
      <c r="D27" s="20">
        <v>1079.4194042873601</v>
      </c>
      <c r="E27" s="20">
        <v>1222.25324655382</v>
      </c>
      <c r="F27" s="20">
        <v>1082.6176483428501</v>
      </c>
      <c r="G27" s="20">
        <v>938.945086530612</v>
      </c>
      <c r="H27" s="20">
        <v>1304.53008291577</v>
      </c>
      <c r="I27" s="20">
        <v>1483.8076177636401</v>
      </c>
      <c r="J27" s="20">
        <v>881.40920764585098</v>
      </c>
      <c r="K27" s="20">
        <v>720.94376318345905</v>
      </c>
      <c r="L27" s="20">
        <v>872.83582648186496</v>
      </c>
      <c r="M27" s="20">
        <v>551.321747204747</v>
      </c>
      <c r="N27" s="20">
        <v>525.79720793091803</v>
      </c>
      <c r="O27" s="20">
        <v>604.02481839203904</v>
      </c>
      <c r="P27" s="20">
        <v>949.85441371263698</v>
      </c>
      <c r="Q27" s="20">
        <v>660.45190611512203</v>
      </c>
      <c r="R27" s="20">
        <v>444.42888196863402</v>
      </c>
      <c r="S27" s="20">
        <v>775.47523574159902</v>
      </c>
      <c r="T27" s="1"/>
      <c r="U27" s="35" t="str">
        <f t="shared" si="22"/>
        <v/>
      </c>
      <c r="V27" s="35" t="str">
        <f t="shared" si="22"/>
        <v/>
      </c>
      <c r="W27" s="35" t="str">
        <f t="shared" si="22"/>
        <v/>
      </c>
      <c r="X27" s="35" t="str">
        <f t="shared" si="22"/>
        <v/>
      </c>
      <c r="Y27" s="35" t="str">
        <f t="shared" si="22"/>
        <v/>
      </c>
      <c r="Z27" s="35" t="str">
        <f t="shared" si="22"/>
        <v/>
      </c>
      <c r="AA27" s="35" t="str">
        <f t="shared" si="22"/>
        <v/>
      </c>
      <c r="AB27" s="35" t="str">
        <f t="shared" si="22"/>
        <v/>
      </c>
      <c r="AC27" s="35" t="str">
        <f t="shared" si="22"/>
        <v/>
      </c>
      <c r="AD27" s="35" t="str">
        <f t="shared" si="22"/>
        <v/>
      </c>
      <c r="AE27" s="35" t="str">
        <f t="shared" si="22"/>
        <v/>
      </c>
      <c r="AF27" s="35" t="str">
        <f t="shared" si="22"/>
        <v/>
      </c>
      <c r="AG27" s="35" t="str">
        <f t="shared" si="22"/>
        <v/>
      </c>
      <c r="AH27" s="35" t="str">
        <f t="shared" si="22"/>
        <v/>
      </c>
      <c r="AI27" s="35" t="str">
        <f t="shared" si="22"/>
        <v/>
      </c>
      <c r="AJ27" s="35" t="str">
        <f t="shared" si="22"/>
        <v/>
      </c>
      <c r="AK27" s="1"/>
      <c r="AL27" s="20">
        <v>989.90223312443004</v>
      </c>
      <c r="AM27" s="1"/>
      <c r="AN27" s="20" t="str">
        <f t="shared" si="2"/>
        <v/>
      </c>
      <c r="AO27" s="20" t="str">
        <f t="shared" si="3"/>
        <v/>
      </c>
      <c r="AP27" s="20" t="str">
        <f t="shared" si="4"/>
        <v/>
      </c>
      <c r="AQ27" s="20" t="str">
        <f t="shared" si="5"/>
        <v/>
      </c>
      <c r="AR27" s="20" t="str">
        <f t="shared" si="6"/>
        <v/>
      </c>
      <c r="AS27" s="20" t="str">
        <f t="shared" si="7"/>
        <v/>
      </c>
      <c r="AT27" s="20" t="str">
        <f t="shared" si="8"/>
        <v/>
      </c>
      <c r="AU27" s="20" t="str">
        <f t="shared" si="9"/>
        <v/>
      </c>
      <c r="AV27" s="20" t="str">
        <f t="shared" si="10"/>
        <v/>
      </c>
      <c r="AW27" s="20" t="str">
        <f t="shared" si="11"/>
        <v/>
      </c>
      <c r="AX27" s="20" t="str">
        <f t="shared" si="12"/>
        <v/>
      </c>
      <c r="AY27" s="20" t="str">
        <f t="shared" si="13"/>
        <v/>
      </c>
      <c r="AZ27" s="20" t="str">
        <f t="shared" si="14"/>
        <v/>
      </c>
      <c r="BA27" s="20" t="str">
        <f t="shared" si="15"/>
        <v/>
      </c>
      <c r="BB27" s="20" t="str">
        <f t="shared" si="16"/>
        <v/>
      </c>
      <c r="BC27" s="20" t="str">
        <f t="shared" si="17"/>
        <v/>
      </c>
      <c r="BD27" s="1"/>
      <c r="BE27" s="1" t="str">
        <f t="shared" si="18"/>
        <v/>
      </c>
      <c r="BF27" s="1" t="str">
        <f t="shared" si="19"/>
        <v/>
      </c>
      <c r="BG27" s="1" t="str">
        <f t="shared" si="20"/>
        <v/>
      </c>
      <c r="BH27" s="1" t="str">
        <f t="shared" si="21"/>
        <v/>
      </c>
    </row>
    <row r="28" spans="1:60" x14ac:dyDescent="0.25">
      <c r="A28" s="2">
        <v>1</v>
      </c>
      <c r="B28" s="2"/>
      <c r="C28" s="19">
        <v>26</v>
      </c>
      <c r="D28" s="20">
        <v>1007.29279842228</v>
      </c>
      <c r="E28" s="20">
        <v>997.563427995962</v>
      </c>
      <c r="F28" s="20">
        <v>1014.86997967205</v>
      </c>
      <c r="G28" s="20">
        <v>1011.49647572755</v>
      </c>
      <c r="H28" s="20">
        <v>1058.10297943193</v>
      </c>
      <c r="I28" s="20">
        <v>924.23151108014304</v>
      </c>
      <c r="J28" s="20">
        <v>893.27344999980505</v>
      </c>
      <c r="K28" s="20">
        <v>1083.33601115131</v>
      </c>
      <c r="L28" s="20">
        <v>1239.15836719048</v>
      </c>
      <c r="M28" s="20">
        <v>1399.26410816573</v>
      </c>
      <c r="N28" s="20">
        <v>1323.6599284563799</v>
      </c>
      <c r="O28" s="20">
        <v>1223.53697944228</v>
      </c>
      <c r="P28" s="20">
        <v>1417.661360907</v>
      </c>
      <c r="Q28" s="20">
        <v>1668.8356569616201</v>
      </c>
      <c r="R28" s="20">
        <v>1581.28438692233</v>
      </c>
      <c r="S28" s="20">
        <v>1520.30322487275</v>
      </c>
      <c r="T28" s="1"/>
      <c r="U28" s="35">
        <f t="shared" si="22"/>
        <v>1007.29279842228</v>
      </c>
      <c r="V28" s="35">
        <f t="shared" si="22"/>
        <v>997.563427995962</v>
      </c>
      <c r="W28" s="35">
        <f t="shared" si="22"/>
        <v>1014.86997967205</v>
      </c>
      <c r="X28" s="35">
        <f t="shared" si="22"/>
        <v>1011.49647572755</v>
      </c>
      <c r="Y28" s="35">
        <f t="shared" si="22"/>
        <v>1058.10297943193</v>
      </c>
      <c r="Z28" s="35">
        <f t="shared" si="22"/>
        <v>924.23151108014304</v>
      </c>
      <c r="AA28" s="35">
        <f t="shared" si="22"/>
        <v>893.27344999980505</v>
      </c>
      <c r="AB28" s="35">
        <f t="shared" si="22"/>
        <v>1083.33601115131</v>
      </c>
      <c r="AC28" s="35">
        <f t="shared" si="22"/>
        <v>1239.15836719048</v>
      </c>
      <c r="AD28" s="35">
        <f t="shared" si="22"/>
        <v>1399.26410816573</v>
      </c>
      <c r="AE28" s="35">
        <f t="shared" si="22"/>
        <v>1323.6599284563799</v>
      </c>
      <c r="AF28" s="35">
        <f t="shared" si="22"/>
        <v>1223.53697944228</v>
      </c>
      <c r="AG28" s="35">
        <f t="shared" si="22"/>
        <v>1417.661360907</v>
      </c>
      <c r="AH28" s="35">
        <f t="shared" si="22"/>
        <v>1668.8356569616201</v>
      </c>
      <c r="AI28" s="35">
        <f t="shared" si="22"/>
        <v>1581.28438692233</v>
      </c>
      <c r="AJ28" s="35">
        <f t="shared" si="22"/>
        <v>1520.30322487275</v>
      </c>
      <c r="AK28" s="1"/>
      <c r="AL28" s="20">
        <v>1113.41001777514</v>
      </c>
      <c r="AM28" s="1"/>
      <c r="AN28" s="20">
        <f t="shared" si="2"/>
        <v>755.6937656137809</v>
      </c>
      <c r="AO28" s="20">
        <f t="shared" si="3"/>
        <v>745.96439518746286</v>
      </c>
      <c r="AP28" s="20">
        <f t="shared" si="4"/>
        <v>763.27094686355088</v>
      </c>
      <c r="AQ28" s="20">
        <f t="shared" si="5"/>
        <v>759.89744291905083</v>
      </c>
      <c r="AR28" s="20">
        <f t="shared" si="6"/>
        <v>806.50394662343081</v>
      </c>
      <c r="AS28" s="20">
        <f t="shared" si="7"/>
        <v>672.63247827164389</v>
      </c>
      <c r="AT28" s="20">
        <f t="shared" si="8"/>
        <v>641.67441719130591</v>
      </c>
      <c r="AU28" s="20">
        <f t="shared" si="9"/>
        <v>831.73697834281086</v>
      </c>
      <c r="AV28" s="20">
        <f t="shared" si="10"/>
        <v>987.55933438198088</v>
      </c>
      <c r="AW28" s="20">
        <f t="shared" si="11"/>
        <v>1147.6650753572308</v>
      </c>
      <c r="AX28" s="20">
        <f t="shared" si="12"/>
        <v>1072.0608956478809</v>
      </c>
      <c r="AY28" s="20">
        <f t="shared" si="13"/>
        <v>971.93794663378083</v>
      </c>
      <c r="AZ28" s="20">
        <f t="shared" si="14"/>
        <v>1166.062328098501</v>
      </c>
      <c r="BA28" s="20">
        <f t="shared" si="15"/>
        <v>1417.2366241531208</v>
      </c>
      <c r="BB28" s="20">
        <f t="shared" si="16"/>
        <v>1329.6853541138307</v>
      </c>
      <c r="BC28" s="20">
        <f t="shared" si="17"/>
        <v>1268.7041920642509</v>
      </c>
      <c r="BD28" s="1"/>
      <c r="BE28" s="1">
        <f t="shared" si="18"/>
        <v>988.30473057555753</v>
      </c>
      <c r="BF28" s="1">
        <f t="shared" si="19"/>
        <v>1296.4048458137177</v>
      </c>
      <c r="BG28" s="1">
        <f t="shared" si="20"/>
        <v>1547.0211574159248</v>
      </c>
      <c r="BH28" s="1">
        <f t="shared" si="21"/>
        <v>250.61631160220713</v>
      </c>
    </row>
    <row r="29" spans="1:60" x14ac:dyDescent="0.25">
      <c r="A29" s="2">
        <v>1</v>
      </c>
      <c r="B29" s="2"/>
      <c r="C29" s="19">
        <v>27</v>
      </c>
      <c r="D29" s="20">
        <v>978.43227817348702</v>
      </c>
      <c r="E29" s="20">
        <v>650.93032108653995</v>
      </c>
      <c r="F29" s="20">
        <v>602.45376611725806</v>
      </c>
      <c r="G29" s="20">
        <v>598.11854063859801</v>
      </c>
      <c r="H29" s="20">
        <v>802.13631700366398</v>
      </c>
      <c r="I29" s="20">
        <v>830.27495526029895</v>
      </c>
      <c r="J29" s="20">
        <v>709.24491512155998</v>
      </c>
      <c r="K29" s="20">
        <v>736.45216895251895</v>
      </c>
      <c r="L29" s="20">
        <v>961.64428247144895</v>
      </c>
      <c r="M29" s="20">
        <v>1185.2323056045</v>
      </c>
      <c r="N29" s="20">
        <v>1137.4634617019501</v>
      </c>
      <c r="O29" s="20">
        <v>1214.3083435925901</v>
      </c>
      <c r="P29" s="20">
        <v>847.19957190176694</v>
      </c>
      <c r="Q29" s="20">
        <v>1103.62485945711</v>
      </c>
      <c r="R29" s="20">
        <v>1006.98501266814</v>
      </c>
      <c r="S29" s="20">
        <v>1299.4627330811199</v>
      </c>
      <c r="T29" s="1"/>
      <c r="U29" s="35">
        <f t="shared" si="22"/>
        <v>978.43227817348702</v>
      </c>
      <c r="V29" s="35">
        <f t="shared" si="22"/>
        <v>650.93032108653995</v>
      </c>
      <c r="W29" s="35">
        <f t="shared" si="22"/>
        <v>602.45376611725806</v>
      </c>
      <c r="X29" s="35">
        <f t="shared" si="22"/>
        <v>598.11854063859801</v>
      </c>
      <c r="Y29" s="35">
        <f t="shared" si="22"/>
        <v>802.13631700366398</v>
      </c>
      <c r="Z29" s="35">
        <f t="shared" si="22"/>
        <v>830.27495526029895</v>
      </c>
      <c r="AA29" s="35">
        <f t="shared" si="22"/>
        <v>709.24491512155998</v>
      </c>
      <c r="AB29" s="35">
        <f t="shared" si="22"/>
        <v>736.45216895251895</v>
      </c>
      <c r="AC29" s="35">
        <f t="shared" si="22"/>
        <v>961.64428247144895</v>
      </c>
      <c r="AD29" s="35">
        <f t="shared" si="22"/>
        <v>1185.2323056045</v>
      </c>
      <c r="AE29" s="35">
        <f t="shared" si="22"/>
        <v>1137.4634617019501</v>
      </c>
      <c r="AF29" s="35">
        <f t="shared" si="22"/>
        <v>1214.3083435925901</v>
      </c>
      <c r="AG29" s="35">
        <f t="shared" si="22"/>
        <v>847.19957190176694</v>
      </c>
      <c r="AH29" s="35">
        <f t="shared" si="22"/>
        <v>1103.62485945711</v>
      </c>
      <c r="AI29" s="35">
        <f t="shared" si="22"/>
        <v>1006.98501266814</v>
      </c>
      <c r="AJ29" s="35">
        <f t="shared" si="22"/>
        <v>1299.4627330811199</v>
      </c>
      <c r="AK29" s="1"/>
      <c r="AL29" s="20">
        <v>840.65817521803899</v>
      </c>
      <c r="AM29" s="1"/>
      <c r="AN29" s="20">
        <f t="shared" si="2"/>
        <v>999.58508792208886</v>
      </c>
      <c r="AO29" s="20">
        <f t="shared" si="3"/>
        <v>672.08313083514179</v>
      </c>
      <c r="AP29" s="20">
        <f t="shared" si="4"/>
        <v>623.6065758658599</v>
      </c>
      <c r="AQ29" s="20">
        <f t="shared" si="5"/>
        <v>619.27135038719985</v>
      </c>
      <c r="AR29" s="20">
        <f t="shared" si="6"/>
        <v>823.28912675226582</v>
      </c>
      <c r="AS29" s="20">
        <f t="shared" si="7"/>
        <v>851.42776500890079</v>
      </c>
      <c r="AT29" s="20">
        <f t="shared" si="8"/>
        <v>730.39772487016182</v>
      </c>
      <c r="AU29" s="20">
        <f t="shared" si="9"/>
        <v>757.60497870112079</v>
      </c>
      <c r="AV29" s="20">
        <f t="shared" si="10"/>
        <v>982.79709222005079</v>
      </c>
      <c r="AW29" s="20">
        <f t="shared" si="11"/>
        <v>1206.3851153531018</v>
      </c>
      <c r="AX29" s="20">
        <f t="shared" si="12"/>
        <v>1158.6162714505519</v>
      </c>
      <c r="AY29" s="20">
        <f t="shared" si="13"/>
        <v>1235.4611533411919</v>
      </c>
      <c r="AZ29" s="20">
        <f t="shared" si="14"/>
        <v>868.35238165036878</v>
      </c>
      <c r="BA29" s="20">
        <f t="shared" si="15"/>
        <v>1124.7776692057118</v>
      </c>
      <c r="BB29" s="20">
        <f t="shared" si="16"/>
        <v>1028.137822416742</v>
      </c>
      <c r="BC29" s="20">
        <f t="shared" si="17"/>
        <v>1320.6155428297218</v>
      </c>
      <c r="BD29" s="1"/>
      <c r="BE29" s="1">
        <f t="shared" si="18"/>
        <v>722.84854203703946</v>
      </c>
      <c r="BF29" s="1">
        <f t="shared" si="19"/>
        <v>1124.6620983426224</v>
      </c>
      <c r="BG29" s="1">
        <f t="shared" si="20"/>
        <v>1064.3180442770342</v>
      </c>
      <c r="BH29" s="1">
        <f t="shared" si="21"/>
        <v>-60.344054065588125</v>
      </c>
    </row>
    <row r="30" spans="1:60" x14ac:dyDescent="0.25">
      <c r="A30" s="2">
        <v>1</v>
      </c>
      <c r="B30" s="2"/>
      <c r="C30" s="19">
        <v>28</v>
      </c>
      <c r="D30" s="20">
        <v>1248.6858501931699</v>
      </c>
      <c r="E30" s="20">
        <v>991.16194187899998</v>
      </c>
      <c r="F30" s="20">
        <v>924.59677992337697</v>
      </c>
      <c r="G30" s="20">
        <v>994.10155179339199</v>
      </c>
      <c r="H30" s="20">
        <v>1143.7793718964799</v>
      </c>
      <c r="I30" s="20">
        <v>1002.76544518674</v>
      </c>
      <c r="J30" s="20">
        <v>981.638606068326</v>
      </c>
      <c r="K30" s="20">
        <v>1044.3391380406999</v>
      </c>
      <c r="L30" s="20">
        <v>1003.60491683954</v>
      </c>
      <c r="M30" s="20">
        <v>1027.17647592292</v>
      </c>
      <c r="N30" s="20">
        <v>1009.30233556543</v>
      </c>
      <c r="O30" s="20">
        <v>993.80140793939404</v>
      </c>
      <c r="P30" s="20">
        <v>1091.1364725800099</v>
      </c>
      <c r="Q30" s="20">
        <v>1203.8157378753299</v>
      </c>
      <c r="R30" s="20">
        <v>1113.8249016242301</v>
      </c>
      <c r="S30" s="20">
        <v>1146.83294656262</v>
      </c>
      <c r="T30" s="1"/>
      <c r="U30" s="35">
        <f t="shared" si="22"/>
        <v>1248.6858501931699</v>
      </c>
      <c r="V30" s="35">
        <f t="shared" si="22"/>
        <v>991.16194187899998</v>
      </c>
      <c r="W30" s="35">
        <f t="shared" si="22"/>
        <v>924.59677992337697</v>
      </c>
      <c r="X30" s="35">
        <f t="shared" si="22"/>
        <v>994.10155179339199</v>
      </c>
      <c r="Y30" s="35">
        <f t="shared" si="22"/>
        <v>1143.7793718964799</v>
      </c>
      <c r="Z30" s="35">
        <f t="shared" si="22"/>
        <v>1002.76544518674</v>
      </c>
      <c r="AA30" s="35">
        <f t="shared" si="22"/>
        <v>981.638606068326</v>
      </c>
      <c r="AB30" s="35">
        <f t="shared" si="22"/>
        <v>1044.3391380406999</v>
      </c>
      <c r="AC30" s="35">
        <f t="shared" si="22"/>
        <v>1003.60491683954</v>
      </c>
      <c r="AD30" s="35">
        <f t="shared" si="22"/>
        <v>1027.17647592292</v>
      </c>
      <c r="AE30" s="35">
        <f t="shared" si="22"/>
        <v>1009.30233556543</v>
      </c>
      <c r="AF30" s="35">
        <f t="shared" si="22"/>
        <v>993.80140793939404</v>
      </c>
      <c r="AG30" s="35">
        <f t="shared" si="22"/>
        <v>1091.1364725800099</v>
      </c>
      <c r="AH30" s="35">
        <f t="shared" si="22"/>
        <v>1203.8157378753299</v>
      </c>
      <c r="AI30" s="35">
        <f t="shared" si="22"/>
        <v>1113.8249016242301</v>
      </c>
      <c r="AJ30" s="35">
        <f t="shared" si="22"/>
        <v>1146.83294656262</v>
      </c>
      <c r="AK30" s="1"/>
      <c r="AL30" s="20">
        <v>1047.6905882217</v>
      </c>
      <c r="AM30" s="1"/>
      <c r="AN30" s="20">
        <f t="shared" si="2"/>
        <v>1062.8062469381107</v>
      </c>
      <c r="AO30" s="20">
        <f t="shared" si="3"/>
        <v>805.28233862394086</v>
      </c>
      <c r="AP30" s="20">
        <f t="shared" si="4"/>
        <v>738.71717666831785</v>
      </c>
      <c r="AQ30" s="20">
        <f t="shared" si="5"/>
        <v>808.22194853833287</v>
      </c>
      <c r="AR30" s="20">
        <f t="shared" si="6"/>
        <v>957.89976864142079</v>
      </c>
      <c r="AS30" s="20">
        <f t="shared" si="7"/>
        <v>816.88584193168083</v>
      </c>
      <c r="AT30" s="20">
        <f t="shared" si="8"/>
        <v>795.75900281326687</v>
      </c>
      <c r="AU30" s="20">
        <f t="shared" si="9"/>
        <v>858.45953478564081</v>
      </c>
      <c r="AV30" s="20">
        <f t="shared" si="10"/>
        <v>817.72531358448089</v>
      </c>
      <c r="AW30" s="20">
        <f t="shared" si="11"/>
        <v>841.29687266786084</v>
      </c>
      <c r="AX30" s="20">
        <f t="shared" si="12"/>
        <v>823.42273231037086</v>
      </c>
      <c r="AY30" s="20">
        <f t="shared" si="13"/>
        <v>807.92180468433492</v>
      </c>
      <c r="AZ30" s="20">
        <f t="shared" si="14"/>
        <v>905.2568693249508</v>
      </c>
      <c r="BA30" s="20">
        <f t="shared" si="15"/>
        <v>1017.9361346202708</v>
      </c>
      <c r="BB30" s="20">
        <f t="shared" si="16"/>
        <v>927.94529836917093</v>
      </c>
      <c r="BC30" s="20">
        <f t="shared" si="17"/>
        <v>960.95334330756089</v>
      </c>
      <c r="BD30" s="1"/>
      <c r="BE30" s="1">
        <f t="shared" si="18"/>
        <v>1012.988872054513</v>
      </c>
      <c r="BF30" s="1">
        <f t="shared" si="19"/>
        <v>1008.471284066821</v>
      </c>
      <c r="BG30" s="1">
        <f t="shared" si="20"/>
        <v>1138.9025146605475</v>
      </c>
      <c r="BH30" s="1">
        <f t="shared" si="21"/>
        <v>130.43123059372647</v>
      </c>
    </row>
    <row r="31" spans="1:60" x14ac:dyDescent="0.25">
      <c r="A31" s="2">
        <v>0</v>
      </c>
      <c r="B31" s="2" t="s">
        <v>109</v>
      </c>
      <c r="C31" s="19">
        <v>30</v>
      </c>
      <c r="D31" s="20">
        <v>425.73346693408598</v>
      </c>
      <c r="E31" s="20">
        <v>602.89083330357801</v>
      </c>
      <c r="F31" s="20">
        <v>553.456936839636</v>
      </c>
      <c r="G31" s="20">
        <v>480.05956021509502</v>
      </c>
      <c r="H31" s="20">
        <v>572.88533350873695</v>
      </c>
      <c r="I31" s="20">
        <v>624.69180425590503</v>
      </c>
      <c r="J31" s="20">
        <v>556.92667618131998</v>
      </c>
      <c r="K31" s="20">
        <v>566.47021446736903</v>
      </c>
      <c r="L31" s="20">
        <v>574.46929145514002</v>
      </c>
      <c r="M31" s="20">
        <v>547.49978861764305</v>
      </c>
      <c r="N31" s="20">
        <v>620.60514783661404</v>
      </c>
      <c r="O31" s="20">
        <v>571.26951053060804</v>
      </c>
      <c r="P31" s="20">
        <v>558.05113682023796</v>
      </c>
      <c r="Q31" s="20">
        <v>577.85978753668098</v>
      </c>
      <c r="R31" s="20">
        <v>617.93660346838305</v>
      </c>
      <c r="S31" s="20">
        <v>607.45767014554997</v>
      </c>
      <c r="T31" s="1"/>
      <c r="U31" s="35" t="str">
        <f t="shared" si="22"/>
        <v/>
      </c>
      <c r="V31" s="35" t="str">
        <f t="shared" si="22"/>
        <v/>
      </c>
      <c r="W31" s="35" t="str">
        <f t="shared" si="22"/>
        <v/>
      </c>
      <c r="X31" s="35" t="str">
        <f t="shared" si="22"/>
        <v/>
      </c>
      <c r="Y31" s="35" t="str">
        <f t="shared" si="22"/>
        <v/>
      </c>
      <c r="Z31" s="35" t="str">
        <f t="shared" si="22"/>
        <v/>
      </c>
      <c r="AA31" s="35" t="str">
        <f t="shared" si="22"/>
        <v/>
      </c>
      <c r="AB31" s="35" t="str">
        <f t="shared" si="22"/>
        <v/>
      </c>
      <c r="AC31" s="35" t="str">
        <f t="shared" si="22"/>
        <v/>
      </c>
      <c r="AD31" s="35" t="str">
        <f t="shared" si="22"/>
        <v/>
      </c>
      <c r="AE31" s="35" t="str">
        <f t="shared" si="22"/>
        <v/>
      </c>
      <c r="AF31" s="35" t="str">
        <f t="shared" si="22"/>
        <v/>
      </c>
      <c r="AG31" s="35" t="str">
        <f t="shared" si="22"/>
        <v/>
      </c>
      <c r="AH31" s="35" t="str">
        <f t="shared" si="22"/>
        <v/>
      </c>
      <c r="AI31" s="35" t="str">
        <f t="shared" si="22"/>
        <v/>
      </c>
      <c r="AJ31" s="35" t="str">
        <f t="shared" si="22"/>
        <v/>
      </c>
      <c r="AK31" s="1"/>
      <c r="AL31" s="20">
        <v>562.56777860288798</v>
      </c>
      <c r="AM31" s="1"/>
      <c r="AN31" s="20" t="str">
        <f t="shared" si="2"/>
        <v/>
      </c>
      <c r="AO31" s="20" t="str">
        <f t="shared" si="3"/>
        <v/>
      </c>
      <c r="AP31" s="20" t="str">
        <f t="shared" si="4"/>
        <v/>
      </c>
      <c r="AQ31" s="20" t="str">
        <f t="shared" si="5"/>
        <v/>
      </c>
      <c r="AR31" s="20" t="str">
        <f t="shared" si="6"/>
        <v/>
      </c>
      <c r="AS31" s="20" t="str">
        <f t="shared" si="7"/>
        <v/>
      </c>
      <c r="AT31" s="20" t="str">
        <f t="shared" si="8"/>
        <v/>
      </c>
      <c r="AU31" s="20" t="str">
        <f t="shared" si="9"/>
        <v/>
      </c>
      <c r="AV31" s="20" t="str">
        <f t="shared" si="10"/>
        <v/>
      </c>
      <c r="AW31" s="20" t="str">
        <f t="shared" si="11"/>
        <v/>
      </c>
      <c r="AX31" s="20" t="str">
        <f t="shared" si="12"/>
        <v/>
      </c>
      <c r="AY31" s="20" t="str">
        <f t="shared" si="13"/>
        <v/>
      </c>
      <c r="AZ31" s="20" t="str">
        <f t="shared" si="14"/>
        <v/>
      </c>
      <c r="BA31" s="20" t="str">
        <f t="shared" si="15"/>
        <v/>
      </c>
      <c r="BB31" s="20" t="str">
        <f t="shared" si="16"/>
        <v/>
      </c>
      <c r="BC31" s="20" t="str">
        <f t="shared" si="17"/>
        <v/>
      </c>
      <c r="BD31" s="1"/>
      <c r="BE31" s="1" t="str">
        <f t="shared" si="18"/>
        <v/>
      </c>
      <c r="BF31" s="1" t="str">
        <f t="shared" si="19"/>
        <v/>
      </c>
      <c r="BG31" s="1" t="str">
        <f t="shared" si="20"/>
        <v/>
      </c>
      <c r="BH31" s="1" t="str">
        <f t="shared" si="21"/>
        <v/>
      </c>
    </row>
    <row r="32" spans="1:60" x14ac:dyDescent="0.25">
      <c r="A32" s="2">
        <v>1</v>
      </c>
      <c r="B32" s="2"/>
      <c r="C32" s="19">
        <v>31</v>
      </c>
      <c r="D32" s="20">
        <v>1108.07364458553</v>
      </c>
      <c r="E32" s="20">
        <v>737.22646098440896</v>
      </c>
      <c r="F32" s="20">
        <v>840.54509755285699</v>
      </c>
      <c r="G32" s="20">
        <v>762.143885694799</v>
      </c>
      <c r="H32" s="20">
        <v>908.82392979522604</v>
      </c>
      <c r="I32" s="20">
        <v>758.33966936751699</v>
      </c>
      <c r="J32" s="20">
        <v>745.99844946969904</v>
      </c>
      <c r="K32" s="20">
        <v>728.38983165966101</v>
      </c>
      <c r="L32" s="20">
        <v>805.78682784512705</v>
      </c>
      <c r="M32" s="20">
        <v>782.14529303201596</v>
      </c>
      <c r="N32" s="20">
        <v>780.03558164303195</v>
      </c>
      <c r="O32" s="20">
        <v>679.23864814674198</v>
      </c>
      <c r="P32" s="20">
        <v>864.28582047520297</v>
      </c>
      <c r="Q32" s="20">
        <v>821.37779846020305</v>
      </c>
      <c r="R32" s="20">
        <v>1003.77168844374</v>
      </c>
      <c r="S32" s="20">
        <v>917.16890866940901</v>
      </c>
      <c r="T32" s="1"/>
      <c r="U32" s="35">
        <f t="shared" si="22"/>
        <v>1108.07364458553</v>
      </c>
      <c r="V32" s="35">
        <f t="shared" si="22"/>
        <v>737.22646098440896</v>
      </c>
      <c r="W32" s="35">
        <f t="shared" si="22"/>
        <v>840.54509755285699</v>
      </c>
      <c r="X32" s="35">
        <f t="shared" si="22"/>
        <v>762.143885694799</v>
      </c>
      <c r="Y32" s="35">
        <f t="shared" si="22"/>
        <v>908.82392979522604</v>
      </c>
      <c r="Z32" s="35">
        <f t="shared" si="22"/>
        <v>758.33966936751699</v>
      </c>
      <c r="AA32" s="35">
        <f t="shared" si="22"/>
        <v>745.99844946969904</v>
      </c>
      <c r="AB32" s="35">
        <f t="shared" si="22"/>
        <v>728.38983165966101</v>
      </c>
      <c r="AC32" s="35">
        <f t="shared" si="22"/>
        <v>805.78682784512705</v>
      </c>
      <c r="AD32" s="35">
        <f t="shared" si="22"/>
        <v>782.14529303201596</v>
      </c>
      <c r="AE32" s="35">
        <f t="shared" si="22"/>
        <v>780.03558164303195</v>
      </c>
      <c r="AF32" s="35">
        <f t="shared" si="22"/>
        <v>679.23864814674198</v>
      </c>
      <c r="AG32" s="35">
        <f t="shared" si="22"/>
        <v>864.28582047520297</v>
      </c>
      <c r="AH32" s="35">
        <f t="shared" si="22"/>
        <v>821.37779846020305</v>
      </c>
      <c r="AI32" s="35">
        <f t="shared" si="22"/>
        <v>1003.77168844374</v>
      </c>
      <c r="AJ32" s="35">
        <f t="shared" si="22"/>
        <v>917.16890866940901</v>
      </c>
      <c r="AK32" s="1"/>
      <c r="AL32" s="20">
        <v>825.19788455939397</v>
      </c>
      <c r="AM32" s="1"/>
      <c r="AN32" s="20">
        <f t="shared" si="2"/>
        <v>1144.6867449927768</v>
      </c>
      <c r="AO32" s="20">
        <f t="shared" si="3"/>
        <v>773.83956139165582</v>
      </c>
      <c r="AP32" s="20">
        <f t="shared" si="4"/>
        <v>877.15819796010385</v>
      </c>
      <c r="AQ32" s="20">
        <f t="shared" si="5"/>
        <v>798.75698610204586</v>
      </c>
      <c r="AR32" s="20">
        <f t="shared" si="6"/>
        <v>945.4370302024729</v>
      </c>
      <c r="AS32" s="20">
        <f t="shared" si="7"/>
        <v>794.95276977476385</v>
      </c>
      <c r="AT32" s="20">
        <f t="shared" si="8"/>
        <v>782.6115498769459</v>
      </c>
      <c r="AU32" s="20">
        <f t="shared" si="9"/>
        <v>765.00293206690787</v>
      </c>
      <c r="AV32" s="20">
        <f t="shared" si="10"/>
        <v>842.39992825237391</v>
      </c>
      <c r="AW32" s="20">
        <f t="shared" si="11"/>
        <v>818.75839343926282</v>
      </c>
      <c r="AX32" s="20">
        <f t="shared" si="12"/>
        <v>816.64868205027881</v>
      </c>
      <c r="AY32" s="20">
        <f t="shared" si="13"/>
        <v>715.85174855398884</v>
      </c>
      <c r="AZ32" s="20">
        <f t="shared" si="14"/>
        <v>900.89892088244983</v>
      </c>
      <c r="BA32" s="20">
        <f t="shared" si="15"/>
        <v>857.99089886744991</v>
      </c>
      <c r="BB32" s="20">
        <f t="shared" si="16"/>
        <v>1040.3847888509868</v>
      </c>
      <c r="BC32" s="20">
        <f t="shared" si="17"/>
        <v>953.78200907665587</v>
      </c>
      <c r="BD32" s="1"/>
      <c r="BE32" s="1">
        <f t="shared" si="18"/>
        <v>737.19414056468008</v>
      </c>
      <c r="BF32" s="1">
        <f t="shared" si="19"/>
        <v>761.80158766672923</v>
      </c>
      <c r="BG32" s="1">
        <f t="shared" si="20"/>
        <v>901.65105401213884</v>
      </c>
      <c r="BH32" s="1">
        <f t="shared" si="21"/>
        <v>139.84946634540961</v>
      </c>
    </row>
    <row r="33" spans="1:60" x14ac:dyDescent="0.25">
      <c r="A33" s="2">
        <v>1</v>
      </c>
      <c r="B33" s="2"/>
      <c r="C33" s="19">
        <v>32</v>
      </c>
      <c r="D33" s="20">
        <v>733.89937329726104</v>
      </c>
      <c r="E33" s="20">
        <v>667.20009442019602</v>
      </c>
      <c r="F33" s="20">
        <v>680.06877287439295</v>
      </c>
      <c r="G33" s="20">
        <v>609.18215827461404</v>
      </c>
      <c r="H33" s="20">
        <v>678.24981812802503</v>
      </c>
      <c r="I33" s="20">
        <v>644.73907821390696</v>
      </c>
      <c r="J33" s="20">
        <v>553.17102003122397</v>
      </c>
      <c r="K33" s="20">
        <v>705.85797232469702</v>
      </c>
      <c r="L33" s="20">
        <v>684.69152400757605</v>
      </c>
      <c r="M33" s="20">
        <v>803.40389947051494</v>
      </c>
      <c r="N33" s="20">
        <v>799.05662323274896</v>
      </c>
      <c r="O33" s="20">
        <v>845.59224171341305</v>
      </c>
      <c r="P33" s="20">
        <v>766.10136933425099</v>
      </c>
      <c r="Q33" s="20">
        <v>733.25533405116198</v>
      </c>
      <c r="R33" s="20">
        <v>823.66679588695695</v>
      </c>
      <c r="S33" s="20">
        <v>942.90541087830195</v>
      </c>
      <c r="T33" s="1"/>
      <c r="U33" s="35">
        <f t="shared" si="22"/>
        <v>733.89937329726104</v>
      </c>
      <c r="V33" s="35">
        <f t="shared" si="22"/>
        <v>667.20009442019602</v>
      </c>
      <c r="W33" s="35">
        <f t="shared" si="22"/>
        <v>680.06877287439295</v>
      </c>
      <c r="X33" s="35">
        <f t="shared" si="22"/>
        <v>609.18215827461404</v>
      </c>
      <c r="Y33" s="35">
        <f t="shared" si="22"/>
        <v>678.24981812802503</v>
      </c>
      <c r="Z33" s="35">
        <f t="shared" si="22"/>
        <v>644.73907821390696</v>
      </c>
      <c r="AA33" s="35">
        <f t="shared" si="22"/>
        <v>553.17102003122397</v>
      </c>
      <c r="AB33" s="35">
        <f t="shared" si="22"/>
        <v>705.85797232469702</v>
      </c>
      <c r="AC33" s="35">
        <f t="shared" si="22"/>
        <v>684.69152400757605</v>
      </c>
      <c r="AD33" s="35">
        <f t="shared" si="22"/>
        <v>803.40389947051494</v>
      </c>
      <c r="AE33" s="35">
        <f t="shared" si="22"/>
        <v>799.05662323274896</v>
      </c>
      <c r="AF33" s="35">
        <f t="shared" si="22"/>
        <v>845.59224171341305</v>
      </c>
      <c r="AG33" s="35">
        <f t="shared" si="22"/>
        <v>766.10136933425099</v>
      </c>
      <c r="AH33" s="35">
        <f t="shared" si="22"/>
        <v>733.25533405116198</v>
      </c>
      <c r="AI33" s="35">
        <f t="shared" si="22"/>
        <v>823.66679588695695</v>
      </c>
      <c r="AJ33" s="35">
        <f t="shared" si="22"/>
        <v>942.90541087830195</v>
      </c>
      <c r="AK33" s="1"/>
      <c r="AL33" s="20">
        <v>703.85723338270896</v>
      </c>
      <c r="AM33" s="1"/>
      <c r="AN33" s="20">
        <f t="shared" si="2"/>
        <v>891.85312488119291</v>
      </c>
      <c r="AO33" s="20">
        <f t="shared" si="3"/>
        <v>825.1538460041279</v>
      </c>
      <c r="AP33" s="20">
        <f t="shared" si="4"/>
        <v>838.02252445832482</v>
      </c>
      <c r="AQ33" s="20">
        <f t="shared" si="5"/>
        <v>767.13590985854592</v>
      </c>
      <c r="AR33" s="20">
        <f t="shared" si="6"/>
        <v>836.2035697119569</v>
      </c>
      <c r="AS33" s="20">
        <f t="shared" si="7"/>
        <v>802.69282979783884</v>
      </c>
      <c r="AT33" s="20">
        <f t="shared" si="8"/>
        <v>711.12477161515585</v>
      </c>
      <c r="AU33" s="20">
        <f t="shared" si="9"/>
        <v>863.81172390862889</v>
      </c>
      <c r="AV33" s="20">
        <f t="shared" si="10"/>
        <v>842.64527559150793</v>
      </c>
      <c r="AW33" s="20">
        <f t="shared" si="11"/>
        <v>961.35765105444682</v>
      </c>
      <c r="AX33" s="20">
        <f t="shared" si="12"/>
        <v>957.01037481668084</v>
      </c>
      <c r="AY33" s="20">
        <f t="shared" si="13"/>
        <v>1003.5459932973449</v>
      </c>
      <c r="AZ33" s="20">
        <f t="shared" si="14"/>
        <v>924.05512091818287</v>
      </c>
      <c r="BA33" s="20">
        <f t="shared" si="15"/>
        <v>891.20908563509386</v>
      </c>
      <c r="BB33" s="20">
        <f t="shared" si="16"/>
        <v>981.62054747088882</v>
      </c>
      <c r="BC33" s="20">
        <f t="shared" si="17"/>
        <v>1100.8591624622338</v>
      </c>
      <c r="BD33" s="1"/>
      <c r="BE33" s="1">
        <f t="shared" si="18"/>
        <v>629.5144961779605</v>
      </c>
      <c r="BF33" s="1">
        <f t="shared" si="19"/>
        <v>783.18607210606331</v>
      </c>
      <c r="BG33" s="1">
        <f t="shared" si="20"/>
        <v>816.482227537668</v>
      </c>
      <c r="BH33" s="1">
        <f t="shared" si="21"/>
        <v>33.296155431604689</v>
      </c>
    </row>
    <row r="34" spans="1:60" x14ac:dyDescent="0.25">
      <c r="A34" s="2">
        <v>1</v>
      </c>
      <c r="B34" s="2"/>
      <c r="C34" s="19">
        <v>33</v>
      </c>
      <c r="D34" s="20">
        <v>1205.80330587238</v>
      </c>
      <c r="E34" s="20">
        <v>1312.2889561843699</v>
      </c>
      <c r="F34" s="20">
        <v>920.82950856984598</v>
      </c>
      <c r="G34" s="20">
        <v>902.00690499267296</v>
      </c>
      <c r="H34" s="20">
        <v>1304.9470849588899</v>
      </c>
      <c r="I34" s="20">
        <v>1360.9686377048099</v>
      </c>
      <c r="J34" s="20">
        <v>1264.5227891035099</v>
      </c>
      <c r="K34" s="20">
        <v>1008.63080575838</v>
      </c>
      <c r="L34" s="20">
        <v>1053.9377613573299</v>
      </c>
      <c r="M34" s="20">
        <v>1138.2857333204699</v>
      </c>
      <c r="N34" s="20">
        <v>1356.6625070356799</v>
      </c>
      <c r="O34" s="20">
        <v>1070.38011332261</v>
      </c>
      <c r="P34" s="20">
        <v>966.39662239784502</v>
      </c>
      <c r="Q34" s="20">
        <v>1419.5412194370199</v>
      </c>
      <c r="R34" s="20">
        <v>1624.0491670643601</v>
      </c>
      <c r="S34" s="20">
        <v>1546.9494398952099</v>
      </c>
      <c r="T34" s="1"/>
      <c r="U34" s="35">
        <f t="shared" ref="U34:AJ44" si="23">IF($A34=1,D34,"")</f>
        <v>1205.80330587238</v>
      </c>
      <c r="V34" s="35">
        <f t="shared" si="23"/>
        <v>1312.2889561843699</v>
      </c>
      <c r="W34" s="35">
        <f t="shared" si="23"/>
        <v>920.82950856984598</v>
      </c>
      <c r="X34" s="35">
        <f t="shared" si="23"/>
        <v>902.00690499267296</v>
      </c>
      <c r="Y34" s="35">
        <f t="shared" si="23"/>
        <v>1304.9470849588899</v>
      </c>
      <c r="Z34" s="35">
        <f t="shared" si="23"/>
        <v>1360.9686377048099</v>
      </c>
      <c r="AA34" s="35">
        <f t="shared" si="23"/>
        <v>1264.5227891035099</v>
      </c>
      <c r="AB34" s="35">
        <f t="shared" si="23"/>
        <v>1008.63080575838</v>
      </c>
      <c r="AC34" s="35">
        <f t="shared" si="23"/>
        <v>1053.9377613573299</v>
      </c>
      <c r="AD34" s="35">
        <f t="shared" si="23"/>
        <v>1138.2857333204699</v>
      </c>
      <c r="AE34" s="35">
        <f t="shared" si="23"/>
        <v>1356.6625070356799</v>
      </c>
      <c r="AF34" s="35">
        <f t="shared" si="23"/>
        <v>1070.38011332261</v>
      </c>
      <c r="AG34" s="35">
        <f t="shared" si="23"/>
        <v>966.39662239784502</v>
      </c>
      <c r="AH34" s="35">
        <f t="shared" si="23"/>
        <v>1419.5412194370199</v>
      </c>
      <c r="AI34" s="35">
        <f t="shared" si="23"/>
        <v>1624.0491670643601</v>
      </c>
      <c r="AJ34" s="35">
        <f t="shared" si="23"/>
        <v>1546.9494398952099</v>
      </c>
      <c r="AK34" s="1"/>
      <c r="AL34" s="20">
        <v>1197.85174354112</v>
      </c>
      <c r="AM34" s="1"/>
      <c r="AN34" s="20">
        <f t="shared" si="2"/>
        <v>869.76254729790082</v>
      </c>
      <c r="AO34" s="20">
        <f t="shared" si="3"/>
        <v>976.24819760989078</v>
      </c>
      <c r="AP34" s="20">
        <f t="shared" si="4"/>
        <v>584.78874999536686</v>
      </c>
      <c r="AQ34" s="20">
        <f t="shared" si="5"/>
        <v>565.96614641819383</v>
      </c>
      <c r="AR34" s="20">
        <f t="shared" si="6"/>
        <v>968.90632638441082</v>
      </c>
      <c r="AS34" s="20">
        <f t="shared" si="7"/>
        <v>1024.9278791303309</v>
      </c>
      <c r="AT34" s="20">
        <f t="shared" si="8"/>
        <v>928.48203052903079</v>
      </c>
      <c r="AU34" s="20">
        <f t="shared" si="9"/>
        <v>672.59004718390088</v>
      </c>
      <c r="AV34" s="20">
        <f t="shared" si="10"/>
        <v>717.89700278285079</v>
      </c>
      <c r="AW34" s="20">
        <f t="shared" si="11"/>
        <v>802.24497474599082</v>
      </c>
      <c r="AX34" s="20">
        <f t="shared" si="12"/>
        <v>1020.6217484612008</v>
      </c>
      <c r="AY34" s="20">
        <f t="shared" si="13"/>
        <v>734.33935474813086</v>
      </c>
      <c r="AZ34" s="20">
        <f t="shared" si="14"/>
        <v>630.35586382336589</v>
      </c>
      <c r="BA34" s="20">
        <f t="shared" si="15"/>
        <v>1083.5004608625409</v>
      </c>
      <c r="BB34" s="20">
        <f t="shared" si="16"/>
        <v>1288.0084084898808</v>
      </c>
      <c r="BC34" s="20">
        <f t="shared" si="17"/>
        <v>1210.9086813207309</v>
      </c>
      <c r="BD34" s="1"/>
      <c r="BE34" s="1">
        <f t="shared" si="18"/>
        <v>1136.5767974309449</v>
      </c>
      <c r="BF34" s="1">
        <f t="shared" si="19"/>
        <v>1154.8165287590225</v>
      </c>
      <c r="BG34" s="1">
        <f t="shared" si="20"/>
        <v>1389.2341121986087</v>
      </c>
      <c r="BH34" s="1">
        <f t="shared" si="21"/>
        <v>234.41758343958622</v>
      </c>
    </row>
    <row r="35" spans="1:60" x14ac:dyDescent="0.25">
      <c r="A35" s="2">
        <v>1</v>
      </c>
      <c r="B35" s="2"/>
      <c r="C35" s="19">
        <v>34</v>
      </c>
      <c r="D35" s="20">
        <v>796.63236042828896</v>
      </c>
      <c r="E35" s="20">
        <v>738.97416627150994</v>
      </c>
      <c r="F35" s="20">
        <v>682.26913839031204</v>
      </c>
      <c r="G35" s="20">
        <v>585.83780184325201</v>
      </c>
      <c r="H35" s="20">
        <v>708.68973802958203</v>
      </c>
      <c r="I35" s="20">
        <v>671.48368214075197</v>
      </c>
      <c r="J35" s="20">
        <v>672.16142536835798</v>
      </c>
      <c r="K35" s="20">
        <v>705.19774865055604</v>
      </c>
      <c r="L35" s="20">
        <v>950.44320265044303</v>
      </c>
      <c r="M35" s="20">
        <v>862.66205266086502</v>
      </c>
      <c r="N35" s="20">
        <v>1106.46201919276</v>
      </c>
      <c r="O35" s="20">
        <v>959.905441862369</v>
      </c>
      <c r="P35" s="20">
        <v>869.27939482407805</v>
      </c>
      <c r="Q35" s="20">
        <v>966.11527781061295</v>
      </c>
      <c r="R35" s="20">
        <v>930.40606439478802</v>
      </c>
      <c r="S35" s="20">
        <v>1043.0738081639499</v>
      </c>
      <c r="T35" s="1"/>
      <c r="U35" s="35">
        <f t="shared" si="23"/>
        <v>796.63236042828896</v>
      </c>
      <c r="V35" s="35">
        <f t="shared" si="23"/>
        <v>738.97416627150994</v>
      </c>
      <c r="W35" s="35">
        <f t="shared" si="23"/>
        <v>682.26913839031204</v>
      </c>
      <c r="X35" s="35">
        <f t="shared" si="23"/>
        <v>585.83780184325201</v>
      </c>
      <c r="Y35" s="35">
        <f t="shared" si="23"/>
        <v>708.68973802958203</v>
      </c>
      <c r="Z35" s="35">
        <f t="shared" si="23"/>
        <v>671.48368214075197</v>
      </c>
      <c r="AA35" s="35">
        <f t="shared" si="23"/>
        <v>672.16142536835798</v>
      </c>
      <c r="AB35" s="35">
        <f t="shared" si="23"/>
        <v>705.19774865055604</v>
      </c>
      <c r="AC35" s="35">
        <f t="shared" si="23"/>
        <v>950.44320265044303</v>
      </c>
      <c r="AD35" s="35">
        <f t="shared" si="23"/>
        <v>862.66205266086502</v>
      </c>
      <c r="AE35" s="35">
        <f t="shared" si="23"/>
        <v>1106.46201919276</v>
      </c>
      <c r="AF35" s="35">
        <f t="shared" si="23"/>
        <v>959.905441862369</v>
      </c>
      <c r="AG35" s="35">
        <f t="shared" si="23"/>
        <v>869.27939482407805</v>
      </c>
      <c r="AH35" s="35">
        <f t="shared" si="23"/>
        <v>966.11527781061295</v>
      </c>
      <c r="AI35" s="35">
        <f t="shared" si="23"/>
        <v>930.40606439478802</v>
      </c>
      <c r="AJ35" s="35">
        <f t="shared" si="23"/>
        <v>1043.0738081639499</v>
      </c>
      <c r="AK35" s="1"/>
      <c r="AL35" s="20">
        <v>781.98259660742406</v>
      </c>
      <c r="AM35" s="1"/>
      <c r="AN35" s="20">
        <f t="shared" si="2"/>
        <v>876.46074878750574</v>
      </c>
      <c r="AO35" s="20">
        <f t="shared" si="3"/>
        <v>818.80255463072672</v>
      </c>
      <c r="AP35" s="20">
        <f t="shared" si="4"/>
        <v>762.09752674952881</v>
      </c>
      <c r="AQ35" s="20">
        <f t="shared" si="5"/>
        <v>665.66619020246878</v>
      </c>
      <c r="AR35" s="20">
        <f t="shared" si="6"/>
        <v>788.51812638879881</v>
      </c>
      <c r="AS35" s="20">
        <f t="shared" si="7"/>
        <v>751.31207049996874</v>
      </c>
      <c r="AT35" s="20">
        <f t="shared" si="8"/>
        <v>751.98981372757476</v>
      </c>
      <c r="AU35" s="20">
        <f t="shared" si="9"/>
        <v>785.02613700977281</v>
      </c>
      <c r="AV35" s="20">
        <f t="shared" si="10"/>
        <v>1030.2715910096599</v>
      </c>
      <c r="AW35" s="20">
        <f t="shared" si="11"/>
        <v>942.49044102008179</v>
      </c>
      <c r="AX35" s="20">
        <f t="shared" si="12"/>
        <v>1186.2904075519768</v>
      </c>
      <c r="AY35" s="20">
        <f t="shared" si="13"/>
        <v>1039.7338302215858</v>
      </c>
      <c r="AZ35" s="20">
        <f t="shared" si="14"/>
        <v>949.10778318329483</v>
      </c>
      <c r="BA35" s="20">
        <f t="shared" si="15"/>
        <v>1045.9436661698296</v>
      </c>
      <c r="BB35" s="20">
        <f t="shared" si="16"/>
        <v>1010.2344527540048</v>
      </c>
      <c r="BC35" s="20">
        <f t="shared" si="17"/>
        <v>1122.9021965231668</v>
      </c>
      <c r="BD35" s="1"/>
      <c r="BE35" s="1">
        <f t="shared" si="18"/>
        <v>688.67958700945701</v>
      </c>
      <c r="BF35" s="1">
        <f t="shared" si="19"/>
        <v>969.86817909160936</v>
      </c>
      <c r="BG35" s="1">
        <f t="shared" si="20"/>
        <v>952.2186362983573</v>
      </c>
      <c r="BH35" s="1">
        <f t="shared" si="21"/>
        <v>-17.649542793252067</v>
      </c>
    </row>
    <row r="36" spans="1:60" x14ac:dyDescent="0.25">
      <c r="A36" s="2">
        <v>1</v>
      </c>
      <c r="B36" s="2"/>
      <c r="C36" s="19">
        <v>35</v>
      </c>
      <c r="D36" s="20">
        <v>1242.45854753703</v>
      </c>
      <c r="E36" s="20">
        <v>907.45189533692997</v>
      </c>
      <c r="F36" s="20">
        <v>768.76292523894097</v>
      </c>
      <c r="G36" s="20">
        <v>654.47591972240798</v>
      </c>
      <c r="H36" s="20">
        <v>683.52225269968199</v>
      </c>
      <c r="I36" s="20">
        <v>633.54987139475702</v>
      </c>
      <c r="J36" s="20">
        <v>664.03751903544605</v>
      </c>
      <c r="K36" s="20">
        <v>633.36388355544398</v>
      </c>
      <c r="L36" s="20">
        <v>685.95123119697098</v>
      </c>
      <c r="M36" s="20">
        <v>731.83585917214305</v>
      </c>
      <c r="N36" s="20">
        <v>664.18425509771998</v>
      </c>
      <c r="O36" s="20">
        <v>648.83713056889599</v>
      </c>
      <c r="P36" s="20">
        <v>687.60935319263206</v>
      </c>
      <c r="Q36" s="20">
        <v>693.82531987160996</v>
      </c>
      <c r="R36" s="20">
        <v>675.36216102871595</v>
      </c>
      <c r="S36" s="20">
        <v>702.10992856228597</v>
      </c>
      <c r="T36" s="1"/>
      <c r="U36" s="35">
        <f t="shared" si="23"/>
        <v>1242.45854753703</v>
      </c>
      <c r="V36" s="35">
        <f t="shared" si="23"/>
        <v>907.45189533692997</v>
      </c>
      <c r="W36" s="35">
        <f t="shared" si="23"/>
        <v>768.76292523894097</v>
      </c>
      <c r="X36" s="35">
        <f t="shared" si="23"/>
        <v>654.47591972240798</v>
      </c>
      <c r="Y36" s="35">
        <f t="shared" si="23"/>
        <v>683.52225269968199</v>
      </c>
      <c r="Z36" s="35">
        <f t="shared" si="23"/>
        <v>633.54987139475702</v>
      </c>
      <c r="AA36" s="35">
        <f t="shared" si="23"/>
        <v>664.03751903544605</v>
      </c>
      <c r="AB36" s="35">
        <f t="shared" si="23"/>
        <v>633.36388355544398</v>
      </c>
      <c r="AC36" s="35">
        <f t="shared" si="23"/>
        <v>685.95123119697098</v>
      </c>
      <c r="AD36" s="35">
        <f t="shared" si="23"/>
        <v>731.83585917214305</v>
      </c>
      <c r="AE36" s="35">
        <f t="shared" si="23"/>
        <v>664.18425509771998</v>
      </c>
      <c r="AF36" s="35">
        <f t="shared" si="23"/>
        <v>648.83713056889599</v>
      </c>
      <c r="AG36" s="35">
        <f t="shared" si="23"/>
        <v>687.60935319263206</v>
      </c>
      <c r="AH36" s="35">
        <f t="shared" si="23"/>
        <v>693.82531987160996</v>
      </c>
      <c r="AI36" s="35">
        <f t="shared" si="23"/>
        <v>675.36216102871595</v>
      </c>
      <c r="AJ36" s="35">
        <f t="shared" si="23"/>
        <v>702.10992856228597</v>
      </c>
      <c r="AK36" s="1"/>
      <c r="AL36" s="20">
        <v>727.25739732127204</v>
      </c>
      <c r="AM36" s="1"/>
      <c r="AN36" s="20">
        <f t="shared" si="2"/>
        <v>1377.0121351823987</v>
      </c>
      <c r="AO36" s="20">
        <f t="shared" si="3"/>
        <v>1042.0054829822989</v>
      </c>
      <c r="AP36" s="20">
        <f t="shared" si="4"/>
        <v>903.31651288430976</v>
      </c>
      <c r="AQ36" s="20">
        <f t="shared" si="5"/>
        <v>789.02950736777677</v>
      </c>
      <c r="AR36" s="20">
        <f t="shared" si="6"/>
        <v>818.07584034505078</v>
      </c>
      <c r="AS36" s="20">
        <f t="shared" si="7"/>
        <v>768.10345904012581</v>
      </c>
      <c r="AT36" s="20">
        <f t="shared" si="8"/>
        <v>798.59110668081485</v>
      </c>
      <c r="AU36" s="20">
        <f t="shared" si="9"/>
        <v>767.91747120081277</v>
      </c>
      <c r="AV36" s="20">
        <f t="shared" si="10"/>
        <v>820.50481884233977</v>
      </c>
      <c r="AW36" s="20">
        <f t="shared" si="11"/>
        <v>866.38944681751184</v>
      </c>
      <c r="AX36" s="20">
        <f t="shared" si="12"/>
        <v>798.73784274308878</v>
      </c>
      <c r="AY36" s="20">
        <f t="shared" si="13"/>
        <v>783.39071821426478</v>
      </c>
      <c r="AZ36" s="20">
        <f t="shared" si="14"/>
        <v>822.16294083800085</v>
      </c>
      <c r="BA36" s="20">
        <f t="shared" si="15"/>
        <v>828.37890751697876</v>
      </c>
      <c r="BB36" s="20">
        <f t="shared" si="16"/>
        <v>809.91574867408474</v>
      </c>
      <c r="BC36" s="20">
        <f t="shared" si="17"/>
        <v>836.66351620765477</v>
      </c>
      <c r="BD36" s="1"/>
      <c r="BE36" s="1">
        <f t="shared" si="18"/>
        <v>648.70070129544501</v>
      </c>
      <c r="BF36" s="1">
        <f t="shared" si="19"/>
        <v>682.70211900893253</v>
      </c>
      <c r="BG36" s="1">
        <f t="shared" si="20"/>
        <v>689.72669066381093</v>
      </c>
      <c r="BH36" s="1">
        <f t="shared" si="21"/>
        <v>7.0245716548784003</v>
      </c>
    </row>
    <row r="37" spans="1:60" x14ac:dyDescent="0.25">
      <c r="A37" s="2">
        <v>1</v>
      </c>
      <c r="B37" s="2"/>
      <c r="C37" s="19">
        <v>36</v>
      </c>
      <c r="D37" s="20">
        <v>650.61628976454801</v>
      </c>
      <c r="E37" s="20">
        <v>1132.88423831412</v>
      </c>
      <c r="F37" s="20">
        <v>888.15859257951399</v>
      </c>
      <c r="G37" s="20">
        <v>820.09941749663199</v>
      </c>
      <c r="H37" s="20">
        <v>1002.20039019602</v>
      </c>
      <c r="I37" s="20">
        <v>981.09800621268698</v>
      </c>
      <c r="J37" s="20">
        <v>911.28777771719399</v>
      </c>
      <c r="K37" s="20">
        <v>914.00218043548705</v>
      </c>
      <c r="L37" s="20">
        <v>1388.86844654886</v>
      </c>
      <c r="M37" s="20">
        <v>1795.2036736243999</v>
      </c>
      <c r="N37" s="20">
        <v>1272.3529274253499</v>
      </c>
      <c r="O37" s="20">
        <v>1011.6638002818499</v>
      </c>
      <c r="P37" s="20">
        <v>1201.0656162905</v>
      </c>
      <c r="Q37" s="20">
        <v>1481.0875939662301</v>
      </c>
      <c r="R37" s="20">
        <v>1138.6169567147699</v>
      </c>
      <c r="S37" s="20">
        <v>1134.5288006021699</v>
      </c>
      <c r="T37" s="1"/>
      <c r="U37" s="35">
        <f t="shared" si="23"/>
        <v>650.61628976454801</v>
      </c>
      <c r="V37" s="35">
        <f t="shared" si="23"/>
        <v>1132.88423831412</v>
      </c>
      <c r="W37" s="35">
        <f t="shared" si="23"/>
        <v>888.15859257951399</v>
      </c>
      <c r="X37" s="35">
        <f t="shared" si="23"/>
        <v>820.09941749663199</v>
      </c>
      <c r="Y37" s="35">
        <f t="shared" si="23"/>
        <v>1002.20039019602</v>
      </c>
      <c r="Z37" s="35">
        <f t="shared" si="23"/>
        <v>981.09800621268698</v>
      </c>
      <c r="AA37" s="35">
        <f t="shared" si="23"/>
        <v>911.28777771719399</v>
      </c>
      <c r="AB37" s="35">
        <f t="shared" si="23"/>
        <v>914.00218043548705</v>
      </c>
      <c r="AC37" s="35">
        <f t="shared" si="23"/>
        <v>1388.86844654886</v>
      </c>
      <c r="AD37" s="35">
        <f t="shared" si="23"/>
        <v>1795.2036736243999</v>
      </c>
      <c r="AE37" s="35">
        <f t="shared" si="23"/>
        <v>1272.3529274253499</v>
      </c>
      <c r="AF37" s="35">
        <f t="shared" si="23"/>
        <v>1011.6638002818499</v>
      </c>
      <c r="AG37" s="35">
        <f t="shared" si="23"/>
        <v>1201.0656162905</v>
      </c>
      <c r="AH37" s="35">
        <f t="shared" si="23"/>
        <v>1481.0875939662301</v>
      </c>
      <c r="AI37" s="35">
        <f t="shared" si="23"/>
        <v>1138.6169567147699</v>
      </c>
      <c r="AJ37" s="35">
        <f t="shared" si="23"/>
        <v>1134.5288006021699</v>
      </c>
      <c r="AK37" s="1"/>
      <c r="AL37" s="20">
        <v>1042.2031320097899</v>
      </c>
      <c r="AM37" s="1"/>
      <c r="AN37" s="20">
        <f t="shared" si="2"/>
        <v>470.22414272139895</v>
      </c>
      <c r="AO37" s="20">
        <f t="shared" si="3"/>
        <v>952.49209127097095</v>
      </c>
      <c r="AP37" s="20">
        <f t="shared" si="4"/>
        <v>707.76644553636493</v>
      </c>
      <c r="AQ37" s="20">
        <f t="shared" si="5"/>
        <v>639.70727045348292</v>
      </c>
      <c r="AR37" s="20">
        <f t="shared" si="6"/>
        <v>821.80824315287089</v>
      </c>
      <c r="AS37" s="20">
        <f t="shared" si="7"/>
        <v>800.70585916953792</v>
      </c>
      <c r="AT37" s="20">
        <f t="shared" si="8"/>
        <v>730.89563067404492</v>
      </c>
      <c r="AU37" s="20">
        <f t="shared" si="9"/>
        <v>733.61003339233798</v>
      </c>
      <c r="AV37" s="20">
        <f t="shared" si="10"/>
        <v>1208.4762995057108</v>
      </c>
      <c r="AW37" s="20">
        <f t="shared" si="11"/>
        <v>1614.8115265812507</v>
      </c>
      <c r="AX37" s="20">
        <f t="shared" si="12"/>
        <v>1091.9607803822009</v>
      </c>
      <c r="AY37" s="20">
        <f t="shared" si="13"/>
        <v>831.27165323870088</v>
      </c>
      <c r="AZ37" s="20">
        <f t="shared" si="14"/>
        <v>1020.6734692473509</v>
      </c>
      <c r="BA37" s="20">
        <f t="shared" si="15"/>
        <v>1300.6954469230809</v>
      </c>
      <c r="BB37" s="20">
        <f t="shared" si="16"/>
        <v>958.22480967162085</v>
      </c>
      <c r="BC37" s="20">
        <f t="shared" si="17"/>
        <v>954.13665355902083</v>
      </c>
      <c r="BD37" s="1"/>
      <c r="BE37" s="1">
        <f t="shared" si="18"/>
        <v>912.64497907634052</v>
      </c>
      <c r="BF37" s="1">
        <f t="shared" si="19"/>
        <v>1367.022211970115</v>
      </c>
      <c r="BG37" s="1">
        <f t="shared" si="20"/>
        <v>1238.8247418934175</v>
      </c>
      <c r="BH37" s="1">
        <f t="shared" si="21"/>
        <v>-128.19747007669753</v>
      </c>
    </row>
    <row r="38" spans="1:60" x14ac:dyDescent="0.25">
      <c r="A38" s="2">
        <v>1</v>
      </c>
      <c r="B38" s="2"/>
      <c r="C38" s="19">
        <v>37</v>
      </c>
      <c r="D38" s="20">
        <v>511.86117374283901</v>
      </c>
      <c r="E38" s="20">
        <v>419.57997088280803</v>
      </c>
      <c r="F38" s="20">
        <v>394.79408398277599</v>
      </c>
      <c r="G38" s="20">
        <v>415.75832750868398</v>
      </c>
      <c r="H38" s="20">
        <v>641.43043357137196</v>
      </c>
      <c r="I38" s="20">
        <v>648.05740832087395</v>
      </c>
      <c r="J38" s="20">
        <v>647.01036293141999</v>
      </c>
      <c r="K38" s="20">
        <v>663.14782635513097</v>
      </c>
      <c r="L38" s="20">
        <v>819.84050106075301</v>
      </c>
      <c r="M38" s="20">
        <v>818.30500579508202</v>
      </c>
      <c r="N38" s="20">
        <v>788.59827642898199</v>
      </c>
      <c r="O38" s="20">
        <v>777.01208138837296</v>
      </c>
      <c r="P38" s="20">
        <v>800.81783827285506</v>
      </c>
      <c r="Q38" s="20">
        <v>870.911606530124</v>
      </c>
      <c r="R38" s="20">
        <v>857.10079910973002</v>
      </c>
      <c r="S38" s="20">
        <v>957.06718340770794</v>
      </c>
      <c r="T38" s="1"/>
      <c r="U38" s="35">
        <f t="shared" si="23"/>
        <v>511.86117374283901</v>
      </c>
      <c r="V38" s="35">
        <f t="shared" si="23"/>
        <v>419.57997088280803</v>
      </c>
      <c r="W38" s="35">
        <f t="shared" si="23"/>
        <v>394.79408398277599</v>
      </c>
      <c r="X38" s="35">
        <f t="shared" si="23"/>
        <v>415.75832750868398</v>
      </c>
      <c r="Y38" s="35">
        <f t="shared" si="23"/>
        <v>641.43043357137196</v>
      </c>
      <c r="Z38" s="35">
        <f t="shared" si="23"/>
        <v>648.05740832087395</v>
      </c>
      <c r="AA38" s="35">
        <f t="shared" si="23"/>
        <v>647.01036293141999</v>
      </c>
      <c r="AB38" s="35">
        <f t="shared" si="23"/>
        <v>663.14782635513097</v>
      </c>
      <c r="AC38" s="35">
        <f t="shared" si="23"/>
        <v>819.84050106075301</v>
      </c>
      <c r="AD38" s="35">
        <f t="shared" si="23"/>
        <v>818.30500579508202</v>
      </c>
      <c r="AE38" s="35">
        <f t="shared" si="23"/>
        <v>788.59827642898199</v>
      </c>
      <c r="AF38" s="35">
        <f t="shared" si="23"/>
        <v>777.01208138837296</v>
      </c>
      <c r="AG38" s="35">
        <f t="shared" si="23"/>
        <v>800.81783827285506</v>
      </c>
      <c r="AH38" s="35">
        <f t="shared" si="23"/>
        <v>870.911606530124</v>
      </c>
      <c r="AI38" s="35">
        <f t="shared" si="23"/>
        <v>857.10079910973002</v>
      </c>
      <c r="AJ38" s="35">
        <f t="shared" si="23"/>
        <v>957.06718340770794</v>
      </c>
      <c r="AK38" s="1"/>
      <c r="AL38" s="20">
        <v>644.74221544573697</v>
      </c>
      <c r="AM38" s="1"/>
      <c r="AN38" s="20">
        <f t="shared" si="2"/>
        <v>728.92994326374287</v>
      </c>
      <c r="AO38" s="20">
        <f t="shared" si="3"/>
        <v>636.64874040371183</v>
      </c>
      <c r="AP38" s="20">
        <f t="shared" si="4"/>
        <v>611.86285350367984</v>
      </c>
      <c r="AQ38" s="20">
        <f t="shared" si="5"/>
        <v>632.82709702958778</v>
      </c>
      <c r="AR38" s="20">
        <f t="shared" si="6"/>
        <v>858.49920309227582</v>
      </c>
      <c r="AS38" s="20">
        <f t="shared" si="7"/>
        <v>865.1261778417778</v>
      </c>
      <c r="AT38" s="20">
        <f t="shared" si="8"/>
        <v>864.07913245232385</v>
      </c>
      <c r="AU38" s="20">
        <f t="shared" si="9"/>
        <v>880.21659587603483</v>
      </c>
      <c r="AV38" s="20">
        <f t="shared" si="10"/>
        <v>1036.909270581657</v>
      </c>
      <c r="AW38" s="20">
        <f t="shared" si="11"/>
        <v>1035.3737753159858</v>
      </c>
      <c r="AX38" s="20">
        <f t="shared" si="12"/>
        <v>1005.6670459498858</v>
      </c>
      <c r="AY38" s="20">
        <f t="shared" si="13"/>
        <v>994.08085090927682</v>
      </c>
      <c r="AZ38" s="20">
        <f t="shared" si="14"/>
        <v>1017.8866077937589</v>
      </c>
      <c r="BA38" s="20">
        <f t="shared" si="15"/>
        <v>1087.9803760510279</v>
      </c>
      <c r="BB38" s="20">
        <f t="shared" si="16"/>
        <v>1074.1695686306339</v>
      </c>
      <c r="BC38" s="20">
        <f t="shared" si="17"/>
        <v>1174.1359529286119</v>
      </c>
      <c r="BD38" s="1"/>
      <c r="BE38" s="1">
        <f t="shared" si="18"/>
        <v>655.07909464327554</v>
      </c>
      <c r="BF38" s="1">
        <f t="shared" si="19"/>
        <v>800.93896616829761</v>
      </c>
      <c r="BG38" s="1">
        <f t="shared" si="20"/>
        <v>871.47435683010428</v>
      </c>
      <c r="BH38" s="1">
        <f t="shared" si="21"/>
        <v>70.535390661806673</v>
      </c>
    </row>
    <row r="39" spans="1:60" x14ac:dyDescent="0.25">
      <c r="A39" s="2">
        <v>1</v>
      </c>
      <c r="B39" s="2"/>
      <c r="C39" s="19">
        <v>38</v>
      </c>
      <c r="D39" s="20">
        <v>1049.9510687596701</v>
      </c>
      <c r="E39" s="20">
        <v>1239.12880399746</v>
      </c>
      <c r="F39" s="20">
        <v>826.31932649512203</v>
      </c>
      <c r="G39" s="20">
        <v>721.24876617434302</v>
      </c>
      <c r="H39" s="20">
        <v>898.65636989391805</v>
      </c>
      <c r="I39" s="20">
        <v>805.52018075659805</v>
      </c>
      <c r="J39" s="20">
        <v>787.06408131024102</v>
      </c>
      <c r="K39" s="20">
        <v>904.54636096669799</v>
      </c>
      <c r="L39" s="20">
        <v>846.96483430622402</v>
      </c>
      <c r="M39" s="20">
        <v>1097.6319317078401</v>
      </c>
      <c r="N39" s="20">
        <v>946.64388902685198</v>
      </c>
      <c r="O39" s="20">
        <v>1067.6931354931801</v>
      </c>
      <c r="P39" s="20">
        <v>943.08213083013504</v>
      </c>
      <c r="Q39" s="20">
        <v>1005.0432419647</v>
      </c>
      <c r="R39" s="20">
        <v>883.65151808819303</v>
      </c>
      <c r="S39" s="20">
        <v>991.410526012373</v>
      </c>
      <c r="T39" s="1"/>
      <c r="U39" s="35">
        <f t="shared" si="23"/>
        <v>1049.9510687596701</v>
      </c>
      <c r="V39" s="35">
        <f t="shared" si="23"/>
        <v>1239.12880399746</v>
      </c>
      <c r="W39" s="35">
        <f t="shared" si="23"/>
        <v>826.31932649512203</v>
      </c>
      <c r="X39" s="35">
        <f t="shared" si="23"/>
        <v>721.24876617434302</v>
      </c>
      <c r="Y39" s="35">
        <f t="shared" si="23"/>
        <v>898.65636989391805</v>
      </c>
      <c r="Z39" s="35">
        <f t="shared" si="23"/>
        <v>805.52018075659805</v>
      </c>
      <c r="AA39" s="35">
        <f t="shared" si="23"/>
        <v>787.06408131024102</v>
      </c>
      <c r="AB39" s="35">
        <f t="shared" si="23"/>
        <v>904.54636096669799</v>
      </c>
      <c r="AC39" s="35">
        <f t="shared" si="23"/>
        <v>846.96483430622402</v>
      </c>
      <c r="AD39" s="35">
        <f t="shared" si="23"/>
        <v>1097.6319317078401</v>
      </c>
      <c r="AE39" s="35">
        <f t="shared" si="23"/>
        <v>946.64388902685198</v>
      </c>
      <c r="AF39" s="35">
        <f t="shared" si="23"/>
        <v>1067.6931354931801</v>
      </c>
      <c r="AG39" s="35">
        <f t="shared" si="23"/>
        <v>943.08213083013504</v>
      </c>
      <c r="AH39" s="35">
        <f t="shared" si="23"/>
        <v>1005.0432419647</v>
      </c>
      <c r="AI39" s="35">
        <f t="shared" si="23"/>
        <v>883.65151808819303</v>
      </c>
      <c r="AJ39" s="35">
        <f t="shared" si="23"/>
        <v>991.410526012373</v>
      </c>
      <c r="AK39" s="1"/>
      <c r="AL39" s="20">
        <v>922.62021170885998</v>
      </c>
      <c r="AM39" s="1"/>
      <c r="AN39" s="20">
        <f t="shared" si="2"/>
        <v>989.14184201745093</v>
      </c>
      <c r="AO39" s="20">
        <f t="shared" si="3"/>
        <v>1178.3195772552408</v>
      </c>
      <c r="AP39" s="20">
        <f t="shared" si="4"/>
        <v>765.51009975290287</v>
      </c>
      <c r="AQ39" s="20">
        <f t="shared" si="5"/>
        <v>660.43953943212387</v>
      </c>
      <c r="AR39" s="20">
        <f t="shared" si="6"/>
        <v>837.8471431516989</v>
      </c>
      <c r="AS39" s="20">
        <f t="shared" si="7"/>
        <v>744.7109540143789</v>
      </c>
      <c r="AT39" s="20">
        <f t="shared" si="8"/>
        <v>726.25485456802187</v>
      </c>
      <c r="AU39" s="20">
        <f t="shared" si="9"/>
        <v>843.73713422447884</v>
      </c>
      <c r="AV39" s="20">
        <f t="shared" si="10"/>
        <v>786.15560756400487</v>
      </c>
      <c r="AW39" s="20">
        <f t="shared" si="11"/>
        <v>1036.8227049656209</v>
      </c>
      <c r="AX39" s="20">
        <f t="shared" si="12"/>
        <v>885.83466228463283</v>
      </c>
      <c r="AY39" s="20">
        <f t="shared" si="13"/>
        <v>1006.8839087509609</v>
      </c>
      <c r="AZ39" s="20">
        <f t="shared" si="14"/>
        <v>882.27290408791589</v>
      </c>
      <c r="BA39" s="20">
        <f t="shared" si="15"/>
        <v>944.23401522248082</v>
      </c>
      <c r="BB39" s="20">
        <f t="shared" si="16"/>
        <v>822.84229134597388</v>
      </c>
      <c r="BC39" s="20">
        <f t="shared" si="17"/>
        <v>930.60129927015385</v>
      </c>
      <c r="BD39" s="1"/>
      <c r="BE39" s="1">
        <f t="shared" si="18"/>
        <v>845.80522113846951</v>
      </c>
      <c r="BF39" s="1">
        <f t="shared" si="19"/>
        <v>989.73344763352407</v>
      </c>
      <c r="BG39" s="1">
        <f t="shared" si="20"/>
        <v>955.79685422385023</v>
      </c>
      <c r="BH39" s="1">
        <f t="shared" si="21"/>
        <v>-33.936593409673833</v>
      </c>
    </row>
    <row r="40" spans="1:60" x14ac:dyDescent="0.25">
      <c r="A40" s="2">
        <v>0</v>
      </c>
      <c r="B40" s="2" t="s">
        <v>109</v>
      </c>
      <c r="C40" s="19">
        <v>39</v>
      </c>
      <c r="D40" s="20">
        <v>1268.01211403708</v>
      </c>
      <c r="E40" s="20">
        <v>871.50756019736195</v>
      </c>
      <c r="F40" s="20">
        <v>1129.53731958054</v>
      </c>
      <c r="G40" s="20">
        <v>964.45774194860599</v>
      </c>
      <c r="H40" s="20">
        <v>742.03412710085104</v>
      </c>
      <c r="I40" s="20">
        <v>931.75933659567795</v>
      </c>
      <c r="J40" s="20">
        <v>909.97703589212801</v>
      </c>
      <c r="K40" s="20">
        <v>1088.2319301707</v>
      </c>
      <c r="L40" s="20">
        <v>1553.94281239933</v>
      </c>
      <c r="M40" s="20">
        <v>1593.8260040763601</v>
      </c>
      <c r="N40" s="20">
        <v>1584.5755047405601</v>
      </c>
      <c r="O40" s="20">
        <v>1527.5678461448499</v>
      </c>
      <c r="P40" s="20">
        <v>1424.8798670103899</v>
      </c>
      <c r="Q40" s="20">
        <v>1512.13652530641</v>
      </c>
      <c r="R40" s="20">
        <v>1419.1100454964401</v>
      </c>
      <c r="S40" s="20">
        <v>1399.4934800880401</v>
      </c>
      <c r="T40" s="1"/>
      <c r="U40" s="35" t="str">
        <f t="shared" si="23"/>
        <v/>
      </c>
      <c r="V40" s="35" t="str">
        <f t="shared" si="23"/>
        <v/>
      </c>
      <c r="W40" s="35" t="str">
        <f t="shared" si="23"/>
        <v/>
      </c>
      <c r="X40" s="35" t="str">
        <f t="shared" si="23"/>
        <v/>
      </c>
      <c r="Y40" s="35" t="str">
        <f t="shared" si="23"/>
        <v/>
      </c>
      <c r="Z40" s="35" t="str">
        <f t="shared" si="23"/>
        <v/>
      </c>
      <c r="AA40" s="35" t="str">
        <f t="shared" si="23"/>
        <v/>
      </c>
      <c r="AB40" s="35" t="str">
        <f t="shared" si="23"/>
        <v/>
      </c>
      <c r="AC40" s="35" t="str">
        <f t="shared" si="23"/>
        <v/>
      </c>
      <c r="AD40" s="35" t="str">
        <f t="shared" si="23"/>
        <v/>
      </c>
      <c r="AE40" s="35" t="str">
        <f t="shared" si="23"/>
        <v/>
      </c>
      <c r="AF40" s="35" t="str">
        <f t="shared" si="23"/>
        <v/>
      </c>
      <c r="AG40" s="35" t="str">
        <f t="shared" si="23"/>
        <v/>
      </c>
      <c r="AH40" s="35" t="str">
        <f t="shared" si="23"/>
        <v/>
      </c>
      <c r="AI40" s="35" t="str">
        <f t="shared" si="23"/>
        <v/>
      </c>
      <c r="AJ40" s="35" t="str">
        <f t="shared" si="23"/>
        <v/>
      </c>
      <c r="AK40" s="1"/>
      <c r="AL40" s="20">
        <v>1177.19389921466</v>
      </c>
      <c r="AM40" s="1"/>
      <c r="AN40" s="20" t="str">
        <f t="shared" si="2"/>
        <v/>
      </c>
      <c r="AO40" s="20" t="str">
        <f t="shared" si="3"/>
        <v/>
      </c>
      <c r="AP40" s="20" t="str">
        <f t="shared" si="4"/>
        <v/>
      </c>
      <c r="AQ40" s="20" t="str">
        <f t="shared" si="5"/>
        <v/>
      </c>
      <c r="AR40" s="20" t="str">
        <f t="shared" si="6"/>
        <v/>
      </c>
      <c r="AS40" s="20" t="str">
        <f t="shared" si="7"/>
        <v/>
      </c>
      <c r="AT40" s="20" t="str">
        <f t="shared" si="8"/>
        <v/>
      </c>
      <c r="AU40" s="20" t="str">
        <f t="shared" si="9"/>
        <v/>
      </c>
      <c r="AV40" s="20" t="str">
        <f t="shared" si="10"/>
        <v/>
      </c>
      <c r="AW40" s="20" t="str">
        <f t="shared" si="11"/>
        <v/>
      </c>
      <c r="AX40" s="20" t="str">
        <f t="shared" si="12"/>
        <v/>
      </c>
      <c r="AY40" s="20" t="str">
        <f t="shared" si="13"/>
        <v/>
      </c>
      <c r="AZ40" s="20" t="str">
        <f t="shared" si="14"/>
        <v/>
      </c>
      <c r="BA40" s="20" t="str">
        <f t="shared" si="15"/>
        <v/>
      </c>
      <c r="BB40" s="20" t="str">
        <f t="shared" si="16"/>
        <v/>
      </c>
      <c r="BC40" s="20" t="str">
        <f t="shared" si="17"/>
        <v/>
      </c>
      <c r="BD40" s="1"/>
      <c r="BE40" s="1" t="str">
        <f t="shared" si="18"/>
        <v/>
      </c>
      <c r="BF40" s="1" t="str">
        <f t="shared" si="19"/>
        <v/>
      </c>
      <c r="BG40" s="1" t="str">
        <f t="shared" si="20"/>
        <v/>
      </c>
      <c r="BH40" s="1" t="str">
        <f t="shared" si="21"/>
        <v/>
      </c>
    </row>
    <row r="41" spans="1:60" x14ac:dyDescent="0.25">
      <c r="A41" s="2">
        <v>1</v>
      </c>
      <c r="B41" s="2"/>
      <c r="C41" s="19">
        <v>40</v>
      </c>
      <c r="D41" s="20">
        <v>1018.22461446246</v>
      </c>
      <c r="E41" s="20">
        <v>1036.3518890799</v>
      </c>
      <c r="F41" s="20">
        <v>660.65099953448203</v>
      </c>
      <c r="G41" s="20">
        <v>582.85212752457505</v>
      </c>
      <c r="H41" s="20">
        <v>762.28093238277302</v>
      </c>
      <c r="I41" s="20">
        <v>633.25671074208196</v>
      </c>
      <c r="J41" s="20">
        <v>560.44505861308096</v>
      </c>
      <c r="K41" s="20">
        <v>680.783862644696</v>
      </c>
      <c r="L41" s="20">
        <v>827.26816650738294</v>
      </c>
      <c r="M41" s="20">
        <v>826.67115962188598</v>
      </c>
      <c r="N41" s="20">
        <v>881.73505840792404</v>
      </c>
      <c r="O41" s="20">
        <v>898.88304328560503</v>
      </c>
      <c r="P41" s="20">
        <v>765.82413069254005</v>
      </c>
      <c r="Q41" s="20">
        <v>713.37340568598404</v>
      </c>
      <c r="R41" s="20">
        <v>781.86235520156004</v>
      </c>
      <c r="S41" s="20">
        <v>890.83826259807495</v>
      </c>
      <c r="T41" s="1"/>
      <c r="U41" s="35">
        <f t="shared" si="23"/>
        <v>1018.22461446246</v>
      </c>
      <c r="V41" s="35">
        <f t="shared" si="23"/>
        <v>1036.3518890799</v>
      </c>
      <c r="W41" s="35">
        <f t="shared" si="23"/>
        <v>660.65099953448203</v>
      </c>
      <c r="X41" s="35">
        <f t="shared" si="23"/>
        <v>582.85212752457505</v>
      </c>
      <c r="Y41" s="35">
        <f t="shared" si="23"/>
        <v>762.28093238277302</v>
      </c>
      <c r="Z41" s="35">
        <f t="shared" si="23"/>
        <v>633.25671074208196</v>
      </c>
      <c r="AA41" s="35">
        <f t="shared" si="23"/>
        <v>560.44505861308096</v>
      </c>
      <c r="AB41" s="35">
        <f t="shared" si="23"/>
        <v>680.783862644696</v>
      </c>
      <c r="AC41" s="35">
        <f t="shared" si="23"/>
        <v>827.26816650738294</v>
      </c>
      <c r="AD41" s="35">
        <f t="shared" si="23"/>
        <v>826.67115962188598</v>
      </c>
      <c r="AE41" s="35">
        <f t="shared" si="23"/>
        <v>881.73505840792404</v>
      </c>
      <c r="AF41" s="35">
        <f t="shared" si="23"/>
        <v>898.88304328560503</v>
      </c>
      <c r="AG41" s="35">
        <f t="shared" si="23"/>
        <v>765.82413069254005</v>
      </c>
      <c r="AH41" s="35">
        <f t="shared" si="23"/>
        <v>713.37340568598404</v>
      </c>
      <c r="AI41" s="35">
        <f t="shared" si="23"/>
        <v>781.86235520156004</v>
      </c>
      <c r="AJ41" s="35">
        <f t="shared" si="23"/>
        <v>890.83826259807495</v>
      </c>
      <c r="AK41" s="1"/>
      <c r="AL41" s="20">
        <v>759.55043184076703</v>
      </c>
      <c r="AM41" s="1"/>
      <c r="AN41" s="20">
        <f t="shared" si="2"/>
        <v>1120.4851675883338</v>
      </c>
      <c r="AO41" s="20">
        <f t="shared" si="3"/>
        <v>1138.6124422057737</v>
      </c>
      <c r="AP41" s="20">
        <f t="shared" si="4"/>
        <v>762.91155266035582</v>
      </c>
      <c r="AQ41" s="20">
        <f t="shared" si="5"/>
        <v>685.11268065044885</v>
      </c>
      <c r="AR41" s="20">
        <f t="shared" si="6"/>
        <v>864.54148550864682</v>
      </c>
      <c r="AS41" s="20">
        <f t="shared" si="7"/>
        <v>735.51726386795576</v>
      </c>
      <c r="AT41" s="20">
        <f t="shared" si="8"/>
        <v>662.70561173895476</v>
      </c>
      <c r="AU41" s="20">
        <f t="shared" si="9"/>
        <v>783.0444157705698</v>
      </c>
      <c r="AV41" s="20">
        <f t="shared" si="10"/>
        <v>929.52871963325674</v>
      </c>
      <c r="AW41" s="20">
        <f t="shared" si="11"/>
        <v>928.93171274775978</v>
      </c>
      <c r="AX41" s="20">
        <f t="shared" si="12"/>
        <v>983.99561153379784</v>
      </c>
      <c r="AY41" s="20">
        <f t="shared" si="13"/>
        <v>1001.1435964114788</v>
      </c>
      <c r="AZ41" s="20">
        <f t="shared" si="14"/>
        <v>868.08468381841385</v>
      </c>
      <c r="BA41" s="20">
        <f t="shared" si="15"/>
        <v>815.63395881185784</v>
      </c>
      <c r="BB41" s="20">
        <f t="shared" si="16"/>
        <v>884.12290832743383</v>
      </c>
      <c r="BC41" s="20">
        <f t="shared" si="17"/>
        <v>993.09881572394875</v>
      </c>
      <c r="BD41" s="1"/>
      <c r="BE41" s="1">
        <f t="shared" si="18"/>
        <v>620.61446062888854</v>
      </c>
      <c r="BF41" s="1">
        <f t="shared" si="19"/>
        <v>858.63935695569944</v>
      </c>
      <c r="BG41" s="1">
        <f t="shared" si="20"/>
        <v>787.97453854453977</v>
      </c>
      <c r="BH41" s="1">
        <f t="shared" si="21"/>
        <v>-70.664818411159672</v>
      </c>
    </row>
    <row r="42" spans="1:60" x14ac:dyDescent="0.25">
      <c r="A42" s="2">
        <v>0</v>
      </c>
      <c r="B42" s="2" t="s">
        <v>109</v>
      </c>
      <c r="C42" s="19">
        <v>41</v>
      </c>
      <c r="D42" s="20">
        <v>577.90114561339601</v>
      </c>
      <c r="E42" s="20">
        <v>692.16061762691595</v>
      </c>
      <c r="F42" s="20">
        <v>603.62225672826003</v>
      </c>
      <c r="G42" s="20">
        <v>542.79165121767198</v>
      </c>
      <c r="H42" s="20">
        <v>583.09712413520197</v>
      </c>
      <c r="I42" s="20">
        <v>492.04196871435698</v>
      </c>
      <c r="J42" s="20">
        <v>503.82992638507199</v>
      </c>
      <c r="K42" s="20">
        <v>564.450789842522</v>
      </c>
      <c r="L42" s="20">
        <v>513.54901314456004</v>
      </c>
      <c r="M42" s="20">
        <v>451.70804541036603</v>
      </c>
      <c r="N42" s="20">
        <v>485.45862749354802</v>
      </c>
      <c r="O42" s="20">
        <v>579.02293968228503</v>
      </c>
      <c r="P42" s="20">
        <v>554.19605257854198</v>
      </c>
      <c r="Q42" s="20">
        <v>485.22605568796303</v>
      </c>
      <c r="R42" s="20">
        <v>419.61277911241302</v>
      </c>
      <c r="S42" s="20">
        <v>605.66199752186901</v>
      </c>
      <c r="T42" s="1"/>
      <c r="U42" s="35" t="str">
        <f t="shared" si="23"/>
        <v/>
      </c>
      <c r="V42" s="35" t="str">
        <f t="shared" si="23"/>
        <v/>
      </c>
      <c r="W42" s="35" t="str">
        <f t="shared" si="23"/>
        <v/>
      </c>
      <c r="X42" s="35" t="str">
        <f t="shared" si="23"/>
        <v/>
      </c>
      <c r="Y42" s="35" t="str">
        <f t="shared" si="23"/>
        <v/>
      </c>
      <c r="Z42" s="35" t="str">
        <f t="shared" si="23"/>
        <v/>
      </c>
      <c r="AA42" s="35" t="str">
        <f t="shared" si="23"/>
        <v/>
      </c>
      <c r="AB42" s="35" t="str">
        <f t="shared" si="23"/>
        <v/>
      </c>
      <c r="AC42" s="35" t="str">
        <f t="shared" si="23"/>
        <v/>
      </c>
      <c r="AD42" s="35" t="str">
        <f t="shared" si="23"/>
        <v/>
      </c>
      <c r="AE42" s="35" t="str">
        <f t="shared" si="23"/>
        <v/>
      </c>
      <c r="AF42" s="35" t="str">
        <f t="shared" si="23"/>
        <v/>
      </c>
      <c r="AG42" s="35" t="str">
        <f t="shared" si="23"/>
        <v/>
      </c>
      <c r="AH42" s="35" t="str">
        <f t="shared" si="23"/>
        <v/>
      </c>
      <c r="AI42" s="35" t="str">
        <f t="shared" si="23"/>
        <v/>
      </c>
      <c r="AJ42" s="35" t="str">
        <f t="shared" si="23"/>
        <v/>
      </c>
      <c r="AK42" s="1"/>
      <c r="AL42" s="20">
        <v>550.34540467725503</v>
      </c>
      <c r="AM42" s="1"/>
      <c r="AN42" s="20" t="str">
        <f t="shared" si="2"/>
        <v/>
      </c>
      <c r="AO42" s="20" t="str">
        <f t="shared" si="3"/>
        <v/>
      </c>
      <c r="AP42" s="20" t="str">
        <f t="shared" si="4"/>
        <v/>
      </c>
      <c r="AQ42" s="20" t="str">
        <f t="shared" si="5"/>
        <v/>
      </c>
      <c r="AR42" s="20" t="str">
        <f t="shared" si="6"/>
        <v/>
      </c>
      <c r="AS42" s="20" t="str">
        <f t="shared" si="7"/>
        <v/>
      </c>
      <c r="AT42" s="20" t="str">
        <f t="shared" si="8"/>
        <v/>
      </c>
      <c r="AU42" s="20" t="str">
        <f t="shared" si="9"/>
        <v/>
      </c>
      <c r="AV42" s="20" t="str">
        <f t="shared" si="10"/>
        <v/>
      </c>
      <c r="AW42" s="20" t="str">
        <f t="shared" si="11"/>
        <v/>
      </c>
      <c r="AX42" s="20" t="str">
        <f t="shared" si="12"/>
        <v/>
      </c>
      <c r="AY42" s="20" t="str">
        <f t="shared" si="13"/>
        <v/>
      </c>
      <c r="AZ42" s="20" t="str">
        <f t="shared" si="14"/>
        <v/>
      </c>
      <c r="BA42" s="20" t="str">
        <f t="shared" si="15"/>
        <v/>
      </c>
      <c r="BB42" s="20" t="str">
        <f t="shared" si="16"/>
        <v/>
      </c>
      <c r="BC42" s="20" t="str">
        <f t="shared" si="17"/>
        <v/>
      </c>
      <c r="BD42" s="1"/>
      <c r="BE42" s="1" t="str">
        <f t="shared" si="18"/>
        <v/>
      </c>
      <c r="BF42" s="1" t="str">
        <f t="shared" si="19"/>
        <v/>
      </c>
      <c r="BG42" s="1" t="str">
        <f t="shared" si="20"/>
        <v/>
      </c>
      <c r="BH42" s="1" t="str">
        <f t="shared" si="21"/>
        <v/>
      </c>
    </row>
    <row r="43" spans="1:60" x14ac:dyDescent="0.25">
      <c r="A43" s="2">
        <v>0</v>
      </c>
      <c r="B43" s="2" t="s">
        <v>109</v>
      </c>
      <c r="C43" s="19">
        <v>42</v>
      </c>
      <c r="D43" s="20">
        <v>699.85214053899199</v>
      </c>
      <c r="E43" s="20">
        <v>1280.3649051068101</v>
      </c>
      <c r="F43" s="20">
        <v>1014.81932393598</v>
      </c>
      <c r="G43" s="20">
        <v>985.52110294944498</v>
      </c>
      <c r="H43" s="20">
        <v>1040.03866471327</v>
      </c>
      <c r="I43" s="20">
        <v>982.51576461835703</v>
      </c>
      <c r="J43" s="20">
        <v>1154.6527644063799</v>
      </c>
      <c r="K43" s="20">
        <v>1184.13086895028</v>
      </c>
      <c r="L43" s="20">
        <v>1390.32633825114</v>
      </c>
      <c r="M43" s="20">
        <v>1332.4038016398799</v>
      </c>
      <c r="N43" s="20">
        <v>1355.4369717425</v>
      </c>
      <c r="O43" s="20">
        <v>1324.9480280073301</v>
      </c>
      <c r="P43" s="20">
        <v>1546.4012287738999</v>
      </c>
      <c r="Q43" s="20">
        <v>1483.7608989287701</v>
      </c>
      <c r="R43" s="20">
        <v>1140.9429795993799</v>
      </c>
      <c r="S43" s="20">
        <v>1335.5177458925</v>
      </c>
      <c r="T43" s="1"/>
      <c r="U43" s="35" t="str">
        <f t="shared" si="23"/>
        <v/>
      </c>
      <c r="V43" s="35" t="str">
        <f t="shared" si="23"/>
        <v/>
      </c>
      <c r="W43" s="35" t="str">
        <f t="shared" si="23"/>
        <v/>
      </c>
      <c r="X43" s="35" t="str">
        <f t="shared" si="23"/>
        <v/>
      </c>
      <c r="Y43" s="35" t="str">
        <f t="shared" si="23"/>
        <v/>
      </c>
      <c r="Z43" s="35" t="str">
        <f t="shared" si="23"/>
        <v/>
      </c>
      <c r="AA43" s="35" t="str">
        <f t="shared" si="23"/>
        <v/>
      </c>
      <c r="AB43" s="35" t="str">
        <f t="shared" si="23"/>
        <v/>
      </c>
      <c r="AC43" s="35" t="str">
        <f t="shared" si="23"/>
        <v/>
      </c>
      <c r="AD43" s="35" t="str">
        <f t="shared" si="23"/>
        <v/>
      </c>
      <c r="AE43" s="35" t="str">
        <f t="shared" si="23"/>
        <v/>
      </c>
      <c r="AF43" s="35" t="str">
        <f t="shared" si="23"/>
        <v/>
      </c>
      <c r="AG43" s="35" t="str">
        <f t="shared" si="23"/>
        <v/>
      </c>
      <c r="AH43" s="35" t="str">
        <f t="shared" si="23"/>
        <v/>
      </c>
      <c r="AI43" s="35" t="str">
        <f t="shared" si="23"/>
        <v/>
      </c>
      <c r="AJ43" s="35" t="str">
        <f t="shared" si="23"/>
        <v/>
      </c>
      <c r="AK43" s="1"/>
      <c r="AL43" s="20">
        <v>1147.5321019688099</v>
      </c>
      <c r="AM43" s="1"/>
      <c r="AN43" s="20" t="str">
        <f t="shared" si="2"/>
        <v/>
      </c>
      <c r="AO43" s="20" t="str">
        <f t="shared" si="3"/>
        <v/>
      </c>
      <c r="AP43" s="20" t="str">
        <f t="shared" si="4"/>
        <v/>
      </c>
      <c r="AQ43" s="20" t="str">
        <f t="shared" si="5"/>
        <v/>
      </c>
      <c r="AR43" s="20" t="str">
        <f t="shared" si="6"/>
        <v/>
      </c>
      <c r="AS43" s="20" t="str">
        <f t="shared" si="7"/>
        <v/>
      </c>
      <c r="AT43" s="20" t="str">
        <f t="shared" si="8"/>
        <v/>
      </c>
      <c r="AU43" s="20" t="str">
        <f t="shared" si="9"/>
        <v/>
      </c>
      <c r="AV43" s="20" t="str">
        <f t="shared" si="10"/>
        <v/>
      </c>
      <c r="AW43" s="20" t="str">
        <f t="shared" si="11"/>
        <v/>
      </c>
      <c r="AX43" s="20" t="str">
        <f t="shared" si="12"/>
        <v/>
      </c>
      <c r="AY43" s="20" t="str">
        <f t="shared" si="13"/>
        <v/>
      </c>
      <c r="AZ43" s="20" t="str">
        <f t="shared" si="14"/>
        <v/>
      </c>
      <c r="BA43" s="20" t="str">
        <f t="shared" si="15"/>
        <v/>
      </c>
      <c r="BB43" s="20" t="str">
        <f t="shared" si="16"/>
        <v/>
      </c>
      <c r="BC43" s="20" t="str">
        <f t="shared" si="17"/>
        <v/>
      </c>
      <c r="BD43" s="1"/>
      <c r="BE43" s="1" t="str">
        <f t="shared" si="18"/>
        <v/>
      </c>
      <c r="BF43" s="1" t="str">
        <f t="shared" si="19"/>
        <v/>
      </c>
      <c r="BG43" s="1" t="str">
        <f t="shared" si="20"/>
        <v/>
      </c>
      <c r="BH43" s="1" t="str">
        <f t="shared" si="21"/>
        <v/>
      </c>
    </row>
    <row r="44" spans="1:60" x14ac:dyDescent="0.25">
      <c r="A44" s="2">
        <v>1</v>
      </c>
      <c r="B44" s="2"/>
      <c r="C44" s="19">
        <v>43</v>
      </c>
      <c r="D44" s="20">
        <v>794.26098660031903</v>
      </c>
      <c r="E44" s="20">
        <v>647.669107874117</v>
      </c>
      <c r="F44" s="20">
        <v>619.47392934943298</v>
      </c>
      <c r="G44" s="20">
        <v>603.47749107204402</v>
      </c>
      <c r="H44" s="20">
        <v>668.47777922167404</v>
      </c>
      <c r="I44" s="20">
        <v>715.73450329565401</v>
      </c>
      <c r="J44" s="20">
        <v>698.51982188859097</v>
      </c>
      <c r="K44" s="20">
        <v>709.00029612066703</v>
      </c>
      <c r="L44" s="20">
        <v>794.52286949526797</v>
      </c>
      <c r="M44" s="20">
        <v>972.14001993741397</v>
      </c>
      <c r="N44" s="20">
        <v>955.44078330373497</v>
      </c>
      <c r="O44" s="20">
        <v>819.827668845218</v>
      </c>
      <c r="P44" s="20">
        <v>736.82032399033505</v>
      </c>
      <c r="Q44" s="20">
        <v>830.61991874112402</v>
      </c>
      <c r="R44" s="20">
        <v>816.62387286875605</v>
      </c>
      <c r="S44" s="20">
        <v>715.31379934993504</v>
      </c>
      <c r="T44" s="1"/>
      <c r="U44" s="35">
        <f t="shared" si="23"/>
        <v>794.26098660031903</v>
      </c>
      <c r="V44" s="35">
        <f t="shared" si="23"/>
        <v>647.669107874117</v>
      </c>
      <c r="W44" s="35">
        <f t="shared" si="23"/>
        <v>619.47392934943298</v>
      </c>
      <c r="X44" s="35">
        <f t="shared" si="23"/>
        <v>603.47749107204402</v>
      </c>
      <c r="Y44" s="35">
        <f t="shared" si="23"/>
        <v>668.47777922167404</v>
      </c>
      <c r="Z44" s="35">
        <f t="shared" si="23"/>
        <v>715.73450329565401</v>
      </c>
      <c r="AA44" s="35">
        <f t="shared" si="23"/>
        <v>698.51982188859097</v>
      </c>
      <c r="AB44" s="35">
        <f t="shared" si="23"/>
        <v>709.00029612066703</v>
      </c>
      <c r="AC44" s="35">
        <f t="shared" si="23"/>
        <v>794.52286949526797</v>
      </c>
      <c r="AD44" s="35">
        <f t="shared" si="23"/>
        <v>972.14001993741397</v>
      </c>
      <c r="AE44" s="35">
        <f t="shared" si="23"/>
        <v>955.44078330373497</v>
      </c>
      <c r="AF44" s="35">
        <f t="shared" si="23"/>
        <v>819.827668845218</v>
      </c>
      <c r="AG44" s="35">
        <f t="shared" si="23"/>
        <v>736.82032399033505</v>
      </c>
      <c r="AH44" s="35">
        <f t="shared" si="23"/>
        <v>830.61991874112402</v>
      </c>
      <c r="AI44" s="35">
        <f t="shared" si="23"/>
        <v>816.62387286875605</v>
      </c>
      <c r="AJ44" s="35">
        <f t="shared" si="23"/>
        <v>715.31379934993504</v>
      </c>
      <c r="AK44" s="1"/>
      <c r="AL44" s="20">
        <v>728.46157935121505</v>
      </c>
      <c r="AM44" s="1"/>
      <c r="AN44" s="20">
        <f t="shared" si="2"/>
        <v>927.61039221574481</v>
      </c>
      <c r="AO44" s="20">
        <f t="shared" si="3"/>
        <v>781.01851348954278</v>
      </c>
      <c r="AP44" s="20">
        <f t="shared" si="4"/>
        <v>752.82333496485876</v>
      </c>
      <c r="AQ44" s="20">
        <f t="shared" si="5"/>
        <v>736.8268966874698</v>
      </c>
      <c r="AR44" s="20">
        <f t="shared" si="6"/>
        <v>801.82718483709982</v>
      </c>
      <c r="AS44" s="20">
        <f t="shared" si="7"/>
        <v>849.08390891107979</v>
      </c>
      <c r="AT44" s="20">
        <f t="shared" si="8"/>
        <v>831.86922750401675</v>
      </c>
      <c r="AU44" s="20">
        <f t="shared" si="9"/>
        <v>842.34970173609281</v>
      </c>
      <c r="AV44" s="20">
        <f t="shared" si="10"/>
        <v>927.87227511069375</v>
      </c>
      <c r="AW44" s="20">
        <f t="shared" si="11"/>
        <v>1105.4894255528397</v>
      </c>
      <c r="AX44" s="20">
        <f t="shared" si="12"/>
        <v>1088.7901889191608</v>
      </c>
      <c r="AY44" s="20">
        <f t="shared" si="13"/>
        <v>953.17707446064378</v>
      </c>
      <c r="AZ44" s="20">
        <f t="shared" si="14"/>
        <v>870.16972960576084</v>
      </c>
      <c r="BA44" s="20">
        <f t="shared" si="15"/>
        <v>963.96932435654981</v>
      </c>
      <c r="BB44" s="20">
        <f t="shared" si="16"/>
        <v>949.97327848418183</v>
      </c>
      <c r="BC44" s="20">
        <f t="shared" si="17"/>
        <v>848.66320496536082</v>
      </c>
      <c r="BD44" s="1"/>
      <c r="BE44" s="1">
        <f t="shared" si="18"/>
        <v>703.76005900462906</v>
      </c>
      <c r="BF44" s="1">
        <f t="shared" si="19"/>
        <v>885.48283539540864</v>
      </c>
      <c r="BG44" s="1">
        <f t="shared" si="20"/>
        <v>774.84447873753743</v>
      </c>
      <c r="BH44" s="1">
        <f t="shared" si="21"/>
        <v>-110.63835665787121</v>
      </c>
    </row>
    <row r="45" spans="1:60" x14ac:dyDescent="0.25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spans="1:60" x14ac:dyDescent="0.25">
      <c r="D46" s="2">
        <f t="shared" ref="D46:AJ46" si="24">AVERAGEIF($A3:$A44,1,D3:D44)</f>
        <v>960.89527644869645</v>
      </c>
      <c r="E46" s="2">
        <f t="shared" si="24"/>
        <v>860.44934124306826</v>
      </c>
      <c r="F46" s="2">
        <f t="shared" si="24"/>
        <v>729.9385421912599</v>
      </c>
      <c r="G46" s="2">
        <f t="shared" si="24"/>
        <v>695.57920562905895</v>
      </c>
      <c r="H46" s="2">
        <f t="shared" si="24"/>
        <v>827.14464091780223</v>
      </c>
      <c r="I46" s="2">
        <f t="shared" si="24"/>
        <v>782.08290928561291</v>
      </c>
      <c r="J46" s="2">
        <f t="shared" si="24"/>
        <v>747.34357073927151</v>
      </c>
      <c r="K46" s="2">
        <f t="shared" si="24"/>
        <v>780.22192320704289</v>
      </c>
      <c r="L46" s="2">
        <f t="shared" si="24"/>
        <v>891.8102087669173</v>
      </c>
      <c r="M46" s="2">
        <f t="shared" si="24"/>
        <v>983.62056137363675</v>
      </c>
      <c r="N46" s="2">
        <f t="shared" si="24"/>
        <v>957.05161101865156</v>
      </c>
      <c r="O46" s="2">
        <f t="shared" si="24"/>
        <v>947.41289848182419</v>
      </c>
      <c r="P46" s="2">
        <f t="shared" si="24"/>
        <v>896.35718503755186</v>
      </c>
      <c r="Q46" s="2">
        <f t="shared" si="24"/>
        <v>990.42732845738158</v>
      </c>
      <c r="R46" s="2">
        <f t="shared" si="24"/>
        <v>958.1553821139272</v>
      </c>
      <c r="S46" s="2">
        <f t="shared" si="24"/>
        <v>1004.9976348353962</v>
      </c>
      <c r="T46" s="2"/>
      <c r="U46" s="2">
        <f t="shared" si="24"/>
        <v>960.89527644869645</v>
      </c>
      <c r="V46" s="2">
        <f t="shared" si="24"/>
        <v>860.44934124306826</v>
      </c>
      <c r="W46" s="2">
        <f t="shared" si="24"/>
        <v>729.9385421912599</v>
      </c>
      <c r="X46" s="2">
        <f t="shared" si="24"/>
        <v>695.57920562905895</v>
      </c>
      <c r="Y46" s="2">
        <f t="shared" si="24"/>
        <v>827.14464091780223</v>
      </c>
      <c r="Z46" s="2">
        <f t="shared" si="24"/>
        <v>782.08290928561291</v>
      </c>
      <c r="AA46" s="2">
        <f t="shared" si="24"/>
        <v>747.34357073927151</v>
      </c>
      <c r="AB46" s="2">
        <f t="shared" si="24"/>
        <v>780.22192320704289</v>
      </c>
      <c r="AC46" s="2">
        <f t="shared" si="24"/>
        <v>891.8102087669173</v>
      </c>
      <c r="AD46" s="2">
        <f t="shared" si="24"/>
        <v>983.62056137363675</v>
      </c>
      <c r="AE46" s="2">
        <f t="shared" si="24"/>
        <v>957.05161101865156</v>
      </c>
      <c r="AF46" s="2">
        <f t="shared" si="24"/>
        <v>947.41289848182419</v>
      </c>
      <c r="AG46" s="2">
        <f t="shared" si="24"/>
        <v>896.35718503755186</v>
      </c>
      <c r="AH46" s="2">
        <f t="shared" si="24"/>
        <v>990.42732845738158</v>
      </c>
      <c r="AI46" s="2">
        <f t="shared" si="24"/>
        <v>958.1553821139272</v>
      </c>
      <c r="AJ46" s="2">
        <f t="shared" si="24"/>
        <v>1004.9976348353962</v>
      </c>
      <c r="AK46" s="2"/>
      <c r="AL46" s="36">
        <f>AVERAGE(AL3:AL45)</f>
        <v>861.81098496664083</v>
      </c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"/>
      <c r="BE46" s="18">
        <f>AVERAGE(BE3:BE45)</f>
        <v>763.78274697315703</v>
      </c>
      <c r="BF46" s="18">
        <f>AVERAGE(BF3:BF45)</f>
        <v>944.97381991025748</v>
      </c>
      <c r="BG46" s="18">
        <f>AVERAGE(BG3:BG45)</f>
        <v>962.48438261106423</v>
      </c>
      <c r="BH46" s="18">
        <f>AVERAGE(BH3:BH45)</f>
        <v>17.510562700806762</v>
      </c>
    </row>
    <row r="47" spans="1:60" x14ac:dyDescent="0.25">
      <c r="T47" s="1"/>
      <c r="U47" s="20">
        <f t="shared" ref="U47:AJ47" si="25">STDEV(AN3:AN44)/SQRT(COUNT(AN3:AN44))</f>
        <v>42.449950042572034</v>
      </c>
      <c r="V47" s="20">
        <f t="shared" si="25"/>
        <v>25.688283187467444</v>
      </c>
      <c r="W47" s="20">
        <f t="shared" si="25"/>
        <v>13.040056650636938</v>
      </c>
      <c r="X47" s="20">
        <f t="shared" si="25"/>
        <v>13.622675685239569</v>
      </c>
      <c r="Y47" s="20">
        <f t="shared" si="25"/>
        <v>10.826686639317918</v>
      </c>
      <c r="Z47" s="20">
        <f t="shared" si="25"/>
        <v>13.966171961676702</v>
      </c>
      <c r="AA47" s="20">
        <f t="shared" si="25"/>
        <v>11.844346197743453</v>
      </c>
      <c r="AB47" s="20">
        <f t="shared" si="25"/>
        <v>10.260817837687117</v>
      </c>
      <c r="AC47" s="20">
        <f t="shared" si="25"/>
        <v>21.275625750548066</v>
      </c>
      <c r="AD47" s="20">
        <f t="shared" si="25"/>
        <v>27.960385712177651</v>
      </c>
      <c r="AE47" s="20">
        <f t="shared" si="25"/>
        <v>20.309873005966939</v>
      </c>
      <c r="AF47" s="20">
        <f t="shared" si="25"/>
        <v>24.239714415240339</v>
      </c>
      <c r="AG47" s="20">
        <f t="shared" si="25"/>
        <v>18.71609666242832</v>
      </c>
      <c r="AH47" s="20">
        <f t="shared" si="25"/>
        <v>24.850152796393747</v>
      </c>
      <c r="AI47" s="20">
        <f t="shared" si="25"/>
        <v>23.907619808345551</v>
      </c>
      <c r="AJ47" s="20">
        <f t="shared" si="25"/>
        <v>28.25197202100075</v>
      </c>
      <c r="AK47" s="1"/>
      <c r="AL47" s="1"/>
      <c r="AM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>
        <f>STDEV(BE3:BE44)</f>
        <v>153.60545401539889</v>
      </c>
      <c r="BF47" s="1">
        <f>STDEV(BF3:BF44)</f>
        <v>225.82443519743265</v>
      </c>
      <c r="BG47" s="1">
        <f>STDEV(BG3:BG44)</f>
        <v>245.62500724926107</v>
      </c>
      <c r="BH47" s="1">
        <f>STDEV(BH3:BH44)</f>
        <v>85.411379105258931</v>
      </c>
    </row>
    <row r="48" spans="1:60" x14ac:dyDescent="0.25">
      <c r="D48" s="2"/>
      <c r="E48" s="2"/>
      <c r="F48" s="2"/>
      <c r="BG48" s="2"/>
      <c r="BH48" s="2"/>
    </row>
    <row r="49" spans="7:58" x14ac:dyDescent="0.25"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>
        <f>TTEST(X3:X44,Y3:Y44,2,1)</f>
        <v>2.3232098405304217E-8</v>
      </c>
      <c r="Y49" s="18"/>
      <c r="Z49" s="18"/>
      <c r="AA49" s="18"/>
      <c r="AB49" s="18">
        <f>TTEST(AB3:AB44,AC3:AC44,2,1)</f>
        <v>1.8955850044721502E-4</v>
      </c>
      <c r="AC49" s="18">
        <f>TTEST(AC3:AC44,AG3:AG44,2,1)</f>
        <v>0.79772876088527811</v>
      </c>
      <c r="AD49" s="18">
        <f>TTEST(AD3:AD44,AH3:AH44,2,1)</f>
        <v>0.78591022046004066</v>
      </c>
      <c r="AE49" s="18">
        <f>TTEST(AE3:AE44,AI3:AI44,2,1)</f>
        <v>0.95867887989599865</v>
      </c>
      <c r="AF49" s="18">
        <f>TTEST(AF3:AF44,AJ3:AJ44,2,1)</f>
        <v>3.0843738283508764E-2</v>
      </c>
      <c r="AG49" s="18"/>
      <c r="AH49" s="18"/>
      <c r="AI49" s="18"/>
      <c r="AJ49" s="18"/>
      <c r="AK49" s="18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2">
        <f>TTEST(BF3:BF45,BG3:BG45,2,1)</f>
        <v>0.25501077638151898</v>
      </c>
    </row>
    <row r="50" spans="7:58" x14ac:dyDescent="0.25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</sheetData>
  <conditionalFormatting sqref="A3:A44">
    <cfRule type="cellIs" dxfId="15" priority="1" operator="equal">
      <formula>0</formula>
    </cfRule>
  </conditionalFormatting>
  <conditionalFormatting sqref="BE3:BG4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{AD93FF2F-65D5-4BFE-9862-1D5ABE71C9BC}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D93FF2F-65D5-4BFE-9862-1D5ABE71C9B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BE3:BG44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E2" sqref="E2:E43"/>
    </sheetView>
  </sheetViews>
  <sheetFormatPr defaultRowHeight="15" x14ac:dyDescent="0.25"/>
  <cols>
    <col min="2" max="2" width="9.28515625" bestFit="1" customWidth="1"/>
    <col min="3" max="3" width="9.28515625" customWidth="1"/>
    <col min="4" max="4" width="9.28515625" bestFit="1" customWidth="1"/>
    <col min="5" max="5" width="10.5703125" bestFit="1" customWidth="1"/>
    <col min="10" max="10" width="22.42578125" customWidth="1"/>
  </cols>
  <sheetData>
    <row r="1" spans="1:10" x14ac:dyDescent="0.25">
      <c r="B1" s="2" t="s">
        <v>44</v>
      </c>
      <c r="C1" s="2"/>
      <c r="D1" s="2" t="s">
        <v>43</v>
      </c>
      <c r="E1" s="2" t="s">
        <v>45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</row>
    <row r="2" spans="1:10" x14ac:dyDescent="0.25">
      <c r="A2" s="2">
        <v>1</v>
      </c>
      <c r="B2" s="21">
        <v>8.8794926004228295E-2</v>
      </c>
      <c r="C2" s="21">
        <v>9.5238095238095205E-2</v>
      </c>
      <c r="D2" s="21">
        <v>2.1097046413502099E-3</v>
      </c>
      <c r="E2" s="20">
        <v>844.95426103943601</v>
      </c>
      <c r="F2">
        <v>19</v>
      </c>
      <c r="G2" t="s">
        <v>46</v>
      </c>
      <c r="H2" t="s">
        <v>47</v>
      </c>
      <c r="I2" t="s">
        <v>48</v>
      </c>
      <c r="J2" t="s">
        <v>49</v>
      </c>
    </row>
    <row r="3" spans="1:10" x14ac:dyDescent="0.25">
      <c r="A3" s="2">
        <v>2</v>
      </c>
      <c r="B3" s="21">
        <v>4.4303797468354403E-2</v>
      </c>
      <c r="C3" s="21">
        <v>2.5316455696202601E-2</v>
      </c>
      <c r="D3" s="21">
        <v>0</v>
      </c>
      <c r="E3" s="20">
        <v>752.98899020275201</v>
      </c>
      <c r="F3">
        <v>18</v>
      </c>
      <c r="G3" t="s">
        <v>50</v>
      </c>
      <c r="H3" t="s">
        <v>51</v>
      </c>
      <c r="I3" t="s">
        <v>48</v>
      </c>
      <c r="J3" t="s">
        <v>52</v>
      </c>
    </row>
    <row r="4" spans="1:10" x14ac:dyDescent="0.25">
      <c r="A4" s="2">
        <v>3</v>
      </c>
      <c r="B4" s="21">
        <v>0.290870488322718</v>
      </c>
      <c r="C4" s="21">
        <v>0.22292993630573199</v>
      </c>
      <c r="D4" s="21">
        <v>6.3291139240506302E-3</v>
      </c>
      <c r="E4" s="20">
        <v>985.82986055373897</v>
      </c>
      <c r="F4">
        <v>19</v>
      </c>
      <c r="G4" t="s">
        <v>46</v>
      </c>
      <c r="H4" t="s">
        <v>51</v>
      </c>
      <c r="I4" t="s">
        <v>48</v>
      </c>
      <c r="J4" t="s">
        <v>53</v>
      </c>
    </row>
    <row r="5" spans="1:10" x14ac:dyDescent="0.25">
      <c r="A5" s="2">
        <v>4</v>
      </c>
      <c r="B5" s="21">
        <v>0.16877637130801701</v>
      </c>
      <c r="C5" s="21">
        <v>0.186708860759494</v>
      </c>
      <c r="D5" s="21">
        <v>0</v>
      </c>
      <c r="E5" s="20">
        <v>975.53374454102698</v>
      </c>
      <c r="F5">
        <v>20</v>
      </c>
      <c r="G5" t="s">
        <v>50</v>
      </c>
      <c r="H5" t="s">
        <v>51</v>
      </c>
      <c r="I5" t="s">
        <v>48</v>
      </c>
      <c r="J5" t="s">
        <v>54</v>
      </c>
    </row>
    <row r="6" spans="1:10" x14ac:dyDescent="0.25">
      <c r="A6" s="2">
        <v>5</v>
      </c>
      <c r="B6" s="21">
        <v>2.7426160337552699E-2</v>
      </c>
      <c r="C6" s="21">
        <v>1.8987341772151899E-2</v>
      </c>
      <c r="D6" s="21">
        <v>0</v>
      </c>
      <c r="E6" s="20">
        <v>648.16127216005304</v>
      </c>
      <c r="F6">
        <v>18</v>
      </c>
      <c r="G6" t="s">
        <v>50</v>
      </c>
      <c r="H6" t="s">
        <v>51</v>
      </c>
      <c r="I6" t="s">
        <v>55</v>
      </c>
      <c r="J6" t="s">
        <v>56</v>
      </c>
    </row>
    <row r="7" spans="1:10" x14ac:dyDescent="0.25">
      <c r="A7" s="2">
        <v>6</v>
      </c>
      <c r="B7" s="21">
        <v>8.0508474576271194E-2</v>
      </c>
      <c r="C7" s="21">
        <v>0.101910828025478</v>
      </c>
      <c r="D7" s="21">
        <v>4.2194092827004199E-3</v>
      </c>
      <c r="E7" s="20">
        <v>919.658127072296</v>
      </c>
      <c r="F7">
        <v>18</v>
      </c>
      <c r="G7" t="s">
        <v>46</v>
      </c>
      <c r="H7" t="s">
        <v>51</v>
      </c>
      <c r="I7" t="s">
        <v>48</v>
      </c>
      <c r="J7" t="s">
        <v>57</v>
      </c>
    </row>
    <row r="8" spans="1:10" x14ac:dyDescent="0.25">
      <c r="A8" s="2">
        <v>7</v>
      </c>
      <c r="B8" s="21">
        <v>7.8059071729957893E-2</v>
      </c>
      <c r="C8" s="21">
        <v>9.8101265822784806E-2</v>
      </c>
      <c r="D8" s="21">
        <v>0</v>
      </c>
      <c r="E8" s="20">
        <v>735.10265652158</v>
      </c>
      <c r="F8">
        <v>18</v>
      </c>
      <c r="G8" t="s">
        <v>46</v>
      </c>
      <c r="H8" t="s">
        <v>51</v>
      </c>
      <c r="I8" t="s">
        <v>48</v>
      </c>
      <c r="J8" t="s">
        <v>58</v>
      </c>
    </row>
    <row r="9" spans="1:10" x14ac:dyDescent="0.25">
      <c r="A9" s="2">
        <v>8</v>
      </c>
      <c r="B9" s="21">
        <v>7.4309978768577506E-2</v>
      </c>
      <c r="C9" s="21">
        <v>7.9872204472843503E-2</v>
      </c>
      <c r="D9" s="21">
        <v>6.3291139240506302E-3</v>
      </c>
      <c r="E9" s="20">
        <v>831.17724726601</v>
      </c>
      <c r="F9">
        <v>20</v>
      </c>
      <c r="G9" t="s">
        <v>50</v>
      </c>
      <c r="H9" t="s">
        <v>51</v>
      </c>
      <c r="I9" t="s">
        <v>48</v>
      </c>
      <c r="J9" t="s">
        <v>59</v>
      </c>
    </row>
    <row r="10" spans="1:10" x14ac:dyDescent="0.25">
      <c r="A10" s="2">
        <v>9</v>
      </c>
      <c r="B10" s="21">
        <v>1.8987341772151899E-2</v>
      </c>
      <c r="C10" s="21">
        <v>1.8987341772151899E-2</v>
      </c>
      <c r="D10" s="21">
        <v>0</v>
      </c>
      <c r="E10" s="20">
        <v>634.03546066418198</v>
      </c>
      <c r="F10">
        <v>19</v>
      </c>
      <c r="G10" t="s">
        <v>46</v>
      </c>
      <c r="H10" t="s">
        <v>51</v>
      </c>
      <c r="I10" t="s">
        <v>48</v>
      </c>
      <c r="J10" t="s">
        <v>60</v>
      </c>
    </row>
    <row r="11" spans="1:10" x14ac:dyDescent="0.25">
      <c r="A11" s="2">
        <v>10</v>
      </c>
      <c r="B11" s="21">
        <v>8.8794926004228295E-2</v>
      </c>
      <c r="C11" s="21">
        <v>0.101587301587302</v>
      </c>
      <c r="D11" s="21">
        <v>2.1097046413502099E-3</v>
      </c>
      <c r="E11" s="20">
        <v>703.82147855799894</v>
      </c>
      <c r="F11">
        <v>19</v>
      </c>
      <c r="G11" t="s">
        <v>50</v>
      </c>
      <c r="H11" t="s">
        <v>51</v>
      </c>
      <c r="I11" t="s">
        <v>48</v>
      </c>
      <c r="J11" t="s">
        <v>61</v>
      </c>
    </row>
    <row r="12" spans="1:10" x14ac:dyDescent="0.25">
      <c r="A12" s="2">
        <v>11</v>
      </c>
      <c r="B12" s="21">
        <v>4.6413502109704602E-2</v>
      </c>
      <c r="C12" s="21">
        <v>1.8987341772151899E-2</v>
      </c>
      <c r="D12" s="21">
        <v>0</v>
      </c>
      <c r="E12" s="20">
        <v>1171.2836166227301</v>
      </c>
      <c r="F12">
        <v>18</v>
      </c>
      <c r="G12" t="s">
        <v>62</v>
      </c>
      <c r="H12" t="s">
        <v>63</v>
      </c>
      <c r="I12" t="s">
        <v>64</v>
      </c>
      <c r="J12" t="s">
        <v>65</v>
      </c>
    </row>
    <row r="13" spans="1:10" x14ac:dyDescent="0.25">
      <c r="A13" s="2">
        <v>12</v>
      </c>
      <c r="B13" s="21">
        <v>3.3826638477801298E-2</v>
      </c>
      <c r="C13" s="21">
        <v>3.4920634920634901E-2</v>
      </c>
      <c r="D13" s="21">
        <v>2.1097046413502099E-3</v>
      </c>
      <c r="E13" s="20">
        <v>706.253370592034</v>
      </c>
      <c r="F13">
        <v>24</v>
      </c>
      <c r="G13" t="s">
        <v>50</v>
      </c>
      <c r="H13" t="s">
        <v>51</v>
      </c>
      <c r="I13" t="s">
        <v>48</v>
      </c>
      <c r="J13" t="s">
        <v>66</v>
      </c>
    </row>
    <row r="14" spans="1:10" x14ac:dyDescent="0.25">
      <c r="A14" s="2">
        <v>13</v>
      </c>
      <c r="B14" s="21">
        <v>0.126849894291755</v>
      </c>
      <c r="C14" s="21">
        <v>0.142405063291139</v>
      </c>
      <c r="D14" s="21">
        <v>2.1097046413502099E-3</v>
      </c>
      <c r="E14" s="20">
        <v>1024.0443333099699</v>
      </c>
      <c r="F14">
        <v>18</v>
      </c>
      <c r="G14" t="s">
        <v>50</v>
      </c>
      <c r="H14" t="s">
        <v>51</v>
      </c>
      <c r="I14" t="s">
        <v>48</v>
      </c>
      <c r="J14" t="s">
        <v>67</v>
      </c>
    </row>
    <row r="15" spans="1:10" x14ac:dyDescent="0.25">
      <c r="A15" s="2">
        <v>14</v>
      </c>
      <c r="B15" s="21">
        <v>8.7794432548179896E-2</v>
      </c>
      <c r="C15" s="21">
        <v>0.106796116504854</v>
      </c>
      <c r="D15" s="21">
        <v>1.4767932489451499E-2</v>
      </c>
      <c r="E15" s="20">
        <v>757.06599422564295</v>
      </c>
      <c r="F15">
        <v>18</v>
      </c>
      <c r="G15" t="s">
        <v>46</v>
      </c>
      <c r="H15" t="s">
        <v>51</v>
      </c>
      <c r="I15" t="s">
        <v>48</v>
      </c>
      <c r="J15" t="s">
        <v>68</v>
      </c>
    </row>
    <row r="16" spans="1:10" x14ac:dyDescent="0.25">
      <c r="A16" s="2">
        <v>15</v>
      </c>
      <c r="B16" s="21">
        <v>6.1181434599156197E-2</v>
      </c>
      <c r="C16" s="21">
        <v>8.8607594936708903E-2</v>
      </c>
      <c r="D16" s="21">
        <v>0</v>
      </c>
      <c r="E16" s="20">
        <v>708.32372126877499</v>
      </c>
      <c r="F16">
        <v>18</v>
      </c>
      <c r="G16" t="s">
        <v>69</v>
      </c>
      <c r="H16" t="s">
        <v>63</v>
      </c>
      <c r="I16" t="s">
        <v>64</v>
      </c>
      <c r="J16" t="s">
        <v>70</v>
      </c>
    </row>
    <row r="17" spans="1:10" x14ac:dyDescent="0.25">
      <c r="A17" s="2">
        <v>16</v>
      </c>
      <c r="B17" s="21">
        <v>0.37662337662337703</v>
      </c>
      <c r="C17" s="21">
        <v>0.28524590163934399</v>
      </c>
      <c r="D17" s="21">
        <v>2.53164556962025E-2</v>
      </c>
      <c r="E17" s="20">
        <v>1390.9459279228499</v>
      </c>
      <c r="F17">
        <v>19</v>
      </c>
      <c r="G17" t="s">
        <v>50</v>
      </c>
      <c r="H17" t="s">
        <v>51</v>
      </c>
      <c r="I17" t="s">
        <v>48</v>
      </c>
      <c r="J17" t="s">
        <v>71</v>
      </c>
    </row>
    <row r="18" spans="1:10" x14ac:dyDescent="0.25">
      <c r="A18" s="2">
        <v>17</v>
      </c>
      <c r="B18" s="21">
        <v>0.57427937915742799</v>
      </c>
      <c r="C18" s="21">
        <v>0.56996587030716706</v>
      </c>
      <c r="D18" s="21">
        <v>4.8523206751054898E-2</v>
      </c>
      <c r="E18" s="20">
        <v>574.00737526385603</v>
      </c>
      <c r="F18">
        <v>18</v>
      </c>
      <c r="G18" t="s">
        <v>69</v>
      </c>
      <c r="H18" t="s">
        <v>63</v>
      </c>
      <c r="I18" t="s">
        <v>64</v>
      </c>
      <c r="J18" t="s">
        <v>70</v>
      </c>
    </row>
    <row r="19" spans="1:10" x14ac:dyDescent="0.25">
      <c r="A19" s="2">
        <v>18</v>
      </c>
      <c r="B19" s="21">
        <v>6.5539112050739895E-2</v>
      </c>
      <c r="C19" s="21">
        <v>7.9365079365079402E-2</v>
      </c>
      <c r="D19" s="21">
        <v>2.1097046413502099E-3</v>
      </c>
      <c r="E19" s="20">
        <v>757.93651227295402</v>
      </c>
      <c r="F19">
        <v>18</v>
      </c>
      <c r="G19" t="s">
        <v>46</v>
      </c>
      <c r="H19" t="s">
        <v>51</v>
      </c>
      <c r="I19" t="s">
        <v>55</v>
      </c>
      <c r="J19" t="s">
        <v>72</v>
      </c>
    </row>
    <row r="20" spans="1:10" x14ac:dyDescent="0.25">
      <c r="A20" s="2">
        <v>19</v>
      </c>
      <c r="B20" s="21">
        <v>0.47133757961783401</v>
      </c>
      <c r="C20" s="21">
        <v>0.40952380952381001</v>
      </c>
      <c r="D20" s="21">
        <v>6.3291139240506302E-3</v>
      </c>
      <c r="E20" s="20">
        <v>515.891019423746</v>
      </c>
      <c r="F20">
        <v>18</v>
      </c>
      <c r="G20" t="s">
        <v>46</v>
      </c>
      <c r="H20" t="s">
        <v>73</v>
      </c>
      <c r="I20" t="s">
        <v>64</v>
      </c>
      <c r="J20" t="s">
        <v>74</v>
      </c>
    </row>
    <row r="21" spans="1:10" x14ac:dyDescent="0.25">
      <c r="A21" s="2">
        <v>20</v>
      </c>
      <c r="B21" s="21">
        <v>0.132911392405063</v>
      </c>
      <c r="C21" s="21">
        <v>0.104430379746835</v>
      </c>
      <c r="D21" s="21">
        <v>0</v>
      </c>
      <c r="E21" s="20">
        <v>685.53652414447697</v>
      </c>
      <c r="F21">
        <v>18</v>
      </c>
      <c r="G21" t="s">
        <v>46</v>
      </c>
      <c r="H21" t="s">
        <v>51</v>
      </c>
      <c r="I21" t="s">
        <v>48</v>
      </c>
      <c r="J21" t="s">
        <v>75</v>
      </c>
    </row>
    <row r="22" spans="1:10" x14ac:dyDescent="0.25">
      <c r="A22" s="2">
        <v>21</v>
      </c>
      <c r="B22" s="21">
        <v>0.20512820512820501</v>
      </c>
      <c r="C22" s="21">
        <v>0.24516129032258099</v>
      </c>
      <c r="D22" s="21">
        <v>1.26582278481013E-2</v>
      </c>
      <c r="E22" s="20">
        <v>1349.99258248612</v>
      </c>
      <c r="F22">
        <v>18</v>
      </c>
      <c r="G22" t="s">
        <v>46</v>
      </c>
      <c r="H22" t="s">
        <v>51</v>
      </c>
      <c r="I22" t="s">
        <v>76</v>
      </c>
      <c r="J22" t="s">
        <v>77</v>
      </c>
    </row>
    <row r="23" spans="1:10" x14ac:dyDescent="0.25">
      <c r="A23" s="2">
        <v>22</v>
      </c>
      <c r="B23" s="21">
        <v>6.60980810234542E-2</v>
      </c>
      <c r="C23" s="21">
        <v>4.4585987261146501E-2</v>
      </c>
      <c r="D23" s="21">
        <v>1.05485232067511E-2</v>
      </c>
      <c r="E23" s="20">
        <v>1202.1856799365501</v>
      </c>
      <c r="F23">
        <v>19</v>
      </c>
      <c r="G23" t="s">
        <v>46</v>
      </c>
      <c r="H23" t="s">
        <v>47</v>
      </c>
      <c r="I23" t="s">
        <v>48</v>
      </c>
      <c r="J23" t="s">
        <v>78</v>
      </c>
    </row>
    <row r="24" spans="1:10" x14ac:dyDescent="0.25">
      <c r="A24" s="2">
        <v>23</v>
      </c>
      <c r="B24" s="21">
        <v>0.126582278481013</v>
      </c>
      <c r="C24" s="21">
        <v>0.164556962025316</v>
      </c>
      <c r="D24" s="21">
        <v>0</v>
      </c>
      <c r="E24" s="20">
        <v>697.46430310616699</v>
      </c>
      <c r="F24">
        <v>20</v>
      </c>
      <c r="G24" t="s">
        <v>46</v>
      </c>
      <c r="H24" t="s">
        <v>51</v>
      </c>
      <c r="I24" t="s">
        <v>48</v>
      </c>
      <c r="J24" t="s">
        <v>79</v>
      </c>
    </row>
    <row r="25" spans="1:10" x14ac:dyDescent="0.25">
      <c r="A25" s="2">
        <v>24</v>
      </c>
      <c r="B25" s="21">
        <v>0.107594936708861</v>
      </c>
      <c r="C25" s="21">
        <v>7.5949367088607597E-2</v>
      </c>
      <c r="D25" s="21">
        <v>0</v>
      </c>
      <c r="E25" s="20">
        <v>860.84268487275801</v>
      </c>
      <c r="F25">
        <v>18</v>
      </c>
      <c r="G25" t="s">
        <v>46</v>
      </c>
      <c r="H25" t="s">
        <v>51</v>
      </c>
      <c r="I25" t="s">
        <v>55</v>
      </c>
      <c r="J25" t="s">
        <v>80</v>
      </c>
    </row>
    <row r="26" spans="1:10" x14ac:dyDescent="0.25">
      <c r="A26" s="2">
        <v>25</v>
      </c>
      <c r="B26" s="21">
        <v>0.35517970401691301</v>
      </c>
      <c r="C26" s="21">
        <v>0.26031746031746</v>
      </c>
      <c r="D26" s="21">
        <v>2.1097046413502099E-3</v>
      </c>
      <c r="E26" s="20">
        <v>989.90223312443004</v>
      </c>
      <c r="F26">
        <v>19</v>
      </c>
      <c r="G26" t="s">
        <v>46</v>
      </c>
      <c r="H26" t="s">
        <v>51</v>
      </c>
      <c r="I26" t="s">
        <v>48</v>
      </c>
      <c r="J26" t="s">
        <v>81</v>
      </c>
    </row>
    <row r="27" spans="1:10" x14ac:dyDescent="0.25">
      <c r="A27" s="2">
        <v>26</v>
      </c>
      <c r="B27" s="21">
        <v>0.19148936170212799</v>
      </c>
      <c r="C27" s="21">
        <v>0.13375796178343899</v>
      </c>
      <c r="D27" s="21">
        <v>8.4388185654008397E-3</v>
      </c>
      <c r="E27" s="20">
        <v>1113.41001777514</v>
      </c>
      <c r="F27">
        <v>18</v>
      </c>
      <c r="G27" t="s">
        <v>46</v>
      </c>
      <c r="H27" t="s">
        <v>51</v>
      </c>
      <c r="I27" t="s">
        <v>48</v>
      </c>
      <c r="J27" t="s">
        <v>82</v>
      </c>
    </row>
    <row r="28" spans="1:10" x14ac:dyDescent="0.25">
      <c r="A28" s="2">
        <v>27</v>
      </c>
      <c r="B28" s="21">
        <v>7.3995771670190197E-2</v>
      </c>
      <c r="C28" s="21">
        <v>3.1645569620253097E-2</v>
      </c>
      <c r="D28" s="21">
        <v>2.1097046413502099E-3</v>
      </c>
      <c r="E28" s="20">
        <v>840.65817521803899</v>
      </c>
      <c r="F28">
        <v>18</v>
      </c>
      <c r="G28" t="s">
        <v>50</v>
      </c>
      <c r="H28" t="s">
        <v>51</v>
      </c>
      <c r="I28" t="s">
        <v>48</v>
      </c>
      <c r="J28" t="s">
        <v>83</v>
      </c>
    </row>
    <row r="29" spans="1:10" x14ac:dyDescent="0.25">
      <c r="A29" s="2">
        <v>28</v>
      </c>
      <c r="B29" s="21">
        <v>4.4585987261146501E-2</v>
      </c>
      <c r="C29" s="21">
        <v>4.1533546325878599E-2</v>
      </c>
      <c r="D29" s="21">
        <v>6.3291139240506302E-3</v>
      </c>
      <c r="E29" s="20">
        <v>1047.6905882217</v>
      </c>
      <c r="F29">
        <v>20</v>
      </c>
      <c r="G29" t="s">
        <v>46</v>
      </c>
      <c r="H29" t="s">
        <v>51</v>
      </c>
      <c r="I29" t="s">
        <v>48</v>
      </c>
      <c r="J29" t="s">
        <v>84</v>
      </c>
    </row>
    <row r="30" spans="1:10" x14ac:dyDescent="0.25">
      <c r="A30" s="2">
        <v>30</v>
      </c>
      <c r="B30" s="21">
        <v>0.21308016877637101</v>
      </c>
      <c r="C30" s="21">
        <v>0.205696202531646</v>
      </c>
      <c r="D30" s="21">
        <v>0</v>
      </c>
      <c r="E30" s="20">
        <v>562.56777860288798</v>
      </c>
      <c r="F30">
        <v>21</v>
      </c>
      <c r="G30" t="s">
        <v>50</v>
      </c>
      <c r="H30" t="s">
        <v>51</v>
      </c>
      <c r="I30" t="s">
        <v>48</v>
      </c>
      <c r="J30" t="s">
        <v>85</v>
      </c>
    </row>
    <row r="31" spans="1:10" x14ac:dyDescent="0.25">
      <c r="A31" s="2">
        <v>31</v>
      </c>
      <c r="B31" s="21">
        <v>5.2742616033755303E-2</v>
      </c>
      <c r="C31" s="21">
        <v>4.7468354430379799E-2</v>
      </c>
      <c r="D31" s="21">
        <v>0</v>
      </c>
      <c r="E31" s="20">
        <v>825.19788455939397</v>
      </c>
      <c r="F31">
        <v>21</v>
      </c>
      <c r="G31" t="s">
        <v>50</v>
      </c>
      <c r="H31" t="s">
        <v>51</v>
      </c>
      <c r="I31" t="s">
        <v>55</v>
      </c>
      <c r="J31" t="s">
        <v>86</v>
      </c>
    </row>
    <row r="32" spans="1:10" x14ac:dyDescent="0.25">
      <c r="A32" s="2">
        <v>32</v>
      </c>
      <c r="B32" s="21">
        <v>0.13502109704641399</v>
      </c>
      <c r="C32" s="21">
        <v>0.14873417721519</v>
      </c>
      <c r="D32" s="21">
        <v>0</v>
      </c>
      <c r="E32" s="20">
        <v>703.85723338270896</v>
      </c>
      <c r="F32">
        <v>20</v>
      </c>
      <c r="G32" t="s">
        <v>50</v>
      </c>
      <c r="H32" t="s">
        <v>51</v>
      </c>
      <c r="I32" t="s">
        <v>48</v>
      </c>
      <c r="J32" t="s">
        <v>87</v>
      </c>
    </row>
    <row r="33" spans="1:10" x14ac:dyDescent="0.25">
      <c r="A33" s="2">
        <v>33</v>
      </c>
      <c r="B33" s="21">
        <v>9.5948827292110905E-2</v>
      </c>
      <c r="C33" s="21">
        <v>0.102564102564103</v>
      </c>
      <c r="D33" s="21">
        <v>1.05485232067511E-2</v>
      </c>
      <c r="E33" s="20">
        <v>1197.85174354112</v>
      </c>
      <c r="F33">
        <v>20</v>
      </c>
      <c r="G33" t="s">
        <v>50</v>
      </c>
      <c r="H33" t="s">
        <v>51</v>
      </c>
      <c r="I33" t="s">
        <v>55</v>
      </c>
      <c r="J33" t="s">
        <v>88</v>
      </c>
    </row>
    <row r="34" spans="1:10" x14ac:dyDescent="0.25">
      <c r="A34" s="2">
        <v>34</v>
      </c>
      <c r="B34" s="21">
        <v>6.1181434599156197E-2</v>
      </c>
      <c r="C34" s="21">
        <v>5.0632911392405097E-2</v>
      </c>
      <c r="D34" s="21">
        <v>0</v>
      </c>
      <c r="E34" s="20">
        <v>781.98259660742406</v>
      </c>
      <c r="F34">
        <v>19</v>
      </c>
      <c r="G34" t="s">
        <v>50</v>
      </c>
      <c r="H34" t="s">
        <v>51</v>
      </c>
      <c r="I34" t="s">
        <v>55</v>
      </c>
      <c r="J34" t="s">
        <v>89</v>
      </c>
    </row>
    <row r="35" spans="1:10" x14ac:dyDescent="0.25">
      <c r="A35" s="2">
        <v>35</v>
      </c>
      <c r="B35" s="21">
        <v>5.6962025316455701E-2</v>
      </c>
      <c r="C35" s="21">
        <v>6.6455696202531694E-2</v>
      </c>
      <c r="D35" s="21">
        <v>0</v>
      </c>
      <c r="E35" s="20">
        <v>727.25739732127204</v>
      </c>
      <c r="F35">
        <v>22</v>
      </c>
      <c r="G35" t="s">
        <v>46</v>
      </c>
      <c r="H35" t="s">
        <v>51</v>
      </c>
      <c r="I35" t="s">
        <v>48</v>
      </c>
      <c r="J35" t="s">
        <v>90</v>
      </c>
    </row>
    <row r="36" spans="1:10" x14ac:dyDescent="0.25">
      <c r="A36" s="2">
        <v>36</v>
      </c>
      <c r="B36" s="21">
        <v>0.132911392405063</v>
      </c>
      <c r="C36" s="21">
        <v>0.14873417721519</v>
      </c>
      <c r="D36" s="21">
        <v>0</v>
      </c>
      <c r="E36" s="20">
        <v>1042.2031320097899</v>
      </c>
      <c r="F36">
        <v>18</v>
      </c>
      <c r="G36" t="s">
        <v>50</v>
      </c>
      <c r="H36" t="s">
        <v>47</v>
      </c>
      <c r="I36" t="s">
        <v>48</v>
      </c>
      <c r="J36" t="s">
        <v>91</v>
      </c>
    </row>
    <row r="37" spans="1:10" x14ac:dyDescent="0.25">
      <c r="A37" s="2">
        <v>37</v>
      </c>
      <c r="B37" s="21">
        <v>0.10337552742616</v>
      </c>
      <c r="C37" s="21">
        <v>0.110759493670886</v>
      </c>
      <c r="D37" s="21">
        <v>0</v>
      </c>
      <c r="E37" s="20">
        <v>644.74221544573697</v>
      </c>
      <c r="F37">
        <v>19</v>
      </c>
      <c r="G37" t="s">
        <v>50</v>
      </c>
      <c r="H37" t="s">
        <v>51</v>
      </c>
      <c r="I37" t="s">
        <v>55</v>
      </c>
      <c r="J37" t="s">
        <v>92</v>
      </c>
    </row>
    <row r="38" spans="1:10" x14ac:dyDescent="0.25">
      <c r="A38" s="2">
        <v>38</v>
      </c>
      <c r="B38" s="21">
        <v>0.14135021097046399</v>
      </c>
      <c r="C38" s="21">
        <v>0.14873417721519</v>
      </c>
      <c r="D38" s="21">
        <v>0</v>
      </c>
      <c r="E38" s="20">
        <v>922.62021170885998</v>
      </c>
      <c r="F38">
        <v>18</v>
      </c>
      <c r="G38" t="s">
        <v>50</v>
      </c>
      <c r="H38" t="s">
        <v>51</v>
      </c>
      <c r="I38" t="s">
        <v>48</v>
      </c>
      <c r="J38" t="s">
        <v>93</v>
      </c>
    </row>
    <row r="39" spans="1:10" x14ac:dyDescent="0.25">
      <c r="A39" s="2">
        <v>39</v>
      </c>
      <c r="B39" s="21">
        <v>0.322429906542056</v>
      </c>
      <c r="C39" s="21">
        <v>0.367003367003367</v>
      </c>
      <c r="D39" s="21">
        <v>9.7046413502109699E-2</v>
      </c>
      <c r="E39" s="20">
        <v>1177.19389921466</v>
      </c>
      <c r="F39">
        <v>17</v>
      </c>
      <c r="G39" t="s">
        <v>46</v>
      </c>
      <c r="H39" t="s">
        <v>51</v>
      </c>
      <c r="I39" t="s">
        <v>48</v>
      </c>
      <c r="J39" t="s">
        <v>94</v>
      </c>
    </row>
    <row r="40" spans="1:10" x14ac:dyDescent="0.25">
      <c r="A40" s="2">
        <v>40</v>
      </c>
      <c r="B40" s="21">
        <v>5.4852320675105502E-2</v>
      </c>
      <c r="C40" s="21">
        <v>6.3291139240506306E-2</v>
      </c>
      <c r="D40" s="21">
        <v>0</v>
      </c>
      <c r="E40" s="20">
        <v>759.55043184076703</v>
      </c>
      <c r="F40">
        <v>22</v>
      </c>
      <c r="G40" t="s">
        <v>50</v>
      </c>
      <c r="H40" t="s">
        <v>51</v>
      </c>
      <c r="I40" t="s">
        <v>48</v>
      </c>
      <c r="J40" t="s">
        <v>95</v>
      </c>
    </row>
    <row r="41" spans="1:10" x14ac:dyDescent="0.25">
      <c r="A41" s="2">
        <v>41</v>
      </c>
      <c r="B41" s="21">
        <v>0.49788135593220301</v>
      </c>
      <c r="C41" s="21">
        <v>0.46984126984127</v>
      </c>
      <c r="D41" s="21">
        <v>4.2194092827004199E-3</v>
      </c>
      <c r="E41" s="20">
        <v>550.34540467725503</v>
      </c>
      <c r="F41">
        <v>18</v>
      </c>
      <c r="G41" t="s">
        <v>46</v>
      </c>
      <c r="H41" t="s">
        <v>51</v>
      </c>
      <c r="I41" t="s">
        <v>48</v>
      </c>
      <c r="J41" t="s">
        <v>96</v>
      </c>
    </row>
    <row r="42" spans="1:10" x14ac:dyDescent="0.25">
      <c r="A42" s="2">
        <v>42</v>
      </c>
      <c r="B42" s="21">
        <v>0.33686440677966101</v>
      </c>
      <c r="C42" s="21">
        <v>0.31210191082802602</v>
      </c>
      <c r="D42" s="21">
        <v>4.2194092827004199E-3</v>
      </c>
      <c r="E42" s="20">
        <v>1147.5321019688099</v>
      </c>
      <c r="F42">
        <v>21</v>
      </c>
      <c r="G42" t="s">
        <v>46</v>
      </c>
      <c r="H42" t="s">
        <v>51</v>
      </c>
      <c r="I42" t="s">
        <v>48</v>
      </c>
      <c r="J42" t="s">
        <v>97</v>
      </c>
    </row>
    <row r="43" spans="1:10" x14ac:dyDescent="0.25">
      <c r="A43" s="2">
        <v>43</v>
      </c>
      <c r="B43" s="21">
        <v>4.2194092827004301E-2</v>
      </c>
      <c r="C43" s="21">
        <v>2.5316455696202601E-2</v>
      </c>
      <c r="D43" s="21">
        <v>0</v>
      </c>
      <c r="E43" s="20">
        <v>728.46157935121505</v>
      </c>
      <c r="F43">
        <v>18</v>
      </c>
      <c r="G43" t="s">
        <v>46</v>
      </c>
      <c r="H43" t="s">
        <v>47</v>
      </c>
      <c r="I43" t="s">
        <v>48</v>
      </c>
      <c r="J43" t="s">
        <v>98</v>
      </c>
    </row>
    <row r="44" spans="1:10" x14ac:dyDescent="0.25">
      <c r="A44" s="2"/>
      <c r="B44" s="21"/>
      <c r="C44" s="21"/>
      <c r="D44" s="21"/>
      <c r="E44" s="20"/>
    </row>
    <row r="47" spans="1:10" x14ac:dyDescent="0.25">
      <c r="B47" s="21">
        <f>AVERAGE(B2:B45)</f>
        <v>0.15131042825683302</v>
      </c>
      <c r="C47" s="21">
        <f>AVERAGE(C2:C45)</f>
        <v>0.14416021436313181</v>
      </c>
      <c r="D47" s="21">
        <f t="shared" ref="D47:E47" si="0">AVERAGE(D2:D45)</f>
        <v>6.6807313642756709E-3</v>
      </c>
      <c r="E47" s="20">
        <f t="shared" si="0"/>
        <v>861.81098496664083</v>
      </c>
      <c r="G47">
        <f>COUNTIF(G2:G45,"'m'")</f>
        <v>19</v>
      </c>
    </row>
    <row r="48" spans="1:10" x14ac:dyDescent="0.25">
      <c r="B48" s="21">
        <f>STDEV(B2:B45)</f>
        <v>0.13796754350165735</v>
      </c>
      <c r="C48" s="21">
        <f>STDEV(C2:C45)</f>
        <v>0.12808347454393021</v>
      </c>
      <c r="D48" s="21">
        <f t="shared" ref="D48:E48" si="1">STDEV(D2:D45)</f>
        <v>1.6715521884885329E-2</v>
      </c>
      <c r="E48" s="20">
        <f t="shared" si="1"/>
        <v>222.36369997684497</v>
      </c>
      <c r="G48">
        <f>COUNTIF(G2:G45,"'f'")</f>
        <v>23</v>
      </c>
    </row>
    <row r="49" spans="2:5" x14ac:dyDescent="0.25">
      <c r="B49" s="21">
        <f>B47+2.5*B48</f>
        <v>0.49622928701097646</v>
      </c>
      <c r="C49" s="21">
        <f>C47+2.5*C48</f>
        <v>0.46436890072295733</v>
      </c>
      <c r="D49" s="21">
        <f>D47+2.5*D48</f>
        <v>4.8469536076488989E-2</v>
      </c>
      <c r="E49" s="20">
        <f t="shared" ref="E49" si="2">E47+2.5*E48</f>
        <v>1417.7202349087534</v>
      </c>
    </row>
    <row r="50" spans="2:5" x14ac:dyDescent="0.25">
      <c r="E50" s="20">
        <f>E47-2.5*E48</f>
        <v>305.90173502452842</v>
      </c>
    </row>
  </sheetData>
  <conditionalFormatting sqref="E2:E44">
    <cfRule type="cellIs" dxfId="14" priority="4" operator="greaterThan">
      <formula>$E$49</formula>
    </cfRule>
  </conditionalFormatting>
  <conditionalFormatting sqref="D2:D44">
    <cfRule type="cellIs" dxfId="13" priority="2" operator="greaterThan">
      <formula>$D$49</formula>
    </cfRule>
  </conditionalFormatting>
  <conditionalFormatting sqref="B2:C44">
    <cfRule type="cellIs" dxfId="12" priority="1" operator="greaterThan">
      <formula>0.2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4"/>
  <sheetViews>
    <sheetView tabSelected="1" zoomScale="90" zoomScaleNormal="90" workbookViewId="0">
      <selection activeCell="AE49" sqref="AE49"/>
    </sheetView>
  </sheetViews>
  <sheetFormatPr defaultRowHeight="15" x14ac:dyDescent="0.25"/>
  <cols>
    <col min="1" max="1" width="7.140625" customWidth="1"/>
    <col min="2" max="2" width="9.5703125" customWidth="1"/>
    <col min="3" max="4" width="7.140625" customWidth="1"/>
    <col min="5" max="22" width="6.42578125" hidden="1" customWidth="1"/>
    <col min="23" max="23" width="2.7109375" hidden="1" customWidth="1"/>
    <col min="24" max="41" width="7.5703125" customWidth="1"/>
    <col min="42" max="42" width="5.140625" customWidth="1"/>
    <col min="43" max="43" width="10.5703125" customWidth="1"/>
    <col min="44" max="44" width="9.5703125" customWidth="1"/>
  </cols>
  <sheetData>
    <row r="1" spans="1:46" x14ac:dyDescent="0.25">
      <c r="E1" s="8" t="s">
        <v>4</v>
      </c>
      <c r="F1" s="9"/>
      <c r="G1" s="9"/>
      <c r="H1" s="8"/>
      <c r="I1" s="8"/>
      <c r="J1" s="8"/>
      <c r="K1" s="4" t="s">
        <v>5</v>
      </c>
      <c r="L1" s="4"/>
      <c r="M1" s="5"/>
      <c r="N1" s="5"/>
      <c r="O1" s="4"/>
      <c r="P1" s="4"/>
      <c r="Q1" s="13" t="s">
        <v>6</v>
      </c>
      <c r="R1" s="13"/>
      <c r="S1" s="14"/>
      <c r="T1" s="14"/>
      <c r="U1" s="13"/>
      <c r="V1" s="13"/>
      <c r="W1" s="2"/>
      <c r="X1" s="8" t="s">
        <v>4</v>
      </c>
      <c r="Y1" s="9"/>
      <c r="Z1" s="9"/>
      <c r="AA1" s="8"/>
      <c r="AB1" s="8"/>
      <c r="AC1" s="8"/>
      <c r="AD1" s="4" t="s">
        <v>5</v>
      </c>
      <c r="AE1" s="4"/>
      <c r="AF1" s="5"/>
      <c r="AG1" s="5"/>
      <c r="AH1" s="4"/>
      <c r="AI1" s="4"/>
      <c r="AJ1" s="13" t="s">
        <v>6</v>
      </c>
      <c r="AK1" s="13"/>
      <c r="AL1" s="14"/>
      <c r="AM1" s="14"/>
      <c r="AN1" s="13"/>
      <c r="AO1" s="13"/>
      <c r="AP1" s="2"/>
      <c r="AQ1" s="2"/>
      <c r="AR1" s="2"/>
    </row>
    <row r="2" spans="1:46" x14ac:dyDescent="0.25">
      <c r="A2" s="2" t="s">
        <v>111</v>
      </c>
      <c r="B2" s="2" t="s">
        <v>105</v>
      </c>
      <c r="C2" s="2" t="s">
        <v>106</v>
      </c>
      <c r="D2" s="2" t="s">
        <v>119</v>
      </c>
      <c r="E2" s="8" t="s">
        <v>19</v>
      </c>
      <c r="F2" s="8" t="s">
        <v>112</v>
      </c>
      <c r="G2" s="8" t="s">
        <v>0</v>
      </c>
      <c r="H2" s="8" t="s">
        <v>1</v>
      </c>
      <c r="I2" s="8" t="s">
        <v>2</v>
      </c>
      <c r="J2" s="8" t="s">
        <v>3</v>
      </c>
      <c r="K2" s="4" t="s">
        <v>19</v>
      </c>
      <c r="L2" s="4" t="s">
        <v>20</v>
      </c>
      <c r="M2" s="4" t="s">
        <v>0</v>
      </c>
      <c r="N2" s="4" t="s">
        <v>1</v>
      </c>
      <c r="O2" s="4" t="s">
        <v>2</v>
      </c>
      <c r="P2" s="4" t="s">
        <v>3</v>
      </c>
      <c r="Q2" s="13" t="s">
        <v>19</v>
      </c>
      <c r="R2" s="13" t="s">
        <v>20</v>
      </c>
      <c r="S2" s="13" t="s">
        <v>0</v>
      </c>
      <c r="T2" s="13" t="s">
        <v>1</v>
      </c>
      <c r="U2" s="13" t="s">
        <v>2</v>
      </c>
      <c r="V2" s="13" t="s">
        <v>3</v>
      </c>
      <c r="W2" s="2"/>
      <c r="X2" s="8" t="s">
        <v>19</v>
      </c>
      <c r="Y2" s="8" t="s">
        <v>112</v>
      </c>
      <c r="Z2" s="8" t="s">
        <v>0</v>
      </c>
      <c r="AA2" s="8" t="s">
        <v>113</v>
      </c>
      <c r="AB2" s="8" t="s">
        <v>2</v>
      </c>
      <c r="AC2" s="8" t="s">
        <v>114</v>
      </c>
      <c r="AD2" s="4" t="s">
        <v>19</v>
      </c>
      <c r="AE2" s="4" t="s">
        <v>112</v>
      </c>
      <c r="AF2" s="4" t="s">
        <v>0</v>
      </c>
      <c r="AG2" s="4" t="s">
        <v>113</v>
      </c>
      <c r="AH2" s="4" t="s">
        <v>2</v>
      </c>
      <c r="AI2" s="4" t="s">
        <v>114</v>
      </c>
      <c r="AJ2" s="13" t="s">
        <v>19</v>
      </c>
      <c r="AK2" s="13" t="s">
        <v>112</v>
      </c>
      <c r="AL2" s="13" t="s">
        <v>0</v>
      </c>
      <c r="AM2" s="13" t="s">
        <v>113</v>
      </c>
      <c r="AN2" s="13" t="s">
        <v>2</v>
      </c>
      <c r="AO2" s="13" t="s">
        <v>114</v>
      </c>
      <c r="AP2" s="2"/>
      <c r="AQ2" s="2"/>
      <c r="AR2" s="2" t="s">
        <v>115</v>
      </c>
      <c r="AS2" s="2" t="s">
        <v>116</v>
      </c>
      <c r="AT2" s="2" t="s">
        <v>117</v>
      </c>
    </row>
    <row r="3" spans="1:46" x14ac:dyDescent="0.25">
      <c r="A3" s="2">
        <v>1</v>
      </c>
      <c r="B3" s="2"/>
      <c r="C3" s="2">
        <v>1</v>
      </c>
      <c r="D3" s="2">
        <v>0.185614849187935</v>
      </c>
      <c r="E3" s="10">
        <v>0.98333333333333295</v>
      </c>
      <c r="F3" s="9">
        <v>236</v>
      </c>
      <c r="G3" s="10">
        <v>0.60169491525423702</v>
      </c>
      <c r="H3" s="10">
        <v>0.39830508474576298</v>
      </c>
      <c r="I3" s="23">
        <v>167.11562323943701</v>
      </c>
      <c r="J3" s="23">
        <v>151.75491489361701</v>
      </c>
      <c r="K3" s="6">
        <v>1</v>
      </c>
      <c r="L3" s="12">
        <v>53</v>
      </c>
      <c r="M3" s="6">
        <v>0.58490566037735903</v>
      </c>
      <c r="N3" s="6">
        <v>0.41509433962264197</v>
      </c>
      <c r="O3" s="12">
        <v>170.25316129032299</v>
      </c>
      <c r="P3" s="12">
        <v>167.999</v>
      </c>
      <c r="Q3" s="15">
        <v>0.98214285714285698</v>
      </c>
      <c r="R3" s="16">
        <v>55</v>
      </c>
      <c r="S3" s="15">
        <v>0.43636363636363601</v>
      </c>
      <c r="T3" s="15">
        <v>0.56363636363636405</v>
      </c>
      <c r="U3" s="16">
        <v>139.56254166666699</v>
      </c>
      <c r="V3" s="16">
        <v>156.275790322581</v>
      </c>
      <c r="W3" s="1"/>
      <c r="X3" s="10">
        <f>IF($A3=1,E3,"")</f>
        <v>0.98333333333333295</v>
      </c>
      <c r="Y3" s="23">
        <f t="shared" ref="Y3:AN3" si="0">IF($A3=1,F3,"")</f>
        <v>236</v>
      </c>
      <c r="Z3" s="10">
        <f t="shared" si="0"/>
        <v>0.60169491525423702</v>
      </c>
      <c r="AA3" s="10">
        <f t="shared" si="0"/>
        <v>0.39830508474576298</v>
      </c>
      <c r="AB3" s="23">
        <f t="shared" si="0"/>
        <v>167.11562323943701</v>
      </c>
      <c r="AC3" s="23">
        <f t="shared" si="0"/>
        <v>151.75491489361701</v>
      </c>
      <c r="AD3" s="6">
        <f t="shared" si="0"/>
        <v>1</v>
      </c>
      <c r="AE3" s="12">
        <f t="shared" si="0"/>
        <v>53</v>
      </c>
      <c r="AF3" s="6">
        <f t="shared" si="0"/>
        <v>0.58490566037735903</v>
      </c>
      <c r="AG3" s="6">
        <f t="shared" si="0"/>
        <v>0.41509433962264197</v>
      </c>
      <c r="AH3" s="12">
        <f t="shared" si="0"/>
        <v>170.25316129032299</v>
      </c>
      <c r="AI3" s="12">
        <f t="shared" si="0"/>
        <v>167.999</v>
      </c>
      <c r="AJ3" s="15">
        <f t="shared" si="0"/>
        <v>0.98214285714285698</v>
      </c>
      <c r="AK3" s="16">
        <f t="shared" si="0"/>
        <v>55</v>
      </c>
      <c r="AL3" s="15">
        <f t="shared" si="0"/>
        <v>0.43636363636363601</v>
      </c>
      <c r="AM3" s="15">
        <f t="shared" si="0"/>
        <v>0.56363636363636405</v>
      </c>
      <c r="AN3" s="16">
        <f t="shared" si="0"/>
        <v>139.56254166666699</v>
      </c>
      <c r="AO3" s="16">
        <f t="shared" ref="Y3:AO18" si="1">IF($A3=1,V3,"")</f>
        <v>156.275790322581</v>
      </c>
      <c r="AP3" s="1"/>
      <c r="AQ3" s="1">
        <f>IF(A3=1,Z3-AA3,"")</f>
        <v>0.20338983050847403</v>
      </c>
      <c r="AR3" s="1">
        <f t="shared" ref="AR3:AR44" si="2">IF(A3=1,AF3-AG3,"")</f>
        <v>0.16981132075471705</v>
      </c>
      <c r="AS3" s="1">
        <f>IF(A3=1,AM3-AL3,"")</f>
        <v>0.12727272727272804</v>
      </c>
      <c r="AT3" s="1">
        <f>IF(A3=1,AL3-AG3,"")</f>
        <v>2.1269296740994037E-2</v>
      </c>
    </row>
    <row r="4" spans="1:46" x14ac:dyDescent="0.25">
      <c r="A4" s="2">
        <v>1</v>
      </c>
      <c r="B4" s="2"/>
      <c r="C4" s="2">
        <v>2</v>
      </c>
      <c r="D4" s="2">
        <v>0.282560706401766</v>
      </c>
      <c r="E4" s="10">
        <v>0.90212765957446805</v>
      </c>
      <c r="F4" s="9">
        <v>212</v>
      </c>
      <c r="G4" s="10">
        <v>0.53301886792452802</v>
      </c>
      <c r="H4" s="10">
        <v>0.43867924528301899</v>
      </c>
      <c r="I4" s="23">
        <v>90.303756637168206</v>
      </c>
      <c r="J4" s="23">
        <v>64.313344086021502</v>
      </c>
      <c r="K4" s="6">
        <v>0.96491228070175405</v>
      </c>
      <c r="L4" s="12">
        <v>55</v>
      </c>
      <c r="M4" s="6">
        <v>0.56363636363636405</v>
      </c>
      <c r="N4" s="6">
        <v>0.41818181818181799</v>
      </c>
      <c r="O4" s="12">
        <v>137.77590322580599</v>
      </c>
      <c r="P4" s="12">
        <v>107.605652173913</v>
      </c>
      <c r="Q4" s="15">
        <v>0.939393939393939</v>
      </c>
      <c r="R4" s="16">
        <v>31</v>
      </c>
      <c r="S4" s="15">
        <v>0.483870967741936</v>
      </c>
      <c r="T4" s="15">
        <v>0.483870967741936</v>
      </c>
      <c r="U4" s="16">
        <v>106.314866666667</v>
      </c>
      <c r="V4" s="16">
        <v>96.538566666666696</v>
      </c>
      <c r="W4" s="1"/>
      <c r="X4" s="10">
        <f t="shared" ref="X4:AM33" si="3">IF($A4=1,E4,"")</f>
        <v>0.90212765957446805</v>
      </c>
      <c r="Y4" s="23">
        <f t="shared" si="1"/>
        <v>212</v>
      </c>
      <c r="Z4" s="10">
        <f t="shared" si="1"/>
        <v>0.53301886792452802</v>
      </c>
      <c r="AA4" s="10">
        <f t="shared" si="1"/>
        <v>0.43867924528301899</v>
      </c>
      <c r="AB4" s="23">
        <f t="shared" si="1"/>
        <v>90.303756637168206</v>
      </c>
      <c r="AC4" s="23">
        <f t="shared" si="1"/>
        <v>64.313344086021502</v>
      </c>
      <c r="AD4" s="6">
        <f t="shared" si="1"/>
        <v>0.96491228070175405</v>
      </c>
      <c r="AE4" s="12">
        <f t="shared" si="1"/>
        <v>55</v>
      </c>
      <c r="AF4" s="6">
        <f t="shared" si="1"/>
        <v>0.56363636363636405</v>
      </c>
      <c r="AG4" s="6">
        <f t="shared" si="1"/>
        <v>0.41818181818181799</v>
      </c>
      <c r="AH4" s="12">
        <f t="shared" si="1"/>
        <v>137.77590322580599</v>
      </c>
      <c r="AI4" s="12">
        <f t="shared" si="1"/>
        <v>107.605652173913</v>
      </c>
      <c r="AJ4" s="15">
        <f t="shared" si="1"/>
        <v>0.939393939393939</v>
      </c>
      <c r="AK4" s="16">
        <f t="shared" si="1"/>
        <v>31</v>
      </c>
      <c r="AL4" s="15">
        <f t="shared" si="1"/>
        <v>0.483870967741936</v>
      </c>
      <c r="AM4" s="15">
        <f t="shared" si="1"/>
        <v>0.483870967741936</v>
      </c>
      <c r="AN4" s="16">
        <f t="shared" si="1"/>
        <v>106.314866666667</v>
      </c>
      <c r="AO4" s="16">
        <f t="shared" si="1"/>
        <v>96.538566666666696</v>
      </c>
      <c r="AP4" s="1"/>
      <c r="AQ4" s="1">
        <f t="shared" ref="AQ4:AQ44" si="4">IF(A4=1,Z4-AA4,"")</f>
        <v>9.4339622641509024E-2</v>
      </c>
      <c r="AR4" s="1">
        <f t="shared" si="2"/>
        <v>0.14545454545454606</v>
      </c>
      <c r="AS4" s="1">
        <f t="shared" ref="AS4:AS44" si="5">IF(A4=1,AM4-AL4,"")</f>
        <v>0</v>
      </c>
      <c r="AT4" s="1">
        <f t="shared" ref="AT4:AT44" si="6">IF(A4=1,AL4-AG4,"")</f>
        <v>6.568914956011801E-2</v>
      </c>
    </row>
    <row r="5" spans="1:46" x14ac:dyDescent="0.25">
      <c r="A5" s="2">
        <v>0</v>
      </c>
      <c r="B5" s="2" t="s">
        <v>109</v>
      </c>
      <c r="C5" s="2">
        <v>3</v>
      </c>
      <c r="D5" s="2">
        <v>0.164670658682635</v>
      </c>
      <c r="E5" s="10">
        <v>0.96482412060301503</v>
      </c>
      <c r="F5" s="9">
        <v>192</v>
      </c>
      <c r="G5" s="10">
        <v>0.66145833333333304</v>
      </c>
      <c r="H5" s="10">
        <v>0.33333333333333298</v>
      </c>
      <c r="I5" s="23">
        <v>167.36503937007899</v>
      </c>
      <c r="J5" s="23">
        <v>131.07648437500001</v>
      </c>
      <c r="K5" s="6">
        <v>0.78048780487804903</v>
      </c>
      <c r="L5" s="12">
        <v>32</v>
      </c>
      <c r="M5" s="6">
        <v>0.53125</v>
      </c>
      <c r="N5" s="6">
        <v>0.46875</v>
      </c>
      <c r="O5" s="12">
        <v>171.434470588235</v>
      </c>
      <c r="P5" s="12">
        <v>165.86539999999999</v>
      </c>
      <c r="Q5" s="15">
        <v>0.78947368421052599</v>
      </c>
      <c r="R5" s="16">
        <v>30</v>
      </c>
      <c r="S5" s="15">
        <v>0.53333333333333299</v>
      </c>
      <c r="T5" s="15">
        <v>0.46666666666666701</v>
      </c>
      <c r="U5" s="16">
        <v>176.22965625000001</v>
      </c>
      <c r="V5" s="16">
        <v>156.895821428571</v>
      </c>
      <c r="W5" s="1"/>
      <c r="X5" s="10" t="str">
        <f t="shared" si="3"/>
        <v/>
      </c>
      <c r="Y5" s="23" t="str">
        <f t="shared" si="1"/>
        <v/>
      </c>
      <c r="Z5" s="10" t="str">
        <f t="shared" si="1"/>
        <v/>
      </c>
      <c r="AA5" s="10" t="str">
        <f t="shared" si="1"/>
        <v/>
      </c>
      <c r="AB5" s="23" t="str">
        <f t="shared" si="1"/>
        <v/>
      </c>
      <c r="AC5" s="23" t="str">
        <f t="shared" si="1"/>
        <v/>
      </c>
      <c r="AD5" s="6" t="str">
        <f t="shared" si="1"/>
        <v/>
      </c>
      <c r="AE5" s="12" t="str">
        <f t="shared" si="1"/>
        <v/>
      </c>
      <c r="AF5" s="6" t="str">
        <f t="shared" si="1"/>
        <v/>
      </c>
      <c r="AG5" s="6" t="str">
        <f t="shared" si="1"/>
        <v/>
      </c>
      <c r="AH5" s="12" t="str">
        <f t="shared" si="1"/>
        <v/>
      </c>
      <c r="AI5" s="12" t="str">
        <f t="shared" si="1"/>
        <v/>
      </c>
      <c r="AJ5" s="15" t="str">
        <f t="shared" si="1"/>
        <v/>
      </c>
      <c r="AK5" s="16" t="str">
        <f t="shared" si="1"/>
        <v/>
      </c>
      <c r="AL5" s="15" t="str">
        <f t="shared" si="1"/>
        <v/>
      </c>
      <c r="AM5" s="15" t="str">
        <f t="shared" si="1"/>
        <v/>
      </c>
      <c r="AN5" s="16" t="str">
        <f t="shared" si="1"/>
        <v/>
      </c>
      <c r="AO5" s="16" t="str">
        <f t="shared" si="1"/>
        <v/>
      </c>
      <c r="AP5" s="1"/>
      <c r="AQ5" s="1" t="str">
        <f t="shared" si="4"/>
        <v/>
      </c>
      <c r="AR5" s="1" t="str">
        <f t="shared" si="2"/>
        <v/>
      </c>
      <c r="AS5" s="1" t="str">
        <f t="shared" si="5"/>
        <v/>
      </c>
      <c r="AT5" s="1" t="str">
        <f t="shared" si="6"/>
        <v/>
      </c>
    </row>
    <row r="6" spans="1:46" x14ac:dyDescent="0.25">
      <c r="A6" s="2">
        <v>1</v>
      </c>
      <c r="B6" s="2"/>
      <c r="C6" s="2">
        <v>4</v>
      </c>
      <c r="D6" s="2">
        <v>0.12436548223350299</v>
      </c>
      <c r="E6" s="10">
        <v>0.99523809523809503</v>
      </c>
      <c r="F6" s="9">
        <v>209</v>
      </c>
      <c r="G6" s="10">
        <v>0.66985645933014404</v>
      </c>
      <c r="H6" s="10">
        <v>0.33014354066985602</v>
      </c>
      <c r="I6" s="23">
        <v>202.36037857142901</v>
      </c>
      <c r="J6" s="23">
        <v>181.055753623188</v>
      </c>
      <c r="K6" s="6">
        <v>1</v>
      </c>
      <c r="L6" s="12">
        <v>70</v>
      </c>
      <c r="M6" s="6">
        <v>0.61428571428571399</v>
      </c>
      <c r="N6" s="6">
        <v>0.38571428571428601</v>
      </c>
      <c r="O6" s="12">
        <v>223.892651162791</v>
      </c>
      <c r="P6" s="12">
        <v>234.34800000000001</v>
      </c>
      <c r="Q6" s="15">
        <v>1</v>
      </c>
      <c r="R6" s="16">
        <v>61</v>
      </c>
      <c r="S6" s="15">
        <v>0.31147540983606598</v>
      </c>
      <c r="T6" s="15">
        <v>0.68852459016393397</v>
      </c>
      <c r="U6" s="16">
        <v>200.76552631579</v>
      </c>
      <c r="V6" s="16">
        <v>202.20198809523799</v>
      </c>
      <c r="W6" s="1"/>
      <c r="X6" s="10">
        <f t="shared" si="3"/>
        <v>0.99523809523809503</v>
      </c>
      <c r="Y6" s="23">
        <f t="shared" si="1"/>
        <v>209</v>
      </c>
      <c r="Z6" s="10">
        <f t="shared" si="1"/>
        <v>0.66985645933014404</v>
      </c>
      <c r="AA6" s="10">
        <f t="shared" si="1"/>
        <v>0.33014354066985602</v>
      </c>
      <c r="AB6" s="23">
        <f t="shared" si="1"/>
        <v>202.36037857142901</v>
      </c>
      <c r="AC6" s="23">
        <f t="shared" si="1"/>
        <v>181.055753623188</v>
      </c>
      <c r="AD6" s="6">
        <f t="shared" si="1"/>
        <v>1</v>
      </c>
      <c r="AE6" s="12">
        <f t="shared" si="1"/>
        <v>70</v>
      </c>
      <c r="AF6" s="6">
        <f t="shared" si="1"/>
        <v>0.61428571428571399</v>
      </c>
      <c r="AG6" s="6">
        <f t="shared" si="1"/>
        <v>0.38571428571428601</v>
      </c>
      <c r="AH6" s="12">
        <f t="shared" si="1"/>
        <v>223.892651162791</v>
      </c>
      <c r="AI6" s="12">
        <f t="shared" si="1"/>
        <v>234.34800000000001</v>
      </c>
      <c r="AJ6" s="15">
        <f t="shared" si="1"/>
        <v>1</v>
      </c>
      <c r="AK6" s="16">
        <f t="shared" si="1"/>
        <v>61</v>
      </c>
      <c r="AL6" s="15">
        <f t="shared" si="1"/>
        <v>0.31147540983606598</v>
      </c>
      <c r="AM6" s="15">
        <f t="shared" si="1"/>
        <v>0.68852459016393397</v>
      </c>
      <c r="AN6" s="16">
        <f t="shared" si="1"/>
        <v>200.76552631579</v>
      </c>
      <c r="AO6" s="16">
        <f t="shared" si="1"/>
        <v>202.20198809523799</v>
      </c>
      <c r="AP6" s="1"/>
      <c r="AQ6" s="1">
        <f t="shared" si="4"/>
        <v>0.33971291866028802</v>
      </c>
      <c r="AR6" s="1">
        <f t="shared" si="2"/>
        <v>0.22857142857142798</v>
      </c>
      <c r="AS6" s="1">
        <f t="shared" si="5"/>
        <v>0.37704918032786799</v>
      </c>
      <c r="AT6" s="1">
        <f t="shared" si="6"/>
        <v>-7.4238875878220034E-2</v>
      </c>
    </row>
    <row r="7" spans="1:46" x14ac:dyDescent="0.25">
      <c r="A7" s="2">
        <v>1</v>
      </c>
      <c r="B7" s="2"/>
      <c r="C7" s="2">
        <v>5</v>
      </c>
      <c r="D7" s="2">
        <v>3.2537960954446901E-2</v>
      </c>
      <c r="E7" s="10">
        <v>0.92953020134228204</v>
      </c>
      <c r="F7" s="9">
        <v>277</v>
      </c>
      <c r="G7" s="10">
        <v>0.65703971119133597</v>
      </c>
      <c r="H7" s="10">
        <v>0.34296028880866403</v>
      </c>
      <c r="I7" s="23">
        <v>150.732717032967</v>
      </c>
      <c r="J7" s="23">
        <v>139.53673157894701</v>
      </c>
      <c r="K7" s="6">
        <v>0.98571428571428599</v>
      </c>
      <c r="L7" s="12">
        <v>69</v>
      </c>
      <c r="M7" s="6">
        <v>0.79710144927536197</v>
      </c>
      <c r="N7" s="6">
        <v>0.202898550724638</v>
      </c>
      <c r="O7" s="12">
        <v>159.65523636363599</v>
      </c>
      <c r="P7" s="12">
        <v>170.941535714286</v>
      </c>
      <c r="Q7" s="15">
        <v>1</v>
      </c>
      <c r="R7" s="16">
        <v>78</v>
      </c>
      <c r="S7" s="15">
        <v>0.42307692307692302</v>
      </c>
      <c r="T7" s="15">
        <v>0.57692307692307698</v>
      </c>
      <c r="U7" s="16">
        <v>150.933242424242</v>
      </c>
      <c r="V7" s="16">
        <v>163.27590000000001</v>
      </c>
      <c r="W7" s="1"/>
      <c r="X7" s="10">
        <f t="shared" si="3"/>
        <v>0.92953020134228204</v>
      </c>
      <c r="Y7" s="23">
        <f t="shared" si="1"/>
        <v>277</v>
      </c>
      <c r="Z7" s="10">
        <f t="shared" si="1"/>
        <v>0.65703971119133597</v>
      </c>
      <c r="AA7" s="10">
        <f t="shared" si="1"/>
        <v>0.34296028880866403</v>
      </c>
      <c r="AB7" s="23">
        <f t="shared" si="1"/>
        <v>150.732717032967</v>
      </c>
      <c r="AC7" s="23">
        <f t="shared" si="1"/>
        <v>139.53673157894701</v>
      </c>
      <c r="AD7" s="6">
        <f t="shared" si="1"/>
        <v>0.98571428571428599</v>
      </c>
      <c r="AE7" s="12">
        <f t="shared" si="1"/>
        <v>69</v>
      </c>
      <c r="AF7" s="6">
        <f t="shared" si="1"/>
        <v>0.79710144927536197</v>
      </c>
      <c r="AG7" s="6">
        <f t="shared" si="1"/>
        <v>0.202898550724638</v>
      </c>
      <c r="AH7" s="12">
        <f t="shared" si="1"/>
        <v>159.65523636363599</v>
      </c>
      <c r="AI7" s="12">
        <f t="shared" si="1"/>
        <v>170.941535714286</v>
      </c>
      <c r="AJ7" s="15">
        <f t="shared" si="1"/>
        <v>1</v>
      </c>
      <c r="AK7" s="16">
        <f t="shared" si="1"/>
        <v>78</v>
      </c>
      <c r="AL7" s="15">
        <f t="shared" si="1"/>
        <v>0.42307692307692302</v>
      </c>
      <c r="AM7" s="15">
        <f t="shared" si="1"/>
        <v>0.57692307692307698</v>
      </c>
      <c r="AN7" s="16">
        <f t="shared" si="1"/>
        <v>150.933242424242</v>
      </c>
      <c r="AO7" s="16">
        <f t="shared" si="1"/>
        <v>163.27590000000001</v>
      </c>
      <c r="AP7" s="1"/>
      <c r="AQ7" s="1">
        <f t="shared" si="4"/>
        <v>0.31407942238267195</v>
      </c>
      <c r="AR7" s="1">
        <f t="shared" si="2"/>
        <v>0.59420289855072395</v>
      </c>
      <c r="AS7" s="1">
        <f t="shared" si="5"/>
        <v>0.15384615384615397</v>
      </c>
      <c r="AT7" s="1">
        <f t="shared" si="6"/>
        <v>0.22017837235228502</v>
      </c>
    </row>
    <row r="8" spans="1:46" x14ac:dyDescent="0.25">
      <c r="A8" s="2">
        <v>1</v>
      </c>
      <c r="B8" s="2"/>
      <c r="C8" s="2">
        <v>6</v>
      </c>
      <c r="D8" s="2">
        <v>0.25806451612903197</v>
      </c>
      <c r="E8" s="10">
        <v>0.93280632411067199</v>
      </c>
      <c r="F8" s="9">
        <v>236</v>
      </c>
      <c r="G8" s="10">
        <v>0.58050847457627097</v>
      </c>
      <c r="H8" s="10">
        <v>0.41525423728813599</v>
      </c>
      <c r="I8" s="23">
        <v>142.28426277372299</v>
      </c>
      <c r="J8" s="23">
        <v>148.382392857143</v>
      </c>
      <c r="K8" s="6">
        <v>1</v>
      </c>
      <c r="L8" s="12">
        <v>36</v>
      </c>
      <c r="M8" s="6">
        <v>0.52777777777777801</v>
      </c>
      <c r="N8" s="6">
        <v>0.47222222222222199</v>
      </c>
      <c r="O8" s="12">
        <v>143.231263157895</v>
      </c>
      <c r="P8" s="12">
        <v>154.775852941176</v>
      </c>
      <c r="Q8" s="15">
        <v>0.96969696969696995</v>
      </c>
      <c r="R8" s="16">
        <v>32</v>
      </c>
      <c r="S8" s="15">
        <v>0.625</v>
      </c>
      <c r="T8" s="15">
        <v>0.375</v>
      </c>
      <c r="U8" s="16">
        <v>159.65062499999999</v>
      </c>
      <c r="V8" s="16">
        <v>157.74979166666699</v>
      </c>
      <c r="W8" s="1"/>
      <c r="X8" s="10">
        <f t="shared" si="3"/>
        <v>0.93280632411067199</v>
      </c>
      <c r="Y8" s="23">
        <f t="shared" si="1"/>
        <v>236</v>
      </c>
      <c r="Z8" s="10">
        <f t="shared" si="1"/>
        <v>0.58050847457627097</v>
      </c>
      <c r="AA8" s="10">
        <f t="shared" si="1"/>
        <v>0.41525423728813599</v>
      </c>
      <c r="AB8" s="23">
        <f t="shared" si="1"/>
        <v>142.28426277372299</v>
      </c>
      <c r="AC8" s="23">
        <f t="shared" si="1"/>
        <v>148.382392857143</v>
      </c>
      <c r="AD8" s="6">
        <f t="shared" si="1"/>
        <v>1</v>
      </c>
      <c r="AE8" s="12">
        <f t="shared" si="1"/>
        <v>36</v>
      </c>
      <c r="AF8" s="6">
        <f t="shared" si="1"/>
        <v>0.52777777777777801</v>
      </c>
      <c r="AG8" s="6">
        <f t="shared" si="1"/>
        <v>0.47222222222222199</v>
      </c>
      <c r="AH8" s="12">
        <f t="shared" si="1"/>
        <v>143.231263157895</v>
      </c>
      <c r="AI8" s="12">
        <f t="shared" si="1"/>
        <v>154.775852941176</v>
      </c>
      <c r="AJ8" s="15">
        <f t="shared" si="1"/>
        <v>0.96969696969696995</v>
      </c>
      <c r="AK8" s="16">
        <f t="shared" si="1"/>
        <v>32</v>
      </c>
      <c r="AL8" s="15">
        <f t="shared" si="1"/>
        <v>0.625</v>
      </c>
      <c r="AM8" s="15">
        <f t="shared" si="1"/>
        <v>0.375</v>
      </c>
      <c r="AN8" s="16">
        <f t="shared" si="1"/>
        <v>159.65062499999999</v>
      </c>
      <c r="AO8" s="16">
        <f t="shared" si="1"/>
        <v>157.74979166666699</v>
      </c>
      <c r="AP8" s="1"/>
      <c r="AQ8" s="1">
        <f t="shared" si="4"/>
        <v>0.16525423728813499</v>
      </c>
      <c r="AR8" s="1">
        <f t="shared" si="2"/>
        <v>5.5555555555556024E-2</v>
      </c>
      <c r="AS8" s="1">
        <f t="shared" si="5"/>
        <v>-0.25</v>
      </c>
      <c r="AT8" s="1">
        <f t="shared" si="6"/>
        <v>0.15277777777777801</v>
      </c>
    </row>
    <row r="9" spans="1:46" x14ac:dyDescent="0.25">
      <c r="A9" s="2">
        <v>0</v>
      </c>
      <c r="B9" s="2" t="s">
        <v>120</v>
      </c>
      <c r="C9" s="2">
        <v>7</v>
      </c>
      <c r="D9" s="2">
        <v>0.51029748283752896</v>
      </c>
      <c r="E9" s="10">
        <v>0.78947368421052599</v>
      </c>
      <c r="F9" s="9">
        <v>60</v>
      </c>
      <c r="G9" s="10">
        <v>0.68333333333333302</v>
      </c>
      <c r="H9" s="10">
        <v>0.31666666666666698</v>
      </c>
      <c r="I9" s="23">
        <v>185.78301219512201</v>
      </c>
      <c r="J9" s="23">
        <v>154.448421052632</v>
      </c>
      <c r="K9" s="6">
        <v>1</v>
      </c>
      <c r="L9" s="12">
        <v>3</v>
      </c>
      <c r="M9" s="6">
        <v>1</v>
      </c>
      <c r="N9" s="6">
        <v>0</v>
      </c>
      <c r="O9" s="12">
        <v>338.25599999999997</v>
      </c>
      <c r="P9" s="12" t="s">
        <v>7</v>
      </c>
      <c r="Q9" s="15">
        <v>1</v>
      </c>
      <c r="R9" s="16">
        <v>3</v>
      </c>
      <c r="S9" s="15">
        <v>0</v>
      </c>
      <c r="T9" s="15">
        <v>1</v>
      </c>
      <c r="U9" s="16" t="s">
        <v>7</v>
      </c>
      <c r="V9" s="16">
        <v>370.50049999999999</v>
      </c>
      <c r="W9" s="1"/>
      <c r="X9" s="10" t="str">
        <f t="shared" si="3"/>
        <v/>
      </c>
      <c r="Y9" s="23" t="str">
        <f t="shared" si="1"/>
        <v/>
      </c>
      <c r="Z9" s="10" t="str">
        <f t="shared" si="1"/>
        <v/>
      </c>
      <c r="AA9" s="10" t="str">
        <f t="shared" si="1"/>
        <v/>
      </c>
      <c r="AB9" s="23" t="str">
        <f t="shared" si="1"/>
        <v/>
      </c>
      <c r="AC9" s="23" t="str">
        <f t="shared" si="1"/>
        <v/>
      </c>
      <c r="AD9" s="6" t="str">
        <f t="shared" si="1"/>
        <v/>
      </c>
      <c r="AE9" s="12" t="str">
        <f t="shared" si="1"/>
        <v/>
      </c>
      <c r="AF9" s="6" t="str">
        <f t="shared" si="1"/>
        <v/>
      </c>
      <c r="AG9" s="6" t="str">
        <f t="shared" si="1"/>
        <v/>
      </c>
      <c r="AH9" s="12" t="str">
        <f t="shared" si="1"/>
        <v/>
      </c>
      <c r="AI9" s="12" t="str">
        <f t="shared" si="1"/>
        <v/>
      </c>
      <c r="AJ9" s="15" t="str">
        <f t="shared" si="1"/>
        <v/>
      </c>
      <c r="AK9" s="16" t="str">
        <f t="shared" si="1"/>
        <v/>
      </c>
      <c r="AL9" s="15" t="str">
        <f t="shared" si="1"/>
        <v/>
      </c>
      <c r="AM9" s="15" t="str">
        <f t="shared" si="1"/>
        <v/>
      </c>
      <c r="AN9" s="16" t="str">
        <f t="shared" si="1"/>
        <v/>
      </c>
      <c r="AO9" s="16" t="str">
        <f t="shared" si="1"/>
        <v/>
      </c>
      <c r="AP9" s="1"/>
      <c r="AQ9" s="1" t="str">
        <f t="shared" si="4"/>
        <v/>
      </c>
      <c r="AR9" s="1" t="str">
        <f t="shared" si="2"/>
        <v/>
      </c>
      <c r="AS9" s="1" t="str">
        <f t="shared" si="5"/>
        <v/>
      </c>
      <c r="AT9" s="1" t="str">
        <f t="shared" si="6"/>
        <v/>
      </c>
    </row>
    <row r="10" spans="1:46" x14ac:dyDescent="0.25">
      <c r="A10" s="2">
        <v>1</v>
      </c>
      <c r="B10" s="2"/>
      <c r="C10" s="2">
        <v>8</v>
      </c>
      <c r="D10" s="2">
        <v>0.29587155963302803</v>
      </c>
      <c r="E10" s="10">
        <v>0.93846153846153901</v>
      </c>
      <c r="F10" s="9">
        <v>183</v>
      </c>
      <c r="G10" s="10">
        <v>0.66120218579235002</v>
      </c>
      <c r="H10" s="10">
        <v>0.33879781420764998</v>
      </c>
      <c r="I10" s="23">
        <v>167.48400000000001</v>
      </c>
      <c r="J10" s="23">
        <v>124.82185483871</v>
      </c>
      <c r="K10" s="6">
        <v>0.98181818181818203</v>
      </c>
      <c r="L10" s="12">
        <v>54</v>
      </c>
      <c r="M10" s="6">
        <v>0.62962962962962998</v>
      </c>
      <c r="N10" s="6">
        <v>0.37037037037037002</v>
      </c>
      <c r="O10" s="12">
        <v>281.24645588235302</v>
      </c>
      <c r="P10" s="12">
        <v>192.14304999999999</v>
      </c>
      <c r="Q10" s="15">
        <v>0.98181818181818203</v>
      </c>
      <c r="R10" s="16">
        <v>54</v>
      </c>
      <c r="S10" s="15">
        <v>0.46296296296296302</v>
      </c>
      <c r="T10" s="15">
        <v>0.53703703703703698</v>
      </c>
      <c r="U10" s="16">
        <v>220.97550000000001</v>
      </c>
      <c r="V10" s="16">
        <v>278.98298275862101</v>
      </c>
      <c r="W10" s="1"/>
      <c r="X10" s="10">
        <f t="shared" si="3"/>
        <v>0.93846153846153901</v>
      </c>
      <c r="Y10" s="23">
        <f t="shared" si="1"/>
        <v>183</v>
      </c>
      <c r="Z10" s="10">
        <f t="shared" si="1"/>
        <v>0.66120218579235002</v>
      </c>
      <c r="AA10" s="10">
        <f t="shared" si="1"/>
        <v>0.33879781420764998</v>
      </c>
      <c r="AB10" s="23">
        <f t="shared" si="1"/>
        <v>167.48400000000001</v>
      </c>
      <c r="AC10" s="23">
        <f t="shared" si="1"/>
        <v>124.82185483871</v>
      </c>
      <c r="AD10" s="6">
        <f t="shared" si="1"/>
        <v>0.98181818181818203</v>
      </c>
      <c r="AE10" s="12">
        <f t="shared" si="1"/>
        <v>54</v>
      </c>
      <c r="AF10" s="6">
        <f t="shared" si="1"/>
        <v>0.62962962962962998</v>
      </c>
      <c r="AG10" s="6">
        <f t="shared" si="1"/>
        <v>0.37037037037037002</v>
      </c>
      <c r="AH10" s="12">
        <f t="shared" si="1"/>
        <v>281.24645588235302</v>
      </c>
      <c r="AI10" s="12">
        <f t="shared" si="1"/>
        <v>192.14304999999999</v>
      </c>
      <c r="AJ10" s="15">
        <f t="shared" si="1"/>
        <v>0.98181818181818203</v>
      </c>
      <c r="AK10" s="16">
        <f t="shared" si="1"/>
        <v>54</v>
      </c>
      <c r="AL10" s="15">
        <f t="shared" si="1"/>
        <v>0.46296296296296302</v>
      </c>
      <c r="AM10" s="15">
        <f t="shared" si="1"/>
        <v>0.53703703703703698</v>
      </c>
      <c r="AN10" s="16">
        <f t="shared" si="1"/>
        <v>220.97550000000001</v>
      </c>
      <c r="AO10" s="16">
        <f t="shared" si="1"/>
        <v>278.98298275862101</v>
      </c>
      <c r="AP10" s="1"/>
      <c r="AQ10" s="1">
        <f t="shared" si="4"/>
        <v>0.32240437158470003</v>
      </c>
      <c r="AR10" s="1">
        <f t="shared" si="2"/>
        <v>0.25925925925925997</v>
      </c>
      <c r="AS10" s="1">
        <f t="shared" si="5"/>
        <v>7.4074074074073959E-2</v>
      </c>
      <c r="AT10" s="1">
        <f t="shared" si="6"/>
        <v>9.2592592592593004E-2</v>
      </c>
    </row>
    <row r="11" spans="1:46" x14ac:dyDescent="0.25">
      <c r="A11" s="2">
        <v>1</v>
      </c>
      <c r="B11" s="2"/>
      <c r="C11" s="2">
        <v>9</v>
      </c>
      <c r="D11" s="2">
        <v>0.25591397849462399</v>
      </c>
      <c r="E11" s="10">
        <v>0.91826923076923095</v>
      </c>
      <c r="F11" s="9">
        <v>191</v>
      </c>
      <c r="G11" s="10">
        <v>0.52356020942408399</v>
      </c>
      <c r="H11" s="10">
        <v>0.47643979057591601</v>
      </c>
      <c r="I11" s="23">
        <v>143.04931500000001</v>
      </c>
      <c r="J11" s="23">
        <v>124.654752747253</v>
      </c>
      <c r="K11" s="6">
        <v>0.94230769230769196</v>
      </c>
      <c r="L11" s="12">
        <v>49</v>
      </c>
      <c r="M11" s="6">
        <v>0.65306122448979598</v>
      </c>
      <c r="N11" s="6">
        <v>0.34693877551020402</v>
      </c>
      <c r="O11" s="12">
        <v>224.463046875</v>
      </c>
      <c r="P11" s="12">
        <v>166.731823529412</v>
      </c>
      <c r="Q11" s="15">
        <v>0.95</v>
      </c>
      <c r="R11" s="16">
        <v>57</v>
      </c>
      <c r="S11" s="15">
        <v>0.29824561403508798</v>
      </c>
      <c r="T11" s="15">
        <v>0.70175438596491202</v>
      </c>
      <c r="U11" s="16">
        <v>191.23838235294099</v>
      </c>
      <c r="V11" s="16">
        <v>258.96839999999997</v>
      </c>
      <c r="W11" s="1"/>
      <c r="X11" s="10">
        <f t="shared" si="3"/>
        <v>0.91826923076923095</v>
      </c>
      <c r="Y11" s="23">
        <f t="shared" si="1"/>
        <v>191</v>
      </c>
      <c r="Z11" s="10">
        <f t="shared" si="1"/>
        <v>0.52356020942408399</v>
      </c>
      <c r="AA11" s="10">
        <f t="shared" si="1"/>
        <v>0.47643979057591601</v>
      </c>
      <c r="AB11" s="23">
        <f t="shared" si="1"/>
        <v>143.04931500000001</v>
      </c>
      <c r="AC11" s="23">
        <f t="shared" si="1"/>
        <v>124.654752747253</v>
      </c>
      <c r="AD11" s="6">
        <f t="shared" si="1"/>
        <v>0.94230769230769196</v>
      </c>
      <c r="AE11" s="12">
        <f t="shared" si="1"/>
        <v>49</v>
      </c>
      <c r="AF11" s="6">
        <f t="shared" si="1"/>
        <v>0.65306122448979598</v>
      </c>
      <c r="AG11" s="6">
        <f t="shared" si="1"/>
        <v>0.34693877551020402</v>
      </c>
      <c r="AH11" s="12">
        <f t="shared" si="1"/>
        <v>224.463046875</v>
      </c>
      <c r="AI11" s="12">
        <f t="shared" si="1"/>
        <v>166.731823529412</v>
      </c>
      <c r="AJ11" s="15">
        <f t="shared" si="1"/>
        <v>0.95</v>
      </c>
      <c r="AK11" s="16">
        <f t="shared" si="1"/>
        <v>57</v>
      </c>
      <c r="AL11" s="15">
        <f t="shared" si="1"/>
        <v>0.29824561403508798</v>
      </c>
      <c r="AM11" s="15">
        <f t="shared" si="1"/>
        <v>0.70175438596491202</v>
      </c>
      <c r="AN11" s="16">
        <f t="shared" si="1"/>
        <v>191.23838235294099</v>
      </c>
      <c r="AO11" s="16">
        <f t="shared" si="1"/>
        <v>258.96839999999997</v>
      </c>
      <c r="AP11" s="1"/>
      <c r="AQ11" s="1">
        <f t="shared" si="4"/>
        <v>4.7120418848167978E-2</v>
      </c>
      <c r="AR11" s="1">
        <f t="shared" si="2"/>
        <v>0.30612244897959195</v>
      </c>
      <c r="AS11" s="1">
        <f t="shared" si="5"/>
        <v>0.40350877192982404</v>
      </c>
      <c r="AT11" s="1">
        <f t="shared" si="6"/>
        <v>-4.8693161475116042E-2</v>
      </c>
    </row>
    <row r="12" spans="1:46" x14ac:dyDescent="0.25">
      <c r="A12" s="2">
        <v>0</v>
      </c>
      <c r="B12" s="2" t="s">
        <v>110</v>
      </c>
      <c r="C12" s="2">
        <v>10</v>
      </c>
      <c r="D12" s="2">
        <v>0.29466357308584701</v>
      </c>
      <c r="E12" s="10">
        <v>0.92424242424242398</v>
      </c>
      <c r="F12" s="9">
        <v>61</v>
      </c>
      <c r="G12" s="10">
        <v>0.73770491803278704</v>
      </c>
      <c r="H12" s="10">
        <v>0.26229508196721302</v>
      </c>
      <c r="I12" s="23">
        <v>239.04981111111101</v>
      </c>
      <c r="J12" s="23">
        <v>102.2908125</v>
      </c>
      <c r="K12" s="6">
        <v>1</v>
      </c>
      <c r="L12" s="12">
        <v>1</v>
      </c>
      <c r="M12" s="6">
        <v>1</v>
      </c>
      <c r="N12" s="6">
        <v>0</v>
      </c>
      <c r="O12" s="12">
        <v>518.30399999999997</v>
      </c>
      <c r="P12" s="12" t="s">
        <v>7</v>
      </c>
      <c r="Q12" s="15" t="s">
        <v>7</v>
      </c>
      <c r="R12" s="16">
        <v>0</v>
      </c>
      <c r="S12" s="15" t="s">
        <v>7</v>
      </c>
      <c r="T12" s="15" t="s">
        <v>7</v>
      </c>
      <c r="U12" s="16" t="s">
        <v>7</v>
      </c>
      <c r="V12" s="16" t="s">
        <v>7</v>
      </c>
      <c r="W12" s="1"/>
      <c r="X12" s="10" t="str">
        <f t="shared" si="3"/>
        <v/>
      </c>
      <c r="Y12" s="23" t="str">
        <f t="shared" si="1"/>
        <v/>
      </c>
      <c r="Z12" s="10" t="str">
        <f t="shared" si="1"/>
        <v/>
      </c>
      <c r="AA12" s="10" t="str">
        <f t="shared" si="1"/>
        <v/>
      </c>
      <c r="AB12" s="23" t="str">
        <f t="shared" si="1"/>
        <v/>
      </c>
      <c r="AC12" s="23" t="str">
        <f t="shared" si="1"/>
        <v/>
      </c>
      <c r="AD12" s="6" t="str">
        <f t="shared" si="1"/>
        <v/>
      </c>
      <c r="AE12" s="12" t="str">
        <f t="shared" si="1"/>
        <v/>
      </c>
      <c r="AF12" s="6" t="str">
        <f t="shared" si="1"/>
        <v/>
      </c>
      <c r="AG12" s="6" t="str">
        <f t="shared" si="1"/>
        <v/>
      </c>
      <c r="AH12" s="12" t="str">
        <f t="shared" si="1"/>
        <v/>
      </c>
      <c r="AI12" s="12" t="str">
        <f t="shared" si="1"/>
        <v/>
      </c>
      <c r="AJ12" s="15" t="str">
        <f t="shared" si="1"/>
        <v/>
      </c>
      <c r="AK12" s="16" t="str">
        <f t="shared" si="1"/>
        <v/>
      </c>
      <c r="AL12" s="15" t="str">
        <f t="shared" si="1"/>
        <v/>
      </c>
      <c r="AM12" s="15" t="str">
        <f t="shared" si="1"/>
        <v/>
      </c>
      <c r="AN12" s="16" t="str">
        <f t="shared" si="1"/>
        <v/>
      </c>
      <c r="AO12" s="16" t="str">
        <f t="shared" si="1"/>
        <v/>
      </c>
      <c r="AP12" s="1"/>
      <c r="AQ12" s="1" t="str">
        <f t="shared" si="4"/>
        <v/>
      </c>
      <c r="AR12" s="1" t="str">
        <f t="shared" si="2"/>
        <v/>
      </c>
      <c r="AS12" s="1" t="str">
        <f t="shared" si="5"/>
        <v/>
      </c>
      <c r="AT12" s="1" t="str">
        <f t="shared" si="6"/>
        <v/>
      </c>
    </row>
    <row r="13" spans="1:46" x14ac:dyDescent="0.25">
      <c r="A13" s="2">
        <v>1</v>
      </c>
      <c r="B13" s="2"/>
      <c r="C13" s="2">
        <v>11</v>
      </c>
      <c r="D13" s="2">
        <v>7.5221238938053103E-2</v>
      </c>
      <c r="E13" s="10">
        <v>0.88028169014084501</v>
      </c>
      <c r="F13" s="9">
        <v>250</v>
      </c>
      <c r="G13" s="10">
        <v>0.48799999999999999</v>
      </c>
      <c r="H13" s="10">
        <v>0.51200000000000001</v>
      </c>
      <c r="I13" s="23">
        <v>125.339422131148</v>
      </c>
      <c r="J13" s="23">
        <v>129.48998437500001</v>
      </c>
      <c r="K13" s="6">
        <v>0.98630136986301398</v>
      </c>
      <c r="L13" s="12">
        <v>72</v>
      </c>
      <c r="M13" s="6">
        <v>0.40277777777777801</v>
      </c>
      <c r="N13" s="6">
        <v>0.59722222222222199</v>
      </c>
      <c r="O13" s="12">
        <v>131.068362068966</v>
      </c>
      <c r="P13" s="12">
        <v>140.10248837209301</v>
      </c>
      <c r="Q13" s="15">
        <v>0.85245901639344301</v>
      </c>
      <c r="R13" s="16">
        <v>52</v>
      </c>
      <c r="S13" s="15">
        <v>0.53846153846153799</v>
      </c>
      <c r="T13" s="15">
        <v>0.46153846153846201</v>
      </c>
      <c r="U13" s="16">
        <v>140.93814285714299</v>
      </c>
      <c r="V13" s="16">
        <v>106.9213125</v>
      </c>
      <c r="W13" s="1"/>
      <c r="X13" s="10">
        <f t="shared" si="3"/>
        <v>0.88028169014084501</v>
      </c>
      <c r="Y13" s="23">
        <f t="shared" si="1"/>
        <v>250</v>
      </c>
      <c r="Z13" s="10">
        <f t="shared" si="1"/>
        <v>0.48799999999999999</v>
      </c>
      <c r="AA13" s="10">
        <f t="shared" si="1"/>
        <v>0.51200000000000001</v>
      </c>
      <c r="AB13" s="23">
        <f t="shared" si="1"/>
        <v>125.339422131148</v>
      </c>
      <c r="AC13" s="23">
        <f t="shared" si="1"/>
        <v>129.48998437500001</v>
      </c>
      <c r="AD13" s="6">
        <f t="shared" si="1"/>
        <v>0.98630136986301398</v>
      </c>
      <c r="AE13" s="12">
        <f t="shared" si="1"/>
        <v>72</v>
      </c>
      <c r="AF13" s="6">
        <f t="shared" si="1"/>
        <v>0.40277777777777801</v>
      </c>
      <c r="AG13" s="6">
        <f t="shared" si="1"/>
        <v>0.59722222222222199</v>
      </c>
      <c r="AH13" s="12">
        <f t="shared" si="1"/>
        <v>131.068362068966</v>
      </c>
      <c r="AI13" s="12">
        <f t="shared" si="1"/>
        <v>140.10248837209301</v>
      </c>
      <c r="AJ13" s="15">
        <f t="shared" si="1"/>
        <v>0.85245901639344301</v>
      </c>
      <c r="AK13" s="16">
        <f t="shared" si="1"/>
        <v>52</v>
      </c>
      <c r="AL13" s="15">
        <f t="shared" si="1"/>
        <v>0.53846153846153799</v>
      </c>
      <c r="AM13" s="15">
        <f t="shared" si="1"/>
        <v>0.46153846153846201</v>
      </c>
      <c r="AN13" s="16">
        <f t="shared" si="1"/>
        <v>140.93814285714299</v>
      </c>
      <c r="AO13" s="16">
        <f t="shared" si="1"/>
        <v>106.9213125</v>
      </c>
      <c r="AP13" s="1"/>
      <c r="AQ13" s="1">
        <f t="shared" si="4"/>
        <v>-2.4000000000000021E-2</v>
      </c>
      <c r="AR13" s="1">
        <f t="shared" si="2"/>
        <v>-0.19444444444444398</v>
      </c>
      <c r="AS13" s="1">
        <f t="shared" si="5"/>
        <v>-7.6923076923075984E-2</v>
      </c>
      <c r="AT13" s="1">
        <f t="shared" si="6"/>
        <v>-5.8760683760683996E-2</v>
      </c>
    </row>
    <row r="14" spans="1:46" x14ac:dyDescent="0.25">
      <c r="A14" s="2">
        <v>1</v>
      </c>
      <c r="B14" s="2"/>
      <c r="C14" s="2">
        <v>12</v>
      </c>
      <c r="D14" s="2">
        <v>0.49452954048140002</v>
      </c>
      <c r="E14" s="10">
        <v>0.94520547945205502</v>
      </c>
      <c r="F14" s="9">
        <v>138</v>
      </c>
      <c r="G14" s="10">
        <v>0.88405797101449302</v>
      </c>
      <c r="H14" s="10">
        <v>0.115942028985507</v>
      </c>
      <c r="I14" s="23">
        <v>240.26814754098399</v>
      </c>
      <c r="J14" s="23">
        <v>162.0656875</v>
      </c>
      <c r="K14" s="6">
        <v>0.97560975609756095</v>
      </c>
      <c r="L14" s="12">
        <v>40</v>
      </c>
      <c r="M14" s="6">
        <v>0.75</v>
      </c>
      <c r="N14" s="6">
        <v>0.25</v>
      </c>
      <c r="O14" s="12">
        <v>230.97433333333299</v>
      </c>
      <c r="P14" s="12">
        <v>186.63140000000001</v>
      </c>
      <c r="Q14" s="15">
        <v>0.85</v>
      </c>
      <c r="R14" s="16">
        <v>34</v>
      </c>
      <c r="S14" s="15">
        <v>0.35294117647058798</v>
      </c>
      <c r="T14" s="15">
        <v>0.64705882352941202</v>
      </c>
      <c r="U14" s="16">
        <v>186.376125</v>
      </c>
      <c r="V14" s="16">
        <v>322.68450000000001</v>
      </c>
      <c r="W14" s="1"/>
      <c r="X14" s="10">
        <f t="shared" si="3"/>
        <v>0.94520547945205502</v>
      </c>
      <c r="Y14" s="23">
        <f t="shared" si="1"/>
        <v>138</v>
      </c>
      <c r="Z14" s="10">
        <f t="shared" si="1"/>
        <v>0.88405797101449302</v>
      </c>
      <c r="AA14" s="10">
        <f t="shared" si="1"/>
        <v>0.115942028985507</v>
      </c>
      <c r="AB14" s="23">
        <f t="shared" si="1"/>
        <v>240.26814754098399</v>
      </c>
      <c r="AC14" s="23">
        <f t="shared" si="1"/>
        <v>162.0656875</v>
      </c>
      <c r="AD14" s="6">
        <f t="shared" si="1"/>
        <v>0.97560975609756095</v>
      </c>
      <c r="AE14" s="12">
        <f t="shared" si="1"/>
        <v>40</v>
      </c>
      <c r="AF14" s="6">
        <f t="shared" si="1"/>
        <v>0.75</v>
      </c>
      <c r="AG14" s="6">
        <f t="shared" si="1"/>
        <v>0.25</v>
      </c>
      <c r="AH14" s="12">
        <f t="shared" si="1"/>
        <v>230.97433333333299</v>
      </c>
      <c r="AI14" s="12">
        <f t="shared" si="1"/>
        <v>186.63140000000001</v>
      </c>
      <c r="AJ14" s="15">
        <f t="shared" si="1"/>
        <v>0.85</v>
      </c>
      <c r="AK14" s="16">
        <f t="shared" si="1"/>
        <v>34</v>
      </c>
      <c r="AL14" s="15">
        <f t="shared" si="1"/>
        <v>0.35294117647058798</v>
      </c>
      <c r="AM14" s="15">
        <f t="shared" si="1"/>
        <v>0.64705882352941202</v>
      </c>
      <c r="AN14" s="16">
        <f t="shared" si="1"/>
        <v>186.376125</v>
      </c>
      <c r="AO14" s="16">
        <f t="shared" si="1"/>
        <v>322.68450000000001</v>
      </c>
      <c r="AP14" s="1"/>
      <c r="AQ14" s="1">
        <f t="shared" si="4"/>
        <v>0.76811594202898603</v>
      </c>
      <c r="AR14" s="1">
        <f t="shared" si="2"/>
        <v>0.5</v>
      </c>
      <c r="AS14" s="1">
        <f t="shared" si="5"/>
        <v>0.29411764705882404</v>
      </c>
      <c r="AT14" s="1">
        <f t="shared" si="6"/>
        <v>0.10294117647058798</v>
      </c>
    </row>
    <row r="15" spans="1:46" x14ac:dyDescent="0.25">
      <c r="A15" s="2">
        <v>0</v>
      </c>
      <c r="B15" s="2" t="s">
        <v>120</v>
      </c>
      <c r="C15" s="2">
        <v>13</v>
      </c>
      <c r="D15" s="2">
        <v>0.94915254237288105</v>
      </c>
      <c r="E15" s="10">
        <v>0.95</v>
      </c>
      <c r="F15" s="9">
        <v>19</v>
      </c>
      <c r="G15" s="10">
        <v>0.57894736842105299</v>
      </c>
      <c r="H15" s="10">
        <v>0.42105263157894701</v>
      </c>
      <c r="I15" s="23">
        <v>162.56345454545499</v>
      </c>
      <c r="J15" s="23">
        <v>140.8178125</v>
      </c>
      <c r="K15" s="6">
        <v>1</v>
      </c>
      <c r="L15" s="12">
        <v>1</v>
      </c>
      <c r="M15" s="6">
        <v>0</v>
      </c>
      <c r="N15" s="6">
        <v>1</v>
      </c>
      <c r="O15" s="12" t="s">
        <v>7</v>
      </c>
      <c r="P15" s="12">
        <v>148.24950000000001</v>
      </c>
      <c r="Q15" s="15" t="s">
        <v>7</v>
      </c>
      <c r="R15" s="16">
        <v>0</v>
      </c>
      <c r="S15" s="15" t="s">
        <v>7</v>
      </c>
      <c r="T15" s="15" t="s">
        <v>7</v>
      </c>
      <c r="U15" s="16" t="s">
        <v>7</v>
      </c>
      <c r="V15" s="16" t="s">
        <v>7</v>
      </c>
      <c r="W15" s="1"/>
      <c r="X15" s="10" t="str">
        <f t="shared" si="3"/>
        <v/>
      </c>
      <c r="Y15" s="23" t="str">
        <f t="shared" si="1"/>
        <v/>
      </c>
      <c r="Z15" s="10" t="str">
        <f t="shared" si="1"/>
        <v/>
      </c>
      <c r="AA15" s="10" t="str">
        <f t="shared" si="1"/>
        <v/>
      </c>
      <c r="AB15" s="23" t="str">
        <f t="shared" si="1"/>
        <v/>
      </c>
      <c r="AC15" s="23" t="str">
        <f t="shared" si="1"/>
        <v/>
      </c>
      <c r="AD15" s="6" t="str">
        <f t="shared" si="1"/>
        <v/>
      </c>
      <c r="AE15" s="12" t="str">
        <f t="shared" si="1"/>
        <v/>
      </c>
      <c r="AF15" s="6" t="str">
        <f t="shared" si="1"/>
        <v/>
      </c>
      <c r="AG15" s="6" t="str">
        <f t="shared" si="1"/>
        <v/>
      </c>
      <c r="AH15" s="12" t="str">
        <f t="shared" si="1"/>
        <v/>
      </c>
      <c r="AI15" s="12" t="str">
        <f t="shared" si="1"/>
        <v/>
      </c>
      <c r="AJ15" s="15" t="str">
        <f t="shared" si="1"/>
        <v/>
      </c>
      <c r="AK15" s="16" t="str">
        <f t="shared" si="1"/>
        <v/>
      </c>
      <c r="AL15" s="15" t="str">
        <f t="shared" si="1"/>
        <v/>
      </c>
      <c r="AM15" s="15" t="str">
        <f t="shared" si="1"/>
        <v/>
      </c>
      <c r="AN15" s="16" t="str">
        <f t="shared" si="1"/>
        <v/>
      </c>
      <c r="AO15" s="16" t="str">
        <f t="shared" si="1"/>
        <v/>
      </c>
      <c r="AP15" s="1"/>
      <c r="AQ15" s="1" t="str">
        <f t="shared" si="4"/>
        <v/>
      </c>
      <c r="AR15" s="1" t="str">
        <f t="shared" si="2"/>
        <v/>
      </c>
      <c r="AS15" s="1" t="str">
        <f t="shared" si="5"/>
        <v/>
      </c>
      <c r="AT15" s="1" t="str">
        <f t="shared" si="6"/>
        <v/>
      </c>
    </row>
    <row r="16" spans="1:46" x14ac:dyDescent="0.25">
      <c r="A16" s="2">
        <v>1</v>
      </c>
      <c r="B16" s="2"/>
      <c r="C16" s="2">
        <v>14</v>
      </c>
      <c r="D16" s="2">
        <v>7.7464788732394402E-2</v>
      </c>
      <c r="E16" s="10">
        <v>0.76923076923076905</v>
      </c>
      <c r="F16" s="9">
        <v>40</v>
      </c>
      <c r="G16" s="10">
        <v>0.42499999999999999</v>
      </c>
      <c r="H16" s="10">
        <v>0.52500000000000002</v>
      </c>
      <c r="I16" s="23">
        <v>49.512911764705898</v>
      </c>
      <c r="J16" s="23">
        <v>21.9931428571429</v>
      </c>
      <c r="K16" s="6">
        <v>0.97959183673469397</v>
      </c>
      <c r="L16" s="12">
        <v>48</v>
      </c>
      <c r="M16" s="6">
        <v>0.5625</v>
      </c>
      <c r="N16" s="6">
        <v>0.4375</v>
      </c>
      <c r="O16" s="12">
        <v>41.299777777777798</v>
      </c>
      <c r="P16" s="12">
        <v>40.556809523809498</v>
      </c>
      <c r="Q16" s="15">
        <v>0.96875</v>
      </c>
      <c r="R16" s="16">
        <v>62</v>
      </c>
      <c r="S16" s="15">
        <v>0.41935483870967699</v>
      </c>
      <c r="T16" s="15">
        <v>0.532258064516129</v>
      </c>
      <c r="U16" s="16">
        <v>53.847442307692297</v>
      </c>
      <c r="V16" s="16">
        <v>42.357424242424202</v>
      </c>
      <c r="W16" s="1"/>
      <c r="X16" s="10">
        <f t="shared" si="3"/>
        <v>0.76923076923076905</v>
      </c>
      <c r="Y16" s="23">
        <f t="shared" si="1"/>
        <v>40</v>
      </c>
      <c r="Z16" s="10">
        <f t="shared" si="1"/>
        <v>0.42499999999999999</v>
      </c>
      <c r="AA16" s="10">
        <f t="shared" si="1"/>
        <v>0.52500000000000002</v>
      </c>
      <c r="AB16" s="23">
        <f t="shared" si="1"/>
        <v>49.512911764705898</v>
      </c>
      <c r="AC16" s="23">
        <f t="shared" si="1"/>
        <v>21.9931428571429</v>
      </c>
      <c r="AD16" s="6">
        <f t="shared" si="1"/>
        <v>0.97959183673469397</v>
      </c>
      <c r="AE16" s="12">
        <f t="shared" si="1"/>
        <v>48</v>
      </c>
      <c r="AF16" s="6">
        <f t="shared" si="1"/>
        <v>0.5625</v>
      </c>
      <c r="AG16" s="6">
        <f t="shared" si="1"/>
        <v>0.4375</v>
      </c>
      <c r="AH16" s="12">
        <f t="shared" si="1"/>
        <v>41.299777777777798</v>
      </c>
      <c r="AI16" s="12">
        <f t="shared" si="1"/>
        <v>40.556809523809498</v>
      </c>
      <c r="AJ16" s="15">
        <f t="shared" si="1"/>
        <v>0.96875</v>
      </c>
      <c r="AK16" s="16">
        <f t="shared" si="1"/>
        <v>62</v>
      </c>
      <c r="AL16" s="15">
        <f t="shared" si="1"/>
        <v>0.41935483870967699</v>
      </c>
      <c r="AM16" s="15">
        <f t="shared" si="1"/>
        <v>0.532258064516129</v>
      </c>
      <c r="AN16" s="16">
        <f t="shared" si="1"/>
        <v>53.847442307692297</v>
      </c>
      <c r="AO16" s="16">
        <f t="shared" si="1"/>
        <v>42.357424242424202</v>
      </c>
      <c r="AP16" s="1"/>
      <c r="AQ16" s="1">
        <f t="shared" si="4"/>
        <v>-0.10000000000000003</v>
      </c>
      <c r="AR16" s="1">
        <f t="shared" si="2"/>
        <v>0.125</v>
      </c>
      <c r="AS16" s="1">
        <f t="shared" si="5"/>
        <v>0.11290322580645201</v>
      </c>
      <c r="AT16" s="1">
        <f t="shared" si="6"/>
        <v>-1.8145161290323009E-2</v>
      </c>
    </row>
    <row r="17" spans="1:46" x14ac:dyDescent="0.25">
      <c r="A17" s="2">
        <v>1</v>
      </c>
      <c r="B17" s="2"/>
      <c r="C17" s="2">
        <v>15</v>
      </c>
      <c r="D17" s="2">
        <v>0.29662921348314603</v>
      </c>
      <c r="E17" s="10">
        <v>0.99099099099099097</v>
      </c>
      <c r="F17" s="9">
        <v>220</v>
      </c>
      <c r="G17" s="10">
        <v>0.66818181818181799</v>
      </c>
      <c r="H17" s="10">
        <v>0.33181818181818201</v>
      </c>
      <c r="I17" s="23">
        <v>155.85797619047599</v>
      </c>
      <c r="J17" s="23">
        <v>123.475684931507</v>
      </c>
      <c r="K17" s="6">
        <v>0.95918367346938804</v>
      </c>
      <c r="L17" s="12">
        <v>47</v>
      </c>
      <c r="M17" s="6">
        <v>0.57446808510638303</v>
      </c>
      <c r="N17" s="6">
        <v>0.42553191489361702</v>
      </c>
      <c r="O17" s="12">
        <v>188.53898148148099</v>
      </c>
      <c r="P17" s="12">
        <v>135.33267499999999</v>
      </c>
      <c r="Q17" s="15">
        <v>0.92307692307692302</v>
      </c>
      <c r="R17" s="16">
        <v>36</v>
      </c>
      <c r="S17" s="15">
        <v>0.47222222222222199</v>
      </c>
      <c r="T17" s="15">
        <v>0.52777777777777801</v>
      </c>
      <c r="U17" s="16">
        <v>163.795029411765</v>
      </c>
      <c r="V17" s="16">
        <v>141.64215789473701</v>
      </c>
      <c r="W17" s="1"/>
      <c r="X17" s="10">
        <f t="shared" si="3"/>
        <v>0.99099099099099097</v>
      </c>
      <c r="Y17" s="23">
        <f t="shared" si="1"/>
        <v>220</v>
      </c>
      <c r="Z17" s="10">
        <f t="shared" si="1"/>
        <v>0.66818181818181799</v>
      </c>
      <c r="AA17" s="10">
        <f t="shared" si="1"/>
        <v>0.33181818181818201</v>
      </c>
      <c r="AB17" s="23">
        <f t="shared" si="1"/>
        <v>155.85797619047599</v>
      </c>
      <c r="AC17" s="23">
        <f t="shared" si="1"/>
        <v>123.475684931507</v>
      </c>
      <c r="AD17" s="6">
        <f t="shared" si="1"/>
        <v>0.95918367346938804</v>
      </c>
      <c r="AE17" s="12">
        <f t="shared" si="1"/>
        <v>47</v>
      </c>
      <c r="AF17" s="6">
        <f t="shared" si="1"/>
        <v>0.57446808510638303</v>
      </c>
      <c r="AG17" s="6">
        <f t="shared" si="1"/>
        <v>0.42553191489361702</v>
      </c>
      <c r="AH17" s="12">
        <f t="shared" si="1"/>
        <v>188.53898148148099</v>
      </c>
      <c r="AI17" s="12">
        <f t="shared" si="1"/>
        <v>135.33267499999999</v>
      </c>
      <c r="AJ17" s="15">
        <f t="shared" si="1"/>
        <v>0.92307692307692302</v>
      </c>
      <c r="AK17" s="16">
        <f t="shared" si="1"/>
        <v>36</v>
      </c>
      <c r="AL17" s="15">
        <f t="shared" si="1"/>
        <v>0.47222222222222199</v>
      </c>
      <c r="AM17" s="15">
        <f t="shared" si="1"/>
        <v>0.52777777777777801</v>
      </c>
      <c r="AN17" s="16">
        <f t="shared" si="1"/>
        <v>163.795029411765</v>
      </c>
      <c r="AO17" s="16">
        <f t="shared" si="1"/>
        <v>141.64215789473701</v>
      </c>
      <c r="AP17" s="1"/>
      <c r="AQ17" s="1">
        <f t="shared" si="4"/>
        <v>0.33636363636363598</v>
      </c>
      <c r="AR17" s="1">
        <f t="shared" si="2"/>
        <v>0.14893617021276601</v>
      </c>
      <c r="AS17" s="1">
        <f t="shared" si="5"/>
        <v>5.5555555555556024E-2</v>
      </c>
      <c r="AT17" s="1">
        <f t="shared" si="6"/>
        <v>4.6690307328604963E-2</v>
      </c>
    </row>
    <row r="18" spans="1:46" x14ac:dyDescent="0.25">
      <c r="A18" s="2">
        <v>0</v>
      </c>
      <c r="B18" s="2" t="s">
        <v>109</v>
      </c>
      <c r="C18" s="2">
        <v>16</v>
      </c>
      <c r="D18" s="2">
        <v>0.64583333333333304</v>
      </c>
      <c r="E18" s="10">
        <v>0.9</v>
      </c>
      <c r="F18" s="9">
        <v>72</v>
      </c>
      <c r="G18" s="10">
        <v>0.70833333333333304</v>
      </c>
      <c r="H18" s="10">
        <v>0.29166666666666702</v>
      </c>
      <c r="I18" s="23">
        <v>160.59974509803899</v>
      </c>
      <c r="J18" s="23">
        <v>141.01019047618999</v>
      </c>
      <c r="K18" s="6">
        <v>1</v>
      </c>
      <c r="L18" s="12">
        <v>13</v>
      </c>
      <c r="M18" s="6">
        <v>0.84615384615384603</v>
      </c>
      <c r="N18" s="6">
        <v>0.15384615384615399</v>
      </c>
      <c r="O18" s="12">
        <v>143.164409090909</v>
      </c>
      <c r="P18" s="12">
        <v>153.351</v>
      </c>
      <c r="Q18" s="15">
        <v>0.125</v>
      </c>
      <c r="R18" s="16">
        <v>1</v>
      </c>
      <c r="S18" s="15">
        <v>1</v>
      </c>
      <c r="T18" s="15">
        <v>0</v>
      </c>
      <c r="U18" s="16">
        <v>178.27699999999999</v>
      </c>
      <c r="V18" s="16" t="s">
        <v>7</v>
      </c>
      <c r="W18" s="1"/>
      <c r="X18" s="10" t="str">
        <f t="shared" si="3"/>
        <v/>
      </c>
      <c r="Y18" s="23" t="str">
        <f t="shared" si="3"/>
        <v/>
      </c>
      <c r="Z18" s="10" t="str">
        <f t="shared" si="3"/>
        <v/>
      </c>
      <c r="AA18" s="10" t="str">
        <f t="shared" si="3"/>
        <v/>
      </c>
      <c r="AB18" s="23" t="str">
        <f t="shared" si="3"/>
        <v/>
      </c>
      <c r="AC18" s="23" t="str">
        <f t="shared" si="3"/>
        <v/>
      </c>
      <c r="AD18" s="6" t="str">
        <f t="shared" si="3"/>
        <v/>
      </c>
      <c r="AE18" s="12" t="str">
        <f t="shared" si="3"/>
        <v/>
      </c>
      <c r="AF18" s="6" t="str">
        <f t="shared" si="3"/>
        <v/>
      </c>
      <c r="AG18" s="6" t="str">
        <f t="shared" si="3"/>
        <v/>
      </c>
      <c r="AH18" s="12" t="str">
        <f t="shared" si="3"/>
        <v/>
      </c>
      <c r="AI18" s="12" t="str">
        <f t="shared" si="3"/>
        <v/>
      </c>
      <c r="AJ18" s="15" t="str">
        <f t="shared" si="3"/>
        <v/>
      </c>
      <c r="AK18" s="16" t="str">
        <f t="shared" si="3"/>
        <v/>
      </c>
      <c r="AL18" s="15" t="str">
        <f t="shared" si="3"/>
        <v/>
      </c>
      <c r="AM18" s="15" t="str">
        <f t="shared" si="3"/>
        <v/>
      </c>
      <c r="AN18" s="16" t="str">
        <f t="shared" si="1"/>
        <v/>
      </c>
      <c r="AO18" s="16" t="str">
        <f t="shared" si="1"/>
        <v/>
      </c>
      <c r="AP18" s="1"/>
      <c r="AQ18" s="1" t="str">
        <f t="shared" si="4"/>
        <v/>
      </c>
      <c r="AR18" s="1" t="str">
        <f t="shared" si="2"/>
        <v/>
      </c>
      <c r="AS18" s="1" t="str">
        <f t="shared" si="5"/>
        <v/>
      </c>
      <c r="AT18" s="1" t="str">
        <f t="shared" si="6"/>
        <v/>
      </c>
    </row>
    <row r="19" spans="1:46" x14ac:dyDescent="0.25">
      <c r="A19" s="2">
        <v>0</v>
      </c>
      <c r="B19" s="2" t="s">
        <v>109</v>
      </c>
      <c r="C19" s="2">
        <v>17</v>
      </c>
      <c r="D19" s="2">
        <v>0.421875</v>
      </c>
      <c r="E19" s="10">
        <v>0.53191489361702105</v>
      </c>
      <c r="F19" s="9">
        <v>25</v>
      </c>
      <c r="G19" s="10">
        <v>0.56000000000000005</v>
      </c>
      <c r="H19" s="10">
        <v>0.4</v>
      </c>
      <c r="I19" s="23">
        <v>154.73521428571399</v>
      </c>
      <c r="J19" s="23">
        <v>198.6414</v>
      </c>
      <c r="K19" s="6">
        <v>0.42857142857142899</v>
      </c>
      <c r="L19" s="12">
        <v>3</v>
      </c>
      <c r="M19" s="6">
        <v>0.66666666666666696</v>
      </c>
      <c r="N19" s="6">
        <v>0.33333333333333298</v>
      </c>
      <c r="O19" s="12">
        <v>281.64075000000003</v>
      </c>
      <c r="P19" s="12">
        <v>98.304000000000002</v>
      </c>
      <c r="Q19" s="15">
        <v>1</v>
      </c>
      <c r="R19" s="16">
        <v>2</v>
      </c>
      <c r="S19" s="15">
        <v>0</v>
      </c>
      <c r="T19" s="15">
        <v>1</v>
      </c>
      <c r="U19" s="16" t="s">
        <v>7</v>
      </c>
      <c r="V19" s="16">
        <v>326.59699999999998</v>
      </c>
      <c r="W19" s="1"/>
      <c r="X19" s="10" t="str">
        <f t="shared" si="3"/>
        <v/>
      </c>
      <c r="Y19" s="23" t="str">
        <f t="shared" si="3"/>
        <v/>
      </c>
      <c r="Z19" s="10" t="str">
        <f t="shared" si="3"/>
        <v/>
      </c>
      <c r="AA19" s="10" t="str">
        <f t="shared" si="3"/>
        <v/>
      </c>
      <c r="AB19" s="23" t="str">
        <f t="shared" si="3"/>
        <v/>
      </c>
      <c r="AC19" s="23" t="str">
        <f t="shared" si="3"/>
        <v/>
      </c>
      <c r="AD19" s="6" t="str">
        <f t="shared" si="3"/>
        <v/>
      </c>
      <c r="AE19" s="12" t="str">
        <f t="shared" si="3"/>
        <v/>
      </c>
      <c r="AF19" s="6" t="str">
        <f t="shared" si="3"/>
        <v/>
      </c>
      <c r="AG19" s="6" t="str">
        <f t="shared" si="3"/>
        <v/>
      </c>
      <c r="AH19" s="12" t="str">
        <f t="shared" si="3"/>
        <v/>
      </c>
      <c r="AI19" s="12" t="str">
        <f t="shared" si="3"/>
        <v/>
      </c>
      <c r="AJ19" s="15" t="str">
        <f t="shared" si="3"/>
        <v/>
      </c>
      <c r="AK19" s="16" t="str">
        <f t="shared" si="3"/>
        <v/>
      </c>
      <c r="AL19" s="15" t="str">
        <f t="shared" si="3"/>
        <v/>
      </c>
      <c r="AM19" s="15" t="str">
        <f t="shared" si="3"/>
        <v/>
      </c>
      <c r="AN19" s="16" t="str">
        <f t="shared" ref="AN19:AO44" si="7">IF($A19=1,U19,"")</f>
        <v/>
      </c>
      <c r="AO19" s="16" t="str">
        <f t="shared" si="7"/>
        <v/>
      </c>
      <c r="AP19" s="1"/>
      <c r="AQ19" s="1" t="str">
        <f t="shared" si="4"/>
        <v/>
      </c>
      <c r="AR19" s="1" t="str">
        <f t="shared" si="2"/>
        <v/>
      </c>
      <c r="AS19" s="1" t="str">
        <f t="shared" si="5"/>
        <v/>
      </c>
      <c r="AT19" s="1" t="str">
        <f t="shared" si="6"/>
        <v/>
      </c>
    </row>
    <row r="20" spans="1:46" x14ac:dyDescent="0.25">
      <c r="A20" s="2">
        <v>1</v>
      </c>
      <c r="B20" s="2"/>
      <c r="C20" s="2">
        <v>18</v>
      </c>
      <c r="D20" s="2">
        <v>8.5972850678733004E-2</v>
      </c>
      <c r="E20" s="10">
        <v>0.88326848249027201</v>
      </c>
      <c r="F20" s="9">
        <v>227</v>
      </c>
      <c r="G20" s="10">
        <v>0.65638766519823799</v>
      </c>
      <c r="H20" s="10">
        <v>0.34361233480176201</v>
      </c>
      <c r="I20" s="23">
        <v>189.52272147650999</v>
      </c>
      <c r="J20" s="23">
        <v>161.64848717948701</v>
      </c>
      <c r="K20" s="6">
        <v>0.97222222222222199</v>
      </c>
      <c r="L20" s="12">
        <v>70</v>
      </c>
      <c r="M20" s="6">
        <v>0.72857142857142898</v>
      </c>
      <c r="N20" s="6">
        <v>0.27142857142857102</v>
      </c>
      <c r="O20" s="12">
        <v>247.44600980392201</v>
      </c>
      <c r="P20" s="12">
        <v>220.05692105263199</v>
      </c>
      <c r="Q20" s="15">
        <v>0.98591549295774705</v>
      </c>
      <c r="R20" s="16">
        <v>70</v>
      </c>
      <c r="S20" s="15">
        <v>0.24285714285714299</v>
      </c>
      <c r="T20" s="15">
        <v>0.75714285714285701</v>
      </c>
      <c r="U20" s="16">
        <v>243.00985294117601</v>
      </c>
      <c r="V20" s="16">
        <v>234.34274528301901</v>
      </c>
      <c r="W20" s="1"/>
      <c r="X20" s="10">
        <f t="shared" si="3"/>
        <v>0.88326848249027201</v>
      </c>
      <c r="Y20" s="23">
        <f t="shared" si="3"/>
        <v>227</v>
      </c>
      <c r="Z20" s="10">
        <f t="shared" si="3"/>
        <v>0.65638766519823799</v>
      </c>
      <c r="AA20" s="10">
        <f t="shared" si="3"/>
        <v>0.34361233480176201</v>
      </c>
      <c r="AB20" s="23">
        <f t="shared" si="3"/>
        <v>189.52272147650999</v>
      </c>
      <c r="AC20" s="23">
        <f t="shared" si="3"/>
        <v>161.64848717948701</v>
      </c>
      <c r="AD20" s="6">
        <f t="shared" si="3"/>
        <v>0.97222222222222199</v>
      </c>
      <c r="AE20" s="12">
        <f t="shared" si="3"/>
        <v>70</v>
      </c>
      <c r="AF20" s="6">
        <f t="shared" si="3"/>
        <v>0.72857142857142898</v>
      </c>
      <c r="AG20" s="6">
        <f t="shared" si="3"/>
        <v>0.27142857142857102</v>
      </c>
      <c r="AH20" s="12">
        <f t="shared" si="3"/>
        <v>247.44600980392201</v>
      </c>
      <c r="AI20" s="12">
        <f t="shared" si="3"/>
        <v>220.05692105263199</v>
      </c>
      <c r="AJ20" s="15">
        <f t="shared" si="3"/>
        <v>0.98591549295774705</v>
      </c>
      <c r="AK20" s="16">
        <f t="shared" si="3"/>
        <v>70</v>
      </c>
      <c r="AL20" s="15">
        <f t="shared" si="3"/>
        <v>0.24285714285714299</v>
      </c>
      <c r="AM20" s="15">
        <f t="shared" si="3"/>
        <v>0.75714285714285701</v>
      </c>
      <c r="AN20" s="16">
        <f t="shared" si="7"/>
        <v>243.00985294117601</v>
      </c>
      <c r="AO20" s="16">
        <f t="shared" si="7"/>
        <v>234.34274528301901</v>
      </c>
      <c r="AP20" s="1"/>
      <c r="AQ20" s="1">
        <f t="shared" si="4"/>
        <v>0.31277533039647598</v>
      </c>
      <c r="AR20" s="1">
        <f t="shared" si="2"/>
        <v>0.45714285714285796</v>
      </c>
      <c r="AS20" s="1">
        <f t="shared" si="5"/>
        <v>0.51428571428571401</v>
      </c>
      <c r="AT20" s="1">
        <f t="shared" si="6"/>
        <v>-2.8571428571428026E-2</v>
      </c>
    </row>
    <row r="21" spans="1:46" x14ac:dyDescent="0.25">
      <c r="A21" s="2">
        <v>0</v>
      </c>
      <c r="B21" s="2" t="s">
        <v>109</v>
      </c>
      <c r="C21" s="2">
        <v>19</v>
      </c>
      <c r="D21" s="2">
        <v>0.30923694779116501</v>
      </c>
      <c r="E21" s="10">
        <v>0.51612903225806495</v>
      </c>
      <c r="F21" s="9">
        <v>64</v>
      </c>
      <c r="G21" s="10">
        <v>0.640625</v>
      </c>
      <c r="H21" s="10">
        <v>0.359375</v>
      </c>
      <c r="I21" s="23">
        <v>149.29171951219499</v>
      </c>
      <c r="J21" s="23">
        <v>139.342304347826</v>
      </c>
      <c r="K21" s="6">
        <v>0.52380952380952395</v>
      </c>
      <c r="L21" s="12">
        <v>11</v>
      </c>
      <c r="M21" s="6">
        <v>0.54545454545454497</v>
      </c>
      <c r="N21" s="6">
        <v>0.45454545454545497</v>
      </c>
      <c r="O21" s="12">
        <v>191.06741666666699</v>
      </c>
      <c r="P21" s="12">
        <v>54.339500000000001</v>
      </c>
      <c r="Q21" s="15">
        <v>0.61111111111111105</v>
      </c>
      <c r="R21" s="16">
        <v>11</v>
      </c>
      <c r="S21" s="15">
        <v>9.0909090909090898E-2</v>
      </c>
      <c r="T21" s="15">
        <v>0.90909090909090895</v>
      </c>
      <c r="U21" s="16">
        <v>21.630500000000001</v>
      </c>
      <c r="V21" s="16">
        <v>140.31120000000001</v>
      </c>
      <c r="W21" s="1"/>
      <c r="X21" s="10" t="str">
        <f t="shared" si="3"/>
        <v/>
      </c>
      <c r="Y21" s="23" t="str">
        <f t="shared" si="3"/>
        <v/>
      </c>
      <c r="Z21" s="10" t="str">
        <f t="shared" si="3"/>
        <v/>
      </c>
      <c r="AA21" s="10" t="str">
        <f t="shared" si="3"/>
        <v/>
      </c>
      <c r="AB21" s="23" t="str">
        <f t="shared" si="3"/>
        <v/>
      </c>
      <c r="AC21" s="23" t="str">
        <f t="shared" si="3"/>
        <v/>
      </c>
      <c r="AD21" s="6" t="str">
        <f t="shared" si="3"/>
        <v/>
      </c>
      <c r="AE21" s="12" t="str">
        <f t="shared" si="3"/>
        <v/>
      </c>
      <c r="AF21" s="6" t="str">
        <f t="shared" si="3"/>
        <v/>
      </c>
      <c r="AG21" s="6" t="str">
        <f t="shared" si="3"/>
        <v/>
      </c>
      <c r="AH21" s="12" t="str">
        <f t="shared" si="3"/>
        <v/>
      </c>
      <c r="AI21" s="12" t="str">
        <f t="shared" si="3"/>
        <v/>
      </c>
      <c r="AJ21" s="15" t="str">
        <f t="shared" si="3"/>
        <v/>
      </c>
      <c r="AK21" s="16" t="str">
        <f t="shared" si="3"/>
        <v/>
      </c>
      <c r="AL21" s="15" t="str">
        <f t="shared" si="3"/>
        <v/>
      </c>
      <c r="AM21" s="15" t="str">
        <f t="shared" si="3"/>
        <v/>
      </c>
      <c r="AN21" s="16" t="str">
        <f t="shared" si="7"/>
        <v/>
      </c>
      <c r="AO21" s="16" t="str">
        <f t="shared" si="7"/>
        <v/>
      </c>
      <c r="AP21" s="1"/>
      <c r="AQ21" s="1" t="str">
        <f t="shared" si="4"/>
        <v/>
      </c>
      <c r="AR21" s="1" t="str">
        <f t="shared" si="2"/>
        <v/>
      </c>
      <c r="AS21" s="1" t="str">
        <f t="shared" si="5"/>
        <v/>
      </c>
      <c r="AT21" s="1" t="str">
        <f t="shared" si="6"/>
        <v/>
      </c>
    </row>
    <row r="22" spans="1:46" x14ac:dyDescent="0.25">
      <c r="A22" s="2">
        <v>1</v>
      </c>
      <c r="B22" s="2"/>
      <c r="C22" s="2">
        <v>20</v>
      </c>
      <c r="D22" s="2">
        <v>0.26034063260340601</v>
      </c>
      <c r="E22" s="10">
        <v>0.96</v>
      </c>
      <c r="F22" s="9">
        <v>192</v>
      </c>
      <c r="G22" s="10">
        <v>0.69270833333333304</v>
      </c>
      <c r="H22" s="10">
        <v>0.30208333333333298</v>
      </c>
      <c r="I22" s="23">
        <v>143.80692481202999</v>
      </c>
      <c r="J22" s="23">
        <v>112.21928448275899</v>
      </c>
      <c r="K22" s="6">
        <v>0.97959183673469397</v>
      </c>
      <c r="L22" s="12">
        <v>48</v>
      </c>
      <c r="M22" s="6">
        <v>0.70833333333333304</v>
      </c>
      <c r="N22" s="6">
        <v>0.29166666666666702</v>
      </c>
      <c r="O22" s="12">
        <v>149.491323529412</v>
      </c>
      <c r="P22" s="12">
        <v>143.317107142857</v>
      </c>
      <c r="Q22" s="15">
        <v>0.92592592592592604</v>
      </c>
      <c r="R22" s="16">
        <v>50</v>
      </c>
      <c r="S22" s="15">
        <v>0.3</v>
      </c>
      <c r="T22" s="15">
        <v>0.7</v>
      </c>
      <c r="U22" s="16">
        <v>162.09379999999999</v>
      </c>
      <c r="V22" s="16">
        <v>192.40902857142899</v>
      </c>
      <c r="W22" s="1"/>
      <c r="X22" s="10">
        <f t="shared" si="3"/>
        <v>0.96</v>
      </c>
      <c r="Y22" s="23">
        <f t="shared" si="3"/>
        <v>192</v>
      </c>
      <c r="Z22" s="10">
        <f t="shared" si="3"/>
        <v>0.69270833333333304</v>
      </c>
      <c r="AA22" s="10">
        <f t="shared" si="3"/>
        <v>0.30208333333333298</v>
      </c>
      <c r="AB22" s="23">
        <f t="shared" si="3"/>
        <v>143.80692481202999</v>
      </c>
      <c r="AC22" s="23">
        <f t="shared" si="3"/>
        <v>112.21928448275899</v>
      </c>
      <c r="AD22" s="6">
        <f t="shared" si="3"/>
        <v>0.97959183673469397</v>
      </c>
      <c r="AE22" s="12">
        <f t="shared" si="3"/>
        <v>48</v>
      </c>
      <c r="AF22" s="6">
        <f t="shared" si="3"/>
        <v>0.70833333333333304</v>
      </c>
      <c r="AG22" s="6">
        <f t="shared" si="3"/>
        <v>0.29166666666666702</v>
      </c>
      <c r="AH22" s="12">
        <f t="shared" si="3"/>
        <v>149.491323529412</v>
      </c>
      <c r="AI22" s="12">
        <f t="shared" si="3"/>
        <v>143.317107142857</v>
      </c>
      <c r="AJ22" s="15">
        <f t="shared" si="3"/>
        <v>0.92592592592592604</v>
      </c>
      <c r="AK22" s="16">
        <f t="shared" si="3"/>
        <v>50</v>
      </c>
      <c r="AL22" s="15">
        <f t="shared" si="3"/>
        <v>0.3</v>
      </c>
      <c r="AM22" s="15">
        <f t="shared" si="3"/>
        <v>0.7</v>
      </c>
      <c r="AN22" s="16">
        <f t="shared" si="7"/>
        <v>162.09379999999999</v>
      </c>
      <c r="AO22" s="16">
        <f t="shared" si="7"/>
        <v>192.40902857142899</v>
      </c>
      <c r="AP22" s="1"/>
      <c r="AQ22" s="1">
        <f t="shared" si="4"/>
        <v>0.39062500000000006</v>
      </c>
      <c r="AR22" s="1">
        <f t="shared" si="2"/>
        <v>0.41666666666666602</v>
      </c>
      <c r="AS22" s="1">
        <f t="shared" si="5"/>
        <v>0.39999999999999997</v>
      </c>
      <c r="AT22" s="1">
        <f t="shared" si="6"/>
        <v>8.3333333333329707E-3</v>
      </c>
    </row>
    <row r="23" spans="1:46" x14ac:dyDescent="0.25">
      <c r="A23" s="2">
        <v>0</v>
      </c>
      <c r="B23" s="2" t="s">
        <v>109</v>
      </c>
      <c r="C23" s="2">
        <v>21</v>
      </c>
      <c r="D23" s="2">
        <v>0.52419354838709697</v>
      </c>
      <c r="E23" s="10">
        <v>0.613138686131387</v>
      </c>
      <c r="F23" s="9">
        <v>84</v>
      </c>
      <c r="G23" s="10">
        <v>0.46428571428571402</v>
      </c>
      <c r="H23" s="10">
        <v>0.53571428571428603</v>
      </c>
      <c r="I23" s="23">
        <v>161.22062820512801</v>
      </c>
      <c r="J23" s="23">
        <v>164.09605555555601</v>
      </c>
      <c r="K23" s="6">
        <v>0.6</v>
      </c>
      <c r="L23" s="12">
        <v>15</v>
      </c>
      <c r="M23" s="6">
        <v>0.4</v>
      </c>
      <c r="N23" s="6">
        <v>0.6</v>
      </c>
      <c r="O23" s="12">
        <v>176.64750000000001</v>
      </c>
      <c r="P23" s="12">
        <v>116.108611111111</v>
      </c>
      <c r="Q23" s="15">
        <v>0.66666666666666696</v>
      </c>
      <c r="R23" s="16">
        <v>8</v>
      </c>
      <c r="S23" s="15">
        <v>0.625</v>
      </c>
      <c r="T23" s="15">
        <v>0.375</v>
      </c>
      <c r="U23" s="16">
        <v>93.652600000000007</v>
      </c>
      <c r="V23" s="16">
        <v>132.74483333333299</v>
      </c>
      <c r="W23" s="1"/>
      <c r="X23" s="10" t="str">
        <f t="shared" si="3"/>
        <v/>
      </c>
      <c r="Y23" s="23" t="str">
        <f t="shared" si="3"/>
        <v/>
      </c>
      <c r="Z23" s="10" t="str">
        <f t="shared" si="3"/>
        <v/>
      </c>
      <c r="AA23" s="10" t="str">
        <f t="shared" si="3"/>
        <v/>
      </c>
      <c r="AB23" s="23" t="str">
        <f t="shared" si="3"/>
        <v/>
      </c>
      <c r="AC23" s="23" t="str">
        <f t="shared" si="3"/>
        <v/>
      </c>
      <c r="AD23" s="6" t="str">
        <f t="shared" si="3"/>
        <v/>
      </c>
      <c r="AE23" s="12" t="str">
        <f t="shared" si="3"/>
        <v/>
      </c>
      <c r="AF23" s="6" t="str">
        <f t="shared" si="3"/>
        <v/>
      </c>
      <c r="AG23" s="6" t="str">
        <f t="shared" si="3"/>
        <v/>
      </c>
      <c r="AH23" s="12" t="str">
        <f t="shared" si="3"/>
        <v/>
      </c>
      <c r="AI23" s="12" t="str">
        <f t="shared" si="3"/>
        <v/>
      </c>
      <c r="AJ23" s="15" t="str">
        <f t="shared" si="3"/>
        <v/>
      </c>
      <c r="AK23" s="16" t="str">
        <f t="shared" si="3"/>
        <v/>
      </c>
      <c r="AL23" s="15" t="str">
        <f t="shared" si="3"/>
        <v/>
      </c>
      <c r="AM23" s="15" t="str">
        <f t="shared" si="3"/>
        <v/>
      </c>
      <c r="AN23" s="16" t="str">
        <f t="shared" si="7"/>
        <v/>
      </c>
      <c r="AO23" s="16" t="str">
        <f t="shared" si="7"/>
        <v/>
      </c>
      <c r="AP23" s="1"/>
      <c r="AQ23" s="1" t="str">
        <f t="shared" si="4"/>
        <v/>
      </c>
      <c r="AR23" s="1" t="str">
        <f t="shared" si="2"/>
        <v/>
      </c>
      <c r="AS23" s="1" t="str">
        <f t="shared" si="5"/>
        <v/>
      </c>
      <c r="AT23" s="1" t="str">
        <f t="shared" si="6"/>
        <v/>
      </c>
    </row>
    <row r="24" spans="1:46" x14ac:dyDescent="0.25">
      <c r="A24" s="2">
        <v>1</v>
      </c>
      <c r="B24" s="2"/>
      <c r="C24" s="2">
        <v>22</v>
      </c>
      <c r="D24" s="2">
        <v>0.13698630136986301</v>
      </c>
      <c r="E24" s="10">
        <v>0.93726937269372701</v>
      </c>
      <c r="F24" s="9">
        <v>254</v>
      </c>
      <c r="G24" s="10">
        <v>0.51968503937007904</v>
      </c>
      <c r="H24" s="10">
        <v>0.48031496062992102</v>
      </c>
      <c r="I24" s="23">
        <v>209.18809090909099</v>
      </c>
      <c r="J24" s="23">
        <v>180.09012704918001</v>
      </c>
      <c r="K24" s="6">
        <v>0.96551724137931005</v>
      </c>
      <c r="L24" s="12">
        <v>56</v>
      </c>
      <c r="M24" s="6">
        <v>0.5</v>
      </c>
      <c r="N24" s="6">
        <v>0.5</v>
      </c>
      <c r="O24" s="12">
        <v>153.071660714286</v>
      </c>
      <c r="P24" s="12">
        <v>181.16523214285701</v>
      </c>
      <c r="Q24" s="15">
        <v>0.97959183673469397</v>
      </c>
      <c r="R24" s="16">
        <v>48</v>
      </c>
      <c r="S24" s="15">
        <v>0.60416666666666696</v>
      </c>
      <c r="T24" s="15">
        <v>0.39583333333333298</v>
      </c>
      <c r="U24" s="16">
        <v>198.76341379310401</v>
      </c>
      <c r="V24" s="16">
        <v>181.80939473684199</v>
      </c>
      <c r="W24" s="1"/>
      <c r="X24" s="10">
        <f t="shared" si="3"/>
        <v>0.93726937269372701</v>
      </c>
      <c r="Y24" s="23">
        <f t="shared" si="3"/>
        <v>254</v>
      </c>
      <c r="Z24" s="10">
        <f t="shared" si="3"/>
        <v>0.51968503937007904</v>
      </c>
      <c r="AA24" s="10">
        <f t="shared" si="3"/>
        <v>0.48031496062992102</v>
      </c>
      <c r="AB24" s="23">
        <f t="shared" si="3"/>
        <v>209.18809090909099</v>
      </c>
      <c r="AC24" s="23">
        <f t="shared" si="3"/>
        <v>180.09012704918001</v>
      </c>
      <c r="AD24" s="6">
        <f t="shared" si="3"/>
        <v>0.96551724137931005</v>
      </c>
      <c r="AE24" s="12">
        <f t="shared" si="3"/>
        <v>56</v>
      </c>
      <c r="AF24" s="6">
        <f t="shared" si="3"/>
        <v>0.5</v>
      </c>
      <c r="AG24" s="6">
        <f t="shared" si="3"/>
        <v>0.5</v>
      </c>
      <c r="AH24" s="12">
        <f t="shared" si="3"/>
        <v>153.071660714286</v>
      </c>
      <c r="AI24" s="12">
        <f t="shared" si="3"/>
        <v>181.16523214285701</v>
      </c>
      <c r="AJ24" s="15">
        <f t="shared" si="3"/>
        <v>0.97959183673469397</v>
      </c>
      <c r="AK24" s="16">
        <f t="shared" si="3"/>
        <v>48</v>
      </c>
      <c r="AL24" s="15">
        <f t="shared" si="3"/>
        <v>0.60416666666666696</v>
      </c>
      <c r="AM24" s="15">
        <f t="shared" si="3"/>
        <v>0.39583333333333298</v>
      </c>
      <c r="AN24" s="16">
        <f t="shared" si="7"/>
        <v>198.76341379310401</v>
      </c>
      <c r="AO24" s="16">
        <f t="shared" si="7"/>
        <v>181.80939473684199</v>
      </c>
      <c r="AP24" s="1"/>
      <c r="AQ24" s="1">
        <f t="shared" si="4"/>
        <v>3.9370078740158021E-2</v>
      </c>
      <c r="AR24" s="1">
        <f t="shared" si="2"/>
        <v>0</v>
      </c>
      <c r="AS24" s="1">
        <f t="shared" si="5"/>
        <v>-0.20833333333333398</v>
      </c>
      <c r="AT24" s="1">
        <f t="shared" si="6"/>
        <v>0.10416666666666696</v>
      </c>
    </row>
    <row r="25" spans="1:46" x14ac:dyDescent="0.25">
      <c r="A25" s="2">
        <v>0</v>
      </c>
      <c r="B25" s="2" t="s">
        <v>120</v>
      </c>
      <c r="C25" s="2">
        <v>23</v>
      </c>
      <c r="D25" s="2">
        <v>0.62077294685990303</v>
      </c>
      <c r="E25" s="10">
        <v>0.96721311475409799</v>
      </c>
      <c r="F25" s="9">
        <v>59</v>
      </c>
      <c r="G25" s="10">
        <v>0.89830508474576298</v>
      </c>
      <c r="H25" s="10">
        <v>0.101694915254237</v>
      </c>
      <c r="I25" s="23">
        <v>233.022509433962</v>
      </c>
      <c r="J25" s="23">
        <v>183.29883333333299</v>
      </c>
      <c r="K25" s="6">
        <v>1</v>
      </c>
      <c r="L25" s="12">
        <v>7</v>
      </c>
      <c r="M25" s="6">
        <v>0.71428571428571397</v>
      </c>
      <c r="N25" s="6">
        <v>0.28571428571428598</v>
      </c>
      <c r="O25" s="12">
        <v>270.97430000000003</v>
      </c>
      <c r="P25" s="12">
        <v>214.97624999999999</v>
      </c>
      <c r="Q25" s="15">
        <v>1</v>
      </c>
      <c r="R25" s="16">
        <v>6</v>
      </c>
      <c r="S25" s="15">
        <v>0.16666666666666699</v>
      </c>
      <c r="T25" s="15">
        <v>0.83333333333333304</v>
      </c>
      <c r="U25" s="16">
        <v>218.26650000000001</v>
      </c>
      <c r="V25" s="16">
        <v>216.2826</v>
      </c>
      <c r="W25" s="1"/>
      <c r="X25" s="10" t="str">
        <f t="shared" si="3"/>
        <v/>
      </c>
      <c r="Y25" s="23" t="str">
        <f t="shared" si="3"/>
        <v/>
      </c>
      <c r="Z25" s="10" t="str">
        <f t="shared" si="3"/>
        <v/>
      </c>
      <c r="AA25" s="10" t="str">
        <f t="shared" si="3"/>
        <v/>
      </c>
      <c r="AB25" s="23" t="str">
        <f t="shared" si="3"/>
        <v/>
      </c>
      <c r="AC25" s="23" t="str">
        <f t="shared" si="3"/>
        <v/>
      </c>
      <c r="AD25" s="6" t="str">
        <f t="shared" si="3"/>
        <v/>
      </c>
      <c r="AE25" s="12" t="str">
        <f t="shared" si="3"/>
        <v/>
      </c>
      <c r="AF25" s="6" t="str">
        <f t="shared" si="3"/>
        <v/>
      </c>
      <c r="AG25" s="6" t="str">
        <f t="shared" si="3"/>
        <v/>
      </c>
      <c r="AH25" s="12" t="str">
        <f t="shared" si="3"/>
        <v/>
      </c>
      <c r="AI25" s="12" t="str">
        <f t="shared" si="3"/>
        <v/>
      </c>
      <c r="AJ25" s="15" t="str">
        <f t="shared" si="3"/>
        <v/>
      </c>
      <c r="AK25" s="16" t="str">
        <f t="shared" si="3"/>
        <v/>
      </c>
      <c r="AL25" s="15" t="str">
        <f t="shared" si="3"/>
        <v/>
      </c>
      <c r="AM25" s="15" t="str">
        <f t="shared" si="3"/>
        <v/>
      </c>
      <c r="AN25" s="16" t="str">
        <f t="shared" si="7"/>
        <v/>
      </c>
      <c r="AO25" s="16" t="str">
        <f t="shared" si="7"/>
        <v/>
      </c>
      <c r="AP25" s="1"/>
      <c r="AQ25" s="1" t="str">
        <f t="shared" si="4"/>
        <v/>
      </c>
      <c r="AR25" s="1" t="str">
        <f t="shared" si="2"/>
        <v/>
      </c>
      <c r="AS25" s="1" t="str">
        <f t="shared" si="5"/>
        <v/>
      </c>
      <c r="AT25" s="1" t="str">
        <f t="shared" si="6"/>
        <v/>
      </c>
    </row>
    <row r="26" spans="1:46" x14ac:dyDescent="0.25">
      <c r="A26" s="2">
        <v>1</v>
      </c>
      <c r="B26" s="2"/>
      <c r="C26" s="2">
        <v>24</v>
      </c>
      <c r="D26" s="2">
        <v>7.3286052009456301E-2</v>
      </c>
      <c r="E26" s="10">
        <v>1</v>
      </c>
      <c r="F26" s="9">
        <v>272</v>
      </c>
      <c r="G26" s="10">
        <v>0.62132352941176505</v>
      </c>
      <c r="H26" s="10">
        <v>0.378676470588235</v>
      </c>
      <c r="I26" s="23">
        <v>210.44513017751501</v>
      </c>
      <c r="J26" s="23">
        <v>177.118650485437</v>
      </c>
      <c r="K26" s="6">
        <v>0.96721311475409799</v>
      </c>
      <c r="L26" s="12">
        <v>59</v>
      </c>
      <c r="M26" s="6">
        <v>0.40677966101694901</v>
      </c>
      <c r="N26" s="6">
        <v>0.59322033898305104</v>
      </c>
      <c r="O26" s="12">
        <v>174.421854166667</v>
      </c>
      <c r="P26" s="12">
        <v>172.3135</v>
      </c>
      <c r="Q26" s="15">
        <v>0.98275862068965503</v>
      </c>
      <c r="R26" s="16">
        <v>57</v>
      </c>
      <c r="S26" s="15">
        <v>0.35087719298245601</v>
      </c>
      <c r="T26" s="15">
        <v>0.64912280701754399</v>
      </c>
      <c r="U26" s="16">
        <v>159.64195000000001</v>
      </c>
      <c r="V26" s="16">
        <v>187.59143243243199</v>
      </c>
      <c r="W26" s="1"/>
      <c r="X26" s="10">
        <f t="shared" si="3"/>
        <v>1</v>
      </c>
      <c r="Y26" s="23">
        <f t="shared" si="3"/>
        <v>272</v>
      </c>
      <c r="Z26" s="10">
        <f t="shared" si="3"/>
        <v>0.62132352941176505</v>
      </c>
      <c r="AA26" s="10">
        <f t="shared" si="3"/>
        <v>0.378676470588235</v>
      </c>
      <c r="AB26" s="23">
        <f t="shared" si="3"/>
        <v>210.44513017751501</v>
      </c>
      <c r="AC26" s="23">
        <f t="shared" si="3"/>
        <v>177.118650485437</v>
      </c>
      <c r="AD26" s="6">
        <f t="shared" si="3"/>
        <v>0.96721311475409799</v>
      </c>
      <c r="AE26" s="12">
        <f t="shared" si="3"/>
        <v>59</v>
      </c>
      <c r="AF26" s="6">
        <f t="shared" si="3"/>
        <v>0.40677966101694901</v>
      </c>
      <c r="AG26" s="6">
        <f t="shared" si="3"/>
        <v>0.59322033898305104</v>
      </c>
      <c r="AH26" s="12">
        <f t="shared" si="3"/>
        <v>174.421854166667</v>
      </c>
      <c r="AI26" s="12">
        <f t="shared" si="3"/>
        <v>172.3135</v>
      </c>
      <c r="AJ26" s="15">
        <f t="shared" si="3"/>
        <v>0.98275862068965503</v>
      </c>
      <c r="AK26" s="16">
        <f t="shared" si="3"/>
        <v>57</v>
      </c>
      <c r="AL26" s="15">
        <f t="shared" si="3"/>
        <v>0.35087719298245601</v>
      </c>
      <c r="AM26" s="15">
        <f t="shared" si="3"/>
        <v>0.64912280701754399</v>
      </c>
      <c r="AN26" s="16">
        <f t="shared" si="7"/>
        <v>159.64195000000001</v>
      </c>
      <c r="AO26" s="16">
        <f t="shared" si="7"/>
        <v>187.59143243243199</v>
      </c>
      <c r="AP26" s="1"/>
      <c r="AQ26" s="1">
        <f t="shared" si="4"/>
        <v>0.24264705882353005</v>
      </c>
      <c r="AR26" s="1">
        <f t="shared" si="2"/>
        <v>-0.18644067796610203</v>
      </c>
      <c r="AS26" s="1">
        <f t="shared" si="5"/>
        <v>0.29824561403508798</v>
      </c>
      <c r="AT26" s="1">
        <f t="shared" si="6"/>
        <v>-0.24234314600059503</v>
      </c>
    </row>
    <row r="27" spans="1:46" x14ac:dyDescent="0.25">
      <c r="A27" s="2">
        <v>0</v>
      </c>
      <c r="B27" s="2" t="s">
        <v>109</v>
      </c>
      <c r="C27" s="2">
        <v>25</v>
      </c>
      <c r="D27" s="2">
        <v>0.33114754098360699</v>
      </c>
      <c r="E27" s="10">
        <v>0.65060240963855398</v>
      </c>
      <c r="F27" s="9">
        <v>108</v>
      </c>
      <c r="G27" s="10">
        <v>0.407407407407407</v>
      </c>
      <c r="H27" s="10">
        <v>0.592592592592593</v>
      </c>
      <c r="I27" s="23">
        <v>164.523</v>
      </c>
      <c r="J27" s="23">
        <v>152.59278125</v>
      </c>
      <c r="K27" s="6">
        <v>0.46153846153846201</v>
      </c>
      <c r="L27" s="12">
        <v>6</v>
      </c>
      <c r="M27" s="6">
        <v>0.66666666666666696</v>
      </c>
      <c r="N27" s="6">
        <v>0.33333333333333298</v>
      </c>
      <c r="O27" s="12">
        <v>189.96312499999999</v>
      </c>
      <c r="P27" s="12">
        <v>166.59899999999999</v>
      </c>
      <c r="Q27" s="15">
        <v>0.46153846153846201</v>
      </c>
      <c r="R27" s="16">
        <v>6</v>
      </c>
      <c r="S27" s="15">
        <v>0.83333333333333304</v>
      </c>
      <c r="T27" s="15">
        <v>0.16666666666666699</v>
      </c>
      <c r="U27" s="16">
        <v>100.9867</v>
      </c>
      <c r="V27" s="16">
        <v>258.28250000000003</v>
      </c>
      <c r="W27" s="1"/>
      <c r="X27" s="10" t="str">
        <f t="shared" si="3"/>
        <v/>
      </c>
      <c r="Y27" s="23" t="str">
        <f t="shared" si="3"/>
        <v/>
      </c>
      <c r="Z27" s="10" t="str">
        <f t="shared" si="3"/>
        <v/>
      </c>
      <c r="AA27" s="10" t="str">
        <f t="shared" si="3"/>
        <v/>
      </c>
      <c r="AB27" s="23" t="str">
        <f t="shared" si="3"/>
        <v/>
      </c>
      <c r="AC27" s="23" t="str">
        <f t="shared" si="3"/>
        <v/>
      </c>
      <c r="AD27" s="6" t="str">
        <f t="shared" si="3"/>
        <v/>
      </c>
      <c r="AE27" s="12" t="str">
        <f t="shared" si="3"/>
        <v/>
      </c>
      <c r="AF27" s="6" t="str">
        <f t="shared" si="3"/>
        <v/>
      </c>
      <c r="AG27" s="6" t="str">
        <f t="shared" si="3"/>
        <v/>
      </c>
      <c r="AH27" s="12" t="str">
        <f t="shared" si="3"/>
        <v/>
      </c>
      <c r="AI27" s="12" t="str">
        <f t="shared" si="3"/>
        <v/>
      </c>
      <c r="AJ27" s="15" t="str">
        <f t="shared" si="3"/>
        <v/>
      </c>
      <c r="AK27" s="16" t="str">
        <f t="shared" si="3"/>
        <v/>
      </c>
      <c r="AL27" s="15" t="str">
        <f t="shared" si="3"/>
        <v/>
      </c>
      <c r="AM27" s="15" t="str">
        <f t="shared" si="3"/>
        <v/>
      </c>
      <c r="AN27" s="16" t="str">
        <f t="shared" si="7"/>
        <v/>
      </c>
      <c r="AO27" s="16" t="str">
        <f t="shared" si="7"/>
        <v/>
      </c>
      <c r="AP27" s="1"/>
      <c r="AQ27" s="1" t="str">
        <f t="shared" si="4"/>
        <v/>
      </c>
      <c r="AR27" s="1" t="str">
        <f t="shared" si="2"/>
        <v/>
      </c>
      <c r="AS27" s="1" t="str">
        <f t="shared" si="5"/>
        <v/>
      </c>
      <c r="AT27" s="1" t="str">
        <f t="shared" si="6"/>
        <v/>
      </c>
    </row>
    <row r="28" spans="1:46" x14ac:dyDescent="0.25">
      <c r="A28" s="2">
        <v>1</v>
      </c>
      <c r="B28" s="2"/>
      <c r="C28" s="2">
        <v>26</v>
      </c>
      <c r="D28" s="2">
        <v>0.197368421052632</v>
      </c>
      <c r="E28" s="10">
        <v>1</v>
      </c>
      <c r="F28" s="9">
        <v>230</v>
      </c>
      <c r="G28" s="10">
        <v>0.71739130434782605</v>
      </c>
      <c r="H28" s="10">
        <v>0.282608695652174</v>
      </c>
      <c r="I28" s="23">
        <v>167.904142424242</v>
      </c>
      <c r="J28" s="23">
        <v>137.69958461538499</v>
      </c>
      <c r="K28" s="6">
        <v>0.97560975609756095</v>
      </c>
      <c r="L28" s="12">
        <v>40</v>
      </c>
      <c r="M28" s="6">
        <v>0.82499999999999996</v>
      </c>
      <c r="N28" s="6">
        <v>0.17499999999999999</v>
      </c>
      <c r="O28" s="12">
        <v>144.779272727273</v>
      </c>
      <c r="P28" s="12">
        <v>136.40700000000001</v>
      </c>
      <c r="Q28" s="15">
        <v>0.38235294117647101</v>
      </c>
      <c r="R28" s="16">
        <v>13</v>
      </c>
      <c r="S28" s="15">
        <v>0.69230769230769196</v>
      </c>
      <c r="T28" s="15">
        <v>0.30769230769230799</v>
      </c>
      <c r="U28" s="16">
        <v>173.85938888888899</v>
      </c>
      <c r="V28" s="16">
        <v>161.671875</v>
      </c>
      <c r="W28" s="1"/>
      <c r="X28" s="10">
        <f t="shared" si="3"/>
        <v>1</v>
      </c>
      <c r="Y28" s="23">
        <f t="shared" si="3"/>
        <v>230</v>
      </c>
      <c r="Z28" s="10">
        <f t="shared" si="3"/>
        <v>0.71739130434782605</v>
      </c>
      <c r="AA28" s="10">
        <f t="shared" si="3"/>
        <v>0.282608695652174</v>
      </c>
      <c r="AB28" s="23">
        <f t="shared" si="3"/>
        <v>167.904142424242</v>
      </c>
      <c r="AC28" s="23">
        <f t="shared" si="3"/>
        <v>137.69958461538499</v>
      </c>
      <c r="AD28" s="6">
        <f t="shared" si="3"/>
        <v>0.97560975609756095</v>
      </c>
      <c r="AE28" s="12">
        <f t="shared" si="3"/>
        <v>40</v>
      </c>
      <c r="AF28" s="6">
        <f t="shared" si="3"/>
        <v>0.82499999999999996</v>
      </c>
      <c r="AG28" s="6">
        <f t="shared" si="3"/>
        <v>0.17499999999999999</v>
      </c>
      <c r="AH28" s="12">
        <f t="shared" si="3"/>
        <v>144.779272727273</v>
      </c>
      <c r="AI28" s="12">
        <f t="shared" si="3"/>
        <v>136.40700000000001</v>
      </c>
      <c r="AJ28" s="15">
        <f t="shared" si="3"/>
        <v>0.38235294117647101</v>
      </c>
      <c r="AK28" s="16">
        <f t="shared" si="3"/>
        <v>13</v>
      </c>
      <c r="AL28" s="15">
        <f t="shared" si="3"/>
        <v>0.69230769230769196</v>
      </c>
      <c r="AM28" s="15">
        <f t="shared" si="3"/>
        <v>0.30769230769230799</v>
      </c>
      <c r="AN28" s="16">
        <f t="shared" si="7"/>
        <v>173.85938888888899</v>
      </c>
      <c r="AO28" s="16">
        <f t="shared" si="7"/>
        <v>161.671875</v>
      </c>
      <c r="AP28" s="1"/>
      <c r="AQ28" s="1">
        <f t="shared" si="4"/>
        <v>0.43478260869565205</v>
      </c>
      <c r="AR28" s="1">
        <f t="shared" si="2"/>
        <v>0.64999999999999991</v>
      </c>
      <c r="AS28" s="1">
        <f t="shared" si="5"/>
        <v>-0.38461538461538397</v>
      </c>
      <c r="AT28" s="1">
        <f t="shared" si="6"/>
        <v>0.51730769230769202</v>
      </c>
    </row>
    <row r="29" spans="1:46" x14ac:dyDescent="0.25">
      <c r="A29" s="2">
        <v>1</v>
      </c>
      <c r="B29" s="2"/>
      <c r="C29" s="2">
        <v>27</v>
      </c>
      <c r="D29" s="2">
        <v>0.39269406392694101</v>
      </c>
      <c r="E29" s="10">
        <v>0.95428571428571396</v>
      </c>
      <c r="F29" s="9">
        <v>167</v>
      </c>
      <c r="G29" s="10">
        <v>0.64670658682634696</v>
      </c>
      <c r="H29" s="10">
        <v>0.34730538922155701</v>
      </c>
      <c r="I29" s="23">
        <v>114.08893981481501</v>
      </c>
      <c r="J29" s="23">
        <v>106.014948275862</v>
      </c>
      <c r="K29" s="6">
        <v>1</v>
      </c>
      <c r="L29" s="12">
        <v>43</v>
      </c>
      <c r="M29" s="6">
        <v>0.46511627906976699</v>
      </c>
      <c r="N29" s="6">
        <v>0.48837209302325602</v>
      </c>
      <c r="O29" s="12">
        <v>105.9863</v>
      </c>
      <c r="P29" s="12">
        <v>131.174571428571</v>
      </c>
      <c r="Q29" s="15">
        <v>0.95833333333333304</v>
      </c>
      <c r="R29" s="16">
        <v>46</v>
      </c>
      <c r="S29" s="15">
        <v>0.39130434782608697</v>
      </c>
      <c r="T29" s="15">
        <v>0.58695652173913104</v>
      </c>
      <c r="U29" s="16">
        <v>113.690805555556</v>
      </c>
      <c r="V29" s="16">
        <v>135.73859259259299</v>
      </c>
      <c r="W29" s="1"/>
      <c r="X29" s="10">
        <f t="shared" si="3"/>
        <v>0.95428571428571396</v>
      </c>
      <c r="Y29" s="23">
        <f t="shared" si="3"/>
        <v>167</v>
      </c>
      <c r="Z29" s="10">
        <f t="shared" si="3"/>
        <v>0.64670658682634696</v>
      </c>
      <c r="AA29" s="10">
        <f t="shared" si="3"/>
        <v>0.34730538922155701</v>
      </c>
      <c r="AB29" s="23">
        <f t="shared" si="3"/>
        <v>114.08893981481501</v>
      </c>
      <c r="AC29" s="23">
        <f t="shared" si="3"/>
        <v>106.014948275862</v>
      </c>
      <c r="AD29" s="6">
        <f t="shared" si="3"/>
        <v>1</v>
      </c>
      <c r="AE29" s="12">
        <f t="shared" si="3"/>
        <v>43</v>
      </c>
      <c r="AF29" s="6">
        <f t="shared" si="3"/>
        <v>0.46511627906976699</v>
      </c>
      <c r="AG29" s="6">
        <f t="shared" si="3"/>
        <v>0.48837209302325602</v>
      </c>
      <c r="AH29" s="12">
        <f t="shared" si="3"/>
        <v>105.9863</v>
      </c>
      <c r="AI29" s="12">
        <f t="shared" si="3"/>
        <v>131.174571428571</v>
      </c>
      <c r="AJ29" s="15">
        <f t="shared" si="3"/>
        <v>0.95833333333333304</v>
      </c>
      <c r="AK29" s="16">
        <f t="shared" si="3"/>
        <v>46</v>
      </c>
      <c r="AL29" s="15">
        <f t="shared" si="3"/>
        <v>0.39130434782608697</v>
      </c>
      <c r="AM29" s="15">
        <f t="shared" si="3"/>
        <v>0.58695652173913104</v>
      </c>
      <c r="AN29" s="16">
        <f t="shared" si="7"/>
        <v>113.690805555556</v>
      </c>
      <c r="AO29" s="16">
        <f t="shared" si="7"/>
        <v>135.73859259259299</v>
      </c>
      <c r="AP29" s="1"/>
      <c r="AQ29" s="1">
        <f t="shared" si="4"/>
        <v>0.29940119760478995</v>
      </c>
      <c r="AR29" s="1">
        <f t="shared" si="2"/>
        <v>-2.3255813953489024E-2</v>
      </c>
      <c r="AS29" s="1">
        <f t="shared" si="5"/>
        <v>0.19565217391304407</v>
      </c>
      <c r="AT29" s="1">
        <f t="shared" si="6"/>
        <v>-9.7067745197169042E-2</v>
      </c>
    </row>
    <row r="30" spans="1:46" x14ac:dyDescent="0.25">
      <c r="A30" s="2">
        <v>1</v>
      </c>
      <c r="B30" s="2"/>
      <c r="C30" s="2">
        <v>28</v>
      </c>
      <c r="D30" s="2">
        <v>0.41111111111111098</v>
      </c>
      <c r="E30" s="10">
        <v>0.96842105263157896</v>
      </c>
      <c r="F30" s="9">
        <v>184</v>
      </c>
      <c r="G30" s="10">
        <v>0.71739130434782605</v>
      </c>
      <c r="H30" s="10">
        <v>0.282608695652174</v>
      </c>
      <c r="I30" s="23">
        <v>180.98326136363599</v>
      </c>
      <c r="J30" s="23">
        <v>142.03974038461499</v>
      </c>
      <c r="K30" s="6">
        <v>0.97222222222222199</v>
      </c>
      <c r="L30" s="12">
        <v>35</v>
      </c>
      <c r="M30" s="6">
        <v>0.65714285714285703</v>
      </c>
      <c r="N30" s="6">
        <v>0.34285714285714303</v>
      </c>
      <c r="O30" s="12">
        <v>233.37645652173899</v>
      </c>
      <c r="P30" s="12">
        <v>193.59108333333299</v>
      </c>
      <c r="Q30" s="15">
        <v>0.967741935483871</v>
      </c>
      <c r="R30" s="16">
        <v>30</v>
      </c>
      <c r="S30" s="15">
        <v>0.266666666666667</v>
      </c>
      <c r="T30" s="15">
        <v>0.73333333333333295</v>
      </c>
      <c r="U30" s="16">
        <v>241.22887499999999</v>
      </c>
      <c r="V30" s="16">
        <v>244.96259090909101</v>
      </c>
      <c r="W30" s="1"/>
      <c r="X30" s="10">
        <f t="shared" si="3"/>
        <v>0.96842105263157896</v>
      </c>
      <c r="Y30" s="23">
        <f t="shared" si="3"/>
        <v>184</v>
      </c>
      <c r="Z30" s="10">
        <f t="shared" si="3"/>
        <v>0.71739130434782605</v>
      </c>
      <c r="AA30" s="10">
        <f t="shared" si="3"/>
        <v>0.282608695652174</v>
      </c>
      <c r="AB30" s="23">
        <f t="shared" si="3"/>
        <v>180.98326136363599</v>
      </c>
      <c r="AC30" s="23">
        <f t="shared" si="3"/>
        <v>142.03974038461499</v>
      </c>
      <c r="AD30" s="6">
        <f t="shared" si="3"/>
        <v>0.97222222222222199</v>
      </c>
      <c r="AE30" s="12">
        <f t="shared" si="3"/>
        <v>35</v>
      </c>
      <c r="AF30" s="6">
        <f t="shared" si="3"/>
        <v>0.65714285714285703</v>
      </c>
      <c r="AG30" s="6">
        <f t="shared" si="3"/>
        <v>0.34285714285714303</v>
      </c>
      <c r="AH30" s="12">
        <f t="shared" si="3"/>
        <v>233.37645652173899</v>
      </c>
      <c r="AI30" s="12">
        <f t="shared" si="3"/>
        <v>193.59108333333299</v>
      </c>
      <c r="AJ30" s="15">
        <f t="shared" si="3"/>
        <v>0.967741935483871</v>
      </c>
      <c r="AK30" s="16">
        <f t="shared" si="3"/>
        <v>30</v>
      </c>
      <c r="AL30" s="15">
        <f t="shared" si="3"/>
        <v>0.266666666666667</v>
      </c>
      <c r="AM30" s="15">
        <f t="shared" si="3"/>
        <v>0.73333333333333295</v>
      </c>
      <c r="AN30" s="16">
        <f t="shared" si="7"/>
        <v>241.22887499999999</v>
      </c>
      <c r="AO30" s="16">
        <f t="shared" si="7"/>
        <v>244.96259090909101</v>
      </c>
      <c r="AP30" s="1"/>
      <c r="AQ30" s="1">
        <f t="shared" si="4"/>
        <v>0.43478260869565205</v>
      </c>
      <c r="AR30" s="1">
        <f t="shared" si="2"/>
        <v>0.314285714285714</v>
      </c>
      <c r="AS30" s="1">
        <f t="shared" si="5"/>
        <v>0.46666666666666595</v>
      </c>
      <c r="AT30" s="1">
        <f t="shared" si="6"/>
        <v>-7.6190476190476031E-2</v>
      </c>
    </row>
    <row r="31" spans="1:46" x14ac:dyDescent="0.25">
      <c r="A31" s="2">
        <v>0</v>
      </c>
      <c r="B31" s="2" t="s">
        <v>109</v>
      </c>
      <c r="C31" s="2">
        <v>30</v>
      </c>
      <c r="D31" s="2">
        <v>0.190348525469169</v>
      </c>
      <c r="E31" s="10">
        <v>0.95604395604395598</v>
      </c>
      <c r="F31" s="9">
        <v>174</v>
      </c>
      <c r="G31" s="10">
        <v>0.86781609195402298</v>
      </c>
      <c r="H31" s="10">
        <v>0.13218390804597699</v>
      </c>
      <c r="I31" s="23">
        <v>182.50282450331099</v>
      </c>
      <c r="J31" s="23">
        <v>152.64810869565201</v>
      </c>
      <c r="K31" s="6">
        <v>0.96296296296296302</v>
      </c>
      <c r="L31" s="12">
        <v>52</v>
      </c>
      <c r="M31" s="6">
        <v>0.96153846153846201</v>
      </c>
      <c r="N31" s="6">
        <v>3.8461538461538498E-2</v>
      </c>
      <c r="O31" s="12">
        <v>199.04381000000001</v>
      </c>
      <c r="P31" s="12">
        <v>189.9545</v>
      </c>
      <c r="Q31" s="15">
        <v>0.952380952380952</v>
      </c>
      <c r="R31" s="16">
        <v>60</v>
      </c>
      <c r="S31" s="15">
        <v>0.116666666666667</v>
      </c>
      <c r="T31" s="15">
        <v>0.88333333333333297</v>
      </c>
      <c r="U31" s="16">
        <v>208.7705</v>
      </c>
      <c r="V31" s="16">
        <v>203.84544339622599</v>
      </c>
      <c r="W31" s="1"/>
      <c r="X31" s="10" t="str">
        <f t="shared" si="3"/>
        <v/>
      </c>
      <c r="Y31" s="23" t="str">
        <f t="shared" si="3"/>
        <v/>
      </c>
      <c r="Z31" s="10" t="str">
        <f t="shared" si="3"/>
        <v/>
      </c>
      <c r="AA31" s="10" t="str">
        <f t="shared" si="3"/>
        <v/>
      </c>
      <c r="AB31" s="23" t="str">
        <f t="shared" si="3"/>
        <v/>
      </c>
      <c r="AC31" s="23" t="str">
        <f t="shared" si="3"/>
        <v/>
      </c>
      <c r="AD31" s="6" t="str">
        <f t="shared" si="3"/>
        <v/>
      </c>
      <c r="AE31" s="12" t="str">
        <f t="shared" si="3"/>
        <v/>
      </c>
      <c r="AF31" s="6" t="str">
        <f t="shared" si="3"/>
        <v/>
      </c>
      <c r="AG31" s="6" t="str">
        <f t="shared" si="3"/>
        <v/>
      </c>
      <c r="AH31" s="12" t="str">
        <f t="shared" si="3"/>
        <v/>
      </c>
      <c r="AI31" s="12" t="str">
        <f t="shared" si="3"/>
        <v/>
      </c>
      <c r="AJ31" s="15" t="str">
        <f t="shared" si="3"/>
        <v/>
      </c>
      <c r="AK31" s="16" t="str">
        <f t="shared" si="3"/>
        <v/>
      </c>
      <c r="AL31" s="15" t="str">
        <f t="shared" si="3"/>
        <v/>
      </c>
      <c r="AM31" s="15" t="str">
        <f t="shared" si="3"/>
        <v/>
      </c>
      <c r="AN31" s="16" t="str">
        <f t="shared" si="7"/>
        <v/>
      </c>
      <c r="AO31" s="16" t="str">
        <f t="shared" si="7"/>
        <v/>
      </c>
      <c r="AP31" s="1"/>
      <c r="AQ31" s="1" t="str">
        <f t="shared" si="4"/>
        <v/>
      </c>
      <c r="AR31" s="1" t="str">
        <f t="shared" si="2"/>
        <v/>
      </c>
      <c r="AS31" s="1" t="str">
        <f t="shared" si="5"/>
        <v/>
      </c>
      <c r="AT31" s="1" t="str">
        <f t="shared" si="6"/>
        <v/>
      </c>
    </row>
    <row r="32" spans="1:46" x14ac:dyDescent="0.25">
      <c r="A32" s="2">
        <v>1</v>
      </c>
      <c r="B32" s="2"/>
      <c r="C32" s="2">
        <v>31</v>
      </c>
      <c r="D32" s="2">
        <v>0.30957683741648101</v>
      </c>
      <c r="E32" s="10">
        <v>0.97979797979798</v>
      </c>
      <c r="F32" s="9">
        <v>194</v>
      </c>
      <c r="G32" s="10">
        <v>0.67525773195876304</v>
      </c>
      <c r="H32" s="10">
        <v>0.32474226804123701</v>
      </c>
      <c r="I32" s="23">
        <v>147.57953053435099</v>
      </c>
      <c r="J32" s="23">
        <v>126.361611111111</v>
      </c>
      <c r="K32" s="6">
        <v>0.98039215686274495</v>
      </c>
      <c r="L32" s="12">
        <v>50</v>
      </c>
      <c r="M32" s="6">
        <v>0.84</v>
      </c>
      <c r="N32" s="6">
        <v>0.16</v>
      </c>
      <c r="O32" s="12">
        <v>160.63089285714301</v>
      </c>
      <c r="P32" s="12">
        <v>212.03337500000001</v>
      </c>
      <c r="Q32" s="15">
        <v>1</v>
      </c>
      <c r="R32" s="16">
        <v>61</v>
      </c>
      <c r="S32" s="15">
        <v>0.19672131147541</v>
      </c>
      <c r="T32" s="15">
        <v>0.80327868852458995</v>
      </c>
      <c r="U32" s="16">
        <v>173.590583333333</v>
      </c>
      <c r="V32" s="16">
        <v>188.58751020408201</v>
      </c>
      <c r="W32" s="1"/>
      <c r="X32" s="10">
        <f t="shared" si="3"/>
        <v>0.97979797979798</v>
      </c>
      <c r="Y32" s="23">
        <f t="shared" si="3"/>
        <v>194</v>
      </c>
      <c r="Z32" s="10">
        <f t="shared" si="3"/>
        <v>0.67525773195876304</v>
      </c>
      <c r="AA32" s="10">
        <f t="shared" si="3"/>
        <v>0.32474226804123701</v>
      </c>
      <c r="AB32" s="23">
        <f t="shared" si="3"/>
        <v>147.57953053435099</v>
      </c>
      <c r="AC32" s="23">
        <f t="shared" si="3"/>
        <v>126.361611111111</v>
      </c>
      <c r="AD32" s="6">
        <f t="shared" si="3"/>
        <v>0.98039215686274495</v>
      </c>
      <c r="AE32" s="12">
        <f t="shared" si="3"/>
        <v>50</v>
      </c>
      <c r="AF32" s="6">
        <f t="shared" si="3"/>
        <v>0.84</v>
      </c>
      <c r="AG32" s="6">
        <f t="shared" si="3"/>
        <v>0.16</v>
      </c>
      <c r="AH32" s="12">
        <f t="shared" si="3"/>
        <v>160.63089285714301</v>
      </c>
      <c r="AI32" s="12">
        <f t="shared" si="3"/>
        <v>212.03337500000001</v>
      </c>
      <c r="AJ32" s="15">
        <f t="shared" si="3"/>
        <v>1</v>
      </c>
      <c r="AK32" s="16">
        <f t="shared" si="3"/>
        <v>61</v>
      </c>
      <c r="AL32" s="15">
        <f t="shared" si="3"/>
        <v>0.19672131147541</v>
      </c>
      <c r="AM32" s="15">
        <f t="shared" si="3"/>
        <v>0.80327868852458995</v>
      </c>
      <c r="AN32" s="16">
        <f t="shared" si="7"/>
        <v>173.590583333333</v>
      </c>
      <c r="AO32" s="16">
        <f t="shared" si="7"/>
        <v>188.58751020408201</v>
      </c>
      <c r="AP32" s="1"/>
      <c r="AQ32" s="1">
        <f t="shared" si="4"/>
        <v>0.35051546391752603</v>
      </c>
      <c r="AR32" s="1">
        <f t="shared" si="2"/>
        <v>0.67999999999999994</v>
      </c>
      <c r="AS32" s="1">
        <f t="shared" si="5"/>
        <v>0.60655737704917989</v>
      </c>
      <c r="AT32" s="1">
        <f t="shared" si="6"/>
        <v>3.6721311475409996E-2</v>
      </c>
    </row>
    <row r="33" spans="1:46" x14ac:dyDescent="0.25">
      <c r="A33" s="2">
        <v>0</v>
      </c>
      <c r="B33" s="2" t="s">
        <v>120</v>
      </c>
      <c r="C33" s="2">
        <v>32</v>
      </c>
      <c r="D33" s="2">
        <v>0.568292682926829</v>
      </c>
      <c r="E33" s="10">
        <v>0.94736842105263197</v>
      </c>
      <c r="F33" s="9">
        <v>18</v>
      </c>
      <c r="G33" s="10">
        <v>0.66666666666666696</v>
      </c>
      <c r="H33" s="10">
        <v>0.33333333333333298</v>
      </c>
      <c r="I33" s="23">
        <v>136.360041666667</v>
      </c>
      <c r="J33" s="23">
        <v>87.213916666666705</v>
      </c>
      <c r="K33" s="6">
        <v>0</v>
      </c>
      <c r="L33" s="12">
        <v>0</v>
      </c>
      <c r="M33" s="6" t="s">
        <v>7</v>
      </c>
      <c r="N33" s="6" t="s">
        <v>7</v>
      </c>
      <c r="O33" s="12" t="s">
        <v>7</v>
      </c>
      <c r="P33" s="12" t="s">
        <v>7</v>
      </c>
      <c r="Q33" s="15" t="s">
        <v>7</v>
      </c>
      <c r="R33" s="16">
        <v>0</v>
      </c>
      <c r="S33" s="15" t="s">
        <v>7</v>
      </c>
      <c r="T33" s="15" t="s">
        <v>7</v>
      </c>
      <c r="U33" s="16" t="s">
        <v>7</v>
      </c>
      <c r="V33" s="16" t="s">
        <v>7</v>
      </c>
      <c r="W33" s="1"/>
      <c r="X33" s="10" t="str">
        <f t="shared" si="3"/>
        <v/>
      </c>
      <c r="Y33" s="23" t="str">
        <f t="shared" ref="Y33:AM44" si="8">IF($A33=1,F33,"")</f>
        <v/>
      </c>
      <c r="Z33" s="10" t="str">
        <f t="shared" si="8"/>
        <v/>
      </c>
      <c r="AA33" s="10" t="str">
        <f t="shared" si="8"/>
        <v/>
      </c>
      <c r="AB33" s="23" t="str">
        <f t="shared" si="8"/>
        <v/>
      </c>
      <c r="AC33" s="23" t="str">
        <f t="shared" si="8"/>
        <v/>
      </c>
      <c r="AD33" s="6" t="str">
        <f t="shared" si="8"/>
        <v/>
      </c>
      <c r="AE33" s="12" t="str">
        <f t="shared" si="8"/>
        <v/>
      </c>
      <c r="AF33" s="6" t="str">
        <f t="shared" si="8"/>
        <v/>
      </c>
      <c r="AG33" s="6" t="str">
        <f t="shared" si="8"/>
        <v/>
      </c>
      <c r="AH33" s="12" t="str">
        <f t="shared" si="8"/>
        <v/>
      </c>
      <c r="AI33" s="12" t="str">
        <f t="shared" si="8"/>
        <v/>
      </c>
      <c r="AJ33" s="15" t="str">
        <f t="shared" si="8"/>
        <v/>
      </c>
      <c r="AK33" s="16" t="str">
        <f t="shared" si="8"/>
        <v/>
      </c>
      <c r="AL33" s="15" t="str">
        <f t="shared" si="8"/>
        <v/>
      </c>
      <c r="AM33" s="15" t="str">
        <f t="shared" si="8"/>
        <v/>
      </c>
      <c r="AN33" s="16" t="str">
        <f t="shared" si="7"/>
        <v/>
      </c>
      <c r="AO33" s="16" t="str">
        <f t="shared" si="7"/>
        <v/>
      </c>
      <c r="AP33" s="1"/>
      <c r="AQ33" s="1" t="str">
        <f t="shared" si="4"/>
        <v/>
      </c>
      <c r="AR33" s="1" t="str">
        <f t="shared" si="2"/>
        <v/>
      </c>
      <c r="AS33" s="1" t="str">
        <f t="shared" si="5"/>
        <v/>
      </c>
      <c r="AT33" s="1" t="str">
        <f t="shared" si="6"/>
        <v/>
      </c>
    </row>
    <row r="34" spans="1:46" x14ac:dyDescent="0.25">
      <c r="A34" s="2">
        <v>1</v>
      </c>
      <c r="B34" s="2"/>
      <c r="C34" s="2">
        <v>33</v>
      </c>
      <c r="D34" s="2">
        <v>7.0754716981132101E-2</v>
      </c>
      <c r="E34" s="10">
        <v>0.98084291187739503</v>
      </c>
      <c r="F34" s="9">
        <v>256</v>
      </c>
      <c r="G34" s="10">
        <v>0.62109375</v>
      </c>
      <c r="H34" s="10">
        <v>0.37890625</v>
      </c>
      <c r="I34" s="23">
        <v>226.50017610062901</v>
      </c>
      <c r="J34" s="23">
        <v>203.39400000000001</v>
      </c>
      <c r="K34" s="6">
        <v>1</v>
      </c>
      <c r="L34" s="12">
        <v>63</v>
      </c>
      <c r="M34" s="6">
        <v>0.66666666666666696</v>
      </c>
      <c r="N34" s="6">
        <v>0.33333333333333298</v>
      </c>
      <c r="O34" s="12">
        <v>225.213547619048</v>
      </c>
      <c r="P34" s="12">
        <v>230.21304761904801</v>
      </c>
      <c r="Q34" s="15">
        <v>1</v>
      </c>
      <c r="R34" s="16">
        <v>69</v>
      </c>
      <c r="S34" s="15">
        <v>0.44927536231884102</v>
      </c>
      <c r="T34" s="15">
        <v>0.55072463768115898</v>
      </c>
      <c r="U34" s="16">
        <v>255.17262903225799</v>
      </c>
      <c r="V34" s="16">
        <v>241.63544736842101</v>
      </c>
      <c r="W34" s="1"/>
      <c r="X34" s="10">
        <f t="shared" ref="X34:X44" si="9">IF($A34=1,E34,"")</f>
        <v>0.98084291187739503</v>
      </c>
      <c r="Y34" s="23">
        <f t="shared" si="8"/>
        <v>256</v>
      </c>
      <c r="Z34" s="10">
        <f t="shared" si="8"/>
        <v>0.62109375</v>
      </c>
      <c r="AA34" s="10">
        <f t="shared" si="8"/>
        <v>0.37890625</v>
      </c>
      <c r="AB34" s="23">
        <f t="shared" si="8"/>
        <v>226.50017610062901</v>
      </c>
      <c r="AC34" s="23">
        <f t="shared" si="8"/>
        <v>203.39400000000001</v>
      </c>
      <c r="AD34" s="6">
        <f t="shared" si="8"/>
        <v>1</v>
      </c>
      <c r="AE34" s="12">
        <f t="shared" si="8"/>
        <v>63</v>
      </c>
      <c r="AF34" s="6">
        <f t="shared" si="8"/>
        <v>0.66666666666666696</v>
      </c>
      <c r="AG34" s="6">
        <f t="shared" si="8"/>
        <v>0.33333333333333298</v>
      </c>
      <c r="AH34" s="12">
        <f t="shared" si="8"/>
        <v>225.213547619048</v>
      </c>
      <c r="AI34" s="12">
        <f t="shared" si="8"/>
        <v>230.21304761904801</v>
      </c>
      <c r="AJ34" s="15">
        <f t="shared" si="8"/>
        <v>1</v>
      </c>
      <c r="AK34" s="16">
        <f t="shared" si="8"/>
        <v>69</v>
      </c>
      <c r="AL34" s="15">
        <f t="shared" si="8"/>
        <v>0.44927536231884102</v>
      </c>
      <c r="AM34" s="15">
        <f t="shared" si="8"/>
        <v>0.55072463768115898</v>
      </c>
      <c r="AN34" s="16">
        <f t="shared" si="7"/>
        <v>255.17262903225799</v>
      </c>
      <c r="AO34" s="16">
        <f t="shared" si="7"/>
        <v>241.63544736842101</v>
      </c>
      <c r="AP34" s="1"/>
      <c r="AQ34" s="1">
        <f t="shared" si="4"/>
        <v>0.2421875</v>
      </c>
      <c r="AR34" s="1">
        <f t="shared" si="2"/>
        <v>0.33333333333333398</v>
      </c>
      <c r="AS34" s="1">
        <f t="shared" si="5"/>
        <v>0.10144927536231796</v>
      </c>
      <c r="AT34" s="1">
        <f t="shared" si="6"/>
        <v>0.11594202898550804</v>
      </c>
    </row>
    <row r="35" spans="1:46" x14ac:dyDescent="0.25">
      <c r="A35" s="2">
        <v>1</v>
      </c>
      <c r="B35" s="2"/>
      <c r="C35" s="2">
        <v>34</v>
      </c>
      <c r="D35" s="2">
        <v>0.27865168539325802</v>
      </c>
      <c r="E35" s="10">
        <v>0.93953488372092997</v>
      </c>
      <c r="F35" s="9">
        <v>202</v>
      </c>
      <c r="G35" s="10">
        <v>0.80198019801980203</v>
      </c>
      <c r="H35" s="10">
        <v>0.198019801980198</v>
      </c>
      <c r="I35" s="23">
        <v>185.44874999999999</v>
      </c>
      <c r="J35" s="23">
        <v>174.14605</v>
      </c>
      <c r="K35" s="6">
        <v>0.96078431372549</v>
      </c>
      <c r="L35" s="12">
        <v>49</v>
      </c>
      <c r="M35" s="6">
        <v>0.69387755102040805</v>
      </c>
      <c r="N35" s="6">
        <v>0.30612244897959201</v>
      </c>
      <c r="O35" s="12">
        <v>283.595117647059</v>
      </c>
      <c r="P35" s="12">
        <v>274.52670000000001</v>
      </c>
      <c r="Q35" s="15">
        <v>0.98181818181818203</v>
      </c>
      <c r="R35" s="16">
        <v>54</v>
      </c>
      <c r="S35" s="15">
        <v>0.5</v>
      </c>
      <c r="T35" s="15">
        <v>0.5</v>
      </c>
      <c r="U35" s="16">
        <v>262.49624074074097</v>
      </c>
      <c r="V35" s="16">
        <v>309.90205555555599</v>
      </c>
      <c r="W35" s="1"/>
      <c r="X35" s="10">
        <f t="shared" si="9"/>
        <v>0.93953488372092997</v>
      </c>
      <c r="Y35" s="23">
        <f t="shared" si="8"/>
        <v>202</v>
      </c>
      <c r="Z35" s="10">
        <f t="shared" si="8"/>
        <v>0.80198019801980203</v>
      </c>
      <c r="AA35" s="10">
        <f t="shared" si="8"/>
        <v>0.198019801980198</v>
      </c>
      <c r="AB35" s="23">
        <f t="shared" si="8"/>
        <v>185.44874999999999</v>
      </c>
      <c r="AC35" s="23">
        <f t="shared" si="8"/>
        <v>174.14605</v>
      </c>
      <c r="AD35" s="6">
        <f t="shared" si="8"/>
        <v>0.96078431372549</v>
      </c>
      <c r="AE35" s="12">
        <f t="shared" si="8"/>
        <v>49</v>
      </c>
      <c r="AF35" s="6">
        <f t="shared" si="8"/>
        <v>0.69387755102040805</v>
      </c>
      <c r="AG35" s="6">
        <f t="shared" si="8"/>
        <v>0.30612244897959201</v>
      </c>
      <c r="AH35" s="12">
        <f t="shared" si="8"/>
        <v>283.595117647059</v>
      </c>
      <c r="AI35" s="12">
        <f t="shared" si="8"/>
        <v>274.52670000000001</v>
      </c>
      <c r="AJ35" s="15">
        <f t="shared" si="8"/>
        <v>0.98181818181818203</v>
      </c>
      <c r="AK35" s="16">
        <f t="shared" si="8"/>
        <v>54</v>
      </c>
      <c r="AL35" s="15">
        <f t="shared" si="8"/>
        <v>0.5</v>
      </c>
      <c r="AM35" s="15">
        <f t="shared" si="8"/>
        <v>0.5</v>
      </c>
      <c r="AN35" s="16">
        <f t="shared" si="7"/>
        <v>262.49624074074097</v>
      </c>
      <c r="AO35" s="16">
        <f t="shared" si="7"/>
        <v>309.90205555555599</v>
      </c>
      <c r="AP35" s="1"/>
      <c r="AQ35" s="1">
        <f t="shared" si="4"/>
        <v>0.60396039603960405</v>
      </c>
      <c r="AR35" s="1">
        <f t="shared" si="2"/>
        <v>0.38775510204081604</v>
      </c>
      <c r="AS35" s="1">
        <f t="shared" si="5"/>
        <v>0</v>
      </c>
      <c r="AT35" s="1">
        <f t="shared" si="6"/>
        <v>0.19387755102040799</v>
      </c>
    </row>
    <row r="36" spans="1:46" x14ac:dyDescent="0.25">
      <c r="A36" s="2">
        <v>1</v>
      </c>
      <c r="B36" s="2"/>
      <c r="C36" s="2">
        <v>35</v>
      </c>
      <c r="D36" s="2">
        <v>0.58389261744966503</v>
      </c>
      <c r="E36" s="10">
        <v>0.84684684684684697</v>
      </c>
      <c r="F36" s="9">
        <v>94</v>
      </c>
      <c r="G36" s="10">
        <v>0.56382978723404298</v>
      </c>
      <c r="H36" s="10">
        <v>0.42553191489361702</v>
      </c>
      <c r="I36" s="23">
        <v>126.116386792453</v>
      </c>
      <c r="J36" s="23">
        <v>106.6580125</v>
      </c>
      <c r="K36" s="6">
        <v>1</v>
      </c>
      <c r="L36" s="12">
        <v>43</v>
      </c>
      <c r="M36" s="6">
        <v>0.55813953488372103</v>
      </c>
      <c r="N36" s="6">
        <v>0.44186046511627902</v>
      </c>
      <c r="O36" s="12">
        <v>139.424604166667</v>
      </c>
      <c r="P36" s="12">
        <v>121.82657894736801</v>
      </c>
      <c r="Q36" s="15">
        <v>1</v>
      </c>
      <c r="R36" s="16">
        <v>32</v>
      </c>
      <c r="S36" s="15">
        <v>0.40625</v>
      </c>
      <c r="T36" s="15">
        <v>0.59375</v>
      </c>
      <c r="U36" s="16">
        <v>139.09049999999999</v>
      </c>
      <c r="V36" s="16">
        <v>161.288868421053</v>
      </c>
      <c r="W36" s="1"/>
      <c r="X36" s="10">
        <f t="shared" si="9"/>
        <v>0.84684684684684697</v>
      </c>
      <c r="Y36" s="23">
        <f t="shared" si="8"/>
        <v>94</v>
      </c>
      <c r="Z36" s="10">
        <f t="shared" si="8"/>
        <v>0.56382978723404298</v>
      </c>
      <c r="AA36" s="10">
        <f t="shared" si="8"/>
        <v>0.42553191489361702</v>
      </c>
      <c r="AB36" s="23">
        <f t="shared" si="8"/>
        <v>126.116386792453</v>
      </c>
      <c r="AC36" s="23">
        <f t="shared" si="8"/>
        <v>106.6580125</v>
      </c>
      <c r="AD36" s="6">
        <f t="shared" si="8"/>
        <v>1</v>
      </c>
      <c r="AE36" s="12">
        <f t="shared" si="8"/>
        <v>43</v>
      </c>
      <c r="AF36" s="6">
        <f t="shared" si="8"/>
        <v>0.55813953488372103</v>
      </c>
      <c r="AG36" s="6">
        <f t="shared" si="8"/>
        <v>0.44186046511627902</v>
      </c>
      <c r="AH36" s="12">
        <f t="shared" si="8"/>
        <v>139.424604166667</v>
      </c>
      <c r="AI36" s="12">
        <f t="shared" si="8"/>
        <v>121.82657894736801</v>
      </c>
      <c r="AJ36" s="15">
        <f t="shared" si="8"/>
        <v>1</v>
      </c>
      <c r="AK36" s="16">
        <f t="shared" si="8"/>
        <v>32</v>
      </c>
      <c r="AL36" s="15">
        <f t="shared" si="8"/>
        <v>0.40625</v>
      </c>
      <c r="AM36" s="15">
        <f t="shared" si="8"/>
        <v>0.59375</v>
      </c>
      <c r="AN36" s="16">
        <f t="shared" si="7"/>
        <v>139.09049999999999</v>
      </c>
      <c r="AO36" s="16">
        <f t="shared" si="7"/>
        <v>161.288868421053</v>
      </c>
      <c r="AP36" s="1"/>
      <c r="AQ36" s="1">
        <f t="shared" si="4"/>
        <v>0.13829787234042595</v>
      </c>
      <c r="AR36" s="1">
        <f t="shared" si="2"/>
        <v>0.11627906976744201</v>
      </c>
      <c r="AS36" s="1">
        <f t="shared" si="5"/>
        <v>0.1875</v>
      </c>
      <c r="AT36" s="1">
        <f t="shared" si="6"/>
        <v>-3.5610465116279022E-2</v>
      </c>
    </row>
    <row r="37" spans="1:46" x14ac:dyDescent="0.25">
      <c r="A37" s="2">
        <v>1</v>
      </c>
      <c r="B37" s="2"/>
      <c r="C37" s="2">
        <v>36</v>
      </c>
      <c r="D37" s="2">
        <v>0.13138686131386901</v>
      </c>
      <c r="E37" s="10">
        <v>0.89743589743589802</v>
      </c>
      <c r="F37" s="9">
        <v>210</v>
      </c>
      <c r="G37" s="10">
        <v>0.46190476190476198</v>
      </c>
      <c r="H37" s="10">
        <v>0.52857142857142903</v>
      </c>
      <c r="I37" s="23">
        <v>93.2413917525773</v>
      </c>
      <c r="J37" s="23">
        <v>80.2141441441442</v>
      </c>
      <c r="K37" s="6">
        <v>0.931034482758621</v>
      </c>
      <c r="L37" s="12">
        <v>54</v>
      </c>
      <c r="M37" s="6">
        <v>0.46296296296296302</v>
      </c>
      <c r="N37" s="6">
        <v>0.53703703703703698</v>
      </c>
      <c r="O37" s="12">
        <v>83.242379999999997</v>
      </c>
      <c r="P37" s="12">
        <v>85.678275862069</v>
      </c>
      <c r="Q37" s="15">
        <v>0.96923076923076901</v>
      </c>
      <c r="R37" s="16">
        <v>63</v>
      </c>
      <c r="S37" s="15">
        <v>0.52380952380952395</v>
      </c>
      <c r="T37" s="15">
        <v>0.476190476190476</v>
      </c>
      <c r="U37" s="16">
        <v>89.434893939394001</v>
      </c>
      <c r="V37" s="16">
        <v>94.319333333333404</v>
      </c>
      <c r="W37" s="1"/>
      <c r="X37" s="10">
        <f t="shared" si="9"/>
        <v>0.89743589743589802</v>
      </c>
      <c r="Y37" s="23">
        <f t="shared" si="8"/>
        <v>210</v>
      </c>
      <c r="Z37" s="10">
        <f t="shared" si="8"/>
        <v>0.46190476190476198</v>
      </c>
      <c r="AA37" s="10">
        <f t="shared" si="8"/>
        <v>0.52857142857142903</v>
      </c>
      <c r="AB37" s="23">
        <f t="shared" si="8"/>
        <v>93.2413917525773</v>
      </c>
      <c r="AC37" s="23">
        <f t="shared" si="8"/>
        <v>80.2141441441442</v>
      </c>
      <c r="AD37" s="6">
        <f t="shared" si="8"/>
        <v>0.931034482758621</v>
      </c>
      <c r="AE37" s="12">
        <f t="shared" si="8"/>
        <v>54</v>
      </c>
      <c r="AF37" s="6">
        <f t="shared" si="8"/>
        <v>0.46296296296296302</v>
      </c>
      <c r="AG37" s="6">
        <f t="shared" si="8"/>
        <v>0.53703703703703698</v>
      </c>
      <c r="AH37" s="12">
        <f t="shared" si="8"/>
        <v>83.242379999999997</v>
      </c>
      <c r="AI37" s="12">
        <f t="shared" si="8"/>
        <v>85.678275862069</v>
      </c>
      <c r="AJ37" s="15">
        <f t="shared" si="8"/>
        <v>0.96923076923076901</v>
      </c>
      <c r="AK37" s="16">
        <f t="shared" si="8"/>
        <v>63</v>
      </c>
      <c r="AL37" s="15">
        <f t="shared" si="8"/>
        <v>0.52380952380952395</v>
      </c>
      <c r="AM37" s="15">
        <f t="shared" si="8"/>
        <v>0.476190476190476</v>
      </c>
      <c r="AN37" s="16">
        <f t="shared" si="7"/>
        <v>89.434893939394001</v>
      </c>
      <c r="AO37" s="16">
        <f t="shared" si="7"/>
        <v>94.319333333333404</v>
      </c>
      <c r="AP37" s="1"/>
      <c r="AQ37" s="1">
        <f t="shared" si="4"/>
        <v>-6.666666666666704E-2</v>
      </c>
      <c r="AR37" s="1">
        <f t="shared" si="2"/>
        <v>-7.4074074074073959E-2</v>
      </c>
      <c r="AS37" s="1">
        <f t="shared" si="5"/>
        <v>-4.7619047619047949E-2</v>
      </c>
      <c r="AT37" s="1">
        <f t="shared" si="6"/>
        <v>-1.3227513227513032E-2</v>
      </c>
    </row>
    <row r="38" spans="1:46" x14ac:dyDescent="0.25">
      <c r="A38" s="2">
        <v>1</v>
      </c>
      <c r="B38" s="2"/>
      <c r="C38" s="2">
        <v>37</v>
      </c>
      <c r="D38" s="2">
        <v>0.52941176470588203</v>
      </c>
      <c r="E38" s="10">
        <v>0.96969696969696995</v>
      </c>
      <c r="F38" s="9">
        <v>96</v>
      </c>
      <c r="G38" s="10">
        <v>0.89583333333333304</v>
      </c>
      <c r="H38" s="10">
        <v>0.104166666666667</v>
      </c>
      <c r="I38" s="23">
        <v>222.839906976744</v>
      </c>
      <c r="J38" s="23">
        <v>227.64054999999999</v>
      </c>
      <c r="K38" s="6">
        <v>1</v>
      </c>
      <c r="L38" s="12">
        <v>11</v>
      </c>
      <c r="M38" s="6">
        <v>0.81818181818181801</v>
      </c>
      <c r="N38" s="6">
        <v>0.18181818181818199</v>
      </c>
      <c r="O38" s="12">
        <v>281.62849999999997</v>
      </c>
      <c r="P38" s="12">
        <v>241.66550000000001</v>
      </c>
      <c r="Q38" s="15">
        <v>1</v>
      </c>
      <c r="R38" s="16">
        <v>12</v>
      </c>
      <c r="S38" s="15">
        <v>0.5</v>
      </c>
      <c r="T38" s="15">
        <v>0.5</v>
      </c>
      <c r="U38" s="16">
        <v>312.73975000000002</v>
      </c>
      <c r="V38" s="16">
        <v>357.74525</v>
      </c>
      <c r="W38" s="1"/>
      <c r="X38" s="10">
        <f t="shared" si="9"/>
        <v>0.96969696969696995</v>
      </c>
      <c r="Y38" s="23">
        <f t="shared" si="8"/>
        <v>96</v>
      </c>
      <c r="Z38" s="10">
        <f t="shared" si="8"/>
        <v>0.89583333333333304</v>
      </c>
      <c r="AA38" s="10">
        <f t="shared" si="8"/>
        <v>0.104166666666667</v>
      </c>
      <c r="AB38" s="23">
        <f t="shared" si="8"/>
        <v>222.839906976744</v>
      </c>
      <c r="AC38" s="23">
        <f t="shared" si="8"/>
        <v>227.64054999999999</v>
      </c>
      <c r="AD38" s="6">
        <f t="shared" si="8"/>
        <v>1</v>
      </c>
      <c r="AE38" s="12">
        <f t="shared" si="8"/>
        <v>11</v>
      </c>
      <c r="AF38" s="6">
        <f t="shared" si="8"/>
        <v>0.81818181818181801</v>
      </c>
      <c r="AG38" s="6">
        <f t="shared" si="8"/>
        <v>0.18181818181818199</v>
      </c>
      <c r="AH38" s="12">
        <f t="shared" si="8"/>
        <v>281.62849999999997</v>
      </c>
      <c r="AI38" s="12">
        <f t="shared" si="8"/>
        <v>241.66550000000001</v>
      </c>
      <c r="AJ38" s="15">
        <f t="shared" si="8"/>
        <v>1</v>
      </c>
      <c r="AK38" s="16">
        <f t="shared" si="8"/>
        <v>12</v>
      </c>
      <c r="AL38" s="15">
        <f t="shared" si="8"/>
        <v>0.5</v>
      </c>
      <c r="AM38" s="15">
        <f t="shared" si="8"/>
        <v>0.5</v>
      </c>
      <c r="AN38" s="16">
        <f t="shared" si="7"/>
        <v>312.73975000000002</v>
      </c>
      <c r="AO38" s="16">
        <f t="shared" si="7"/>
        <v>357.74525</v>
      </c>
      <c r="AP38" s="1"/>
      <c r="AQ38" s="1">
        <f t="shared" si="4"/>
        <v>0.79166666666666607</v>
      </c>
      <c r="AR38" s="1">
        <f t="shared" si="2"/>
        <v>0.63636363636363602</v>
      </c>
      <c r="AS38" s="1">
        <f t="shared" si="5"/>
        <v>0</v>
      </c>
      <c r="AT38" s="1">
        <f t="shared" si="6"/>
        <v>0.31818181818181801</v>
      </c>
    </row>
    <row r="39" spans="1:46" x14ac:dyDescent="0.25">
      <c r="A39" s="2">
        <v>1</v>
      </c>
      <c r="B39" s="2"/>
      <c r="C39" s="2">
        <v>38</v>
      </c>
      <c r="D39" s="2">
        <v>0.13022113022112999</v>
      </c>
      <c r="E39" s="10">
        <v>0.99581589958159</v>
      </c>
      <c r="F39" s="9">
        <v>238</v>
      </c>
      <c r="G39" s="10">
        <v>0.71008403361344496</v>
      </c>
      <c r="H39" s="10">
        <v>0.28991596638655498</v>
      </c>
      <c r="I39" s="23">
        <v>170.62103254437901</v>
      </c>
      <c r="J39" s="23">
        <v>144.26120289855101</v>
      </c>
      <c r="K39" s="6">
        <v>0.98360655737704905</v>
      </c>
      <c r="L39" s="12">
        <v>60</v>
      </c>
      <c r="M39" s="6">
        <v>0.65</v>
      </c>
      <c r="N39" s="6">
        <v>0.35</v>
      </c>
      <c r="O39" s="12">
        <v>144.22200000000001</v>
      </c>
      <c r="P39" s="12">
        <v>154.35419047619001</v>
      </c>
      <c r="Q39" s="15">
        <v>1</v>
      </c>
      <c r="R39" s="16">
        <v>54</v>
      </c>
      <c r="S39" s="15">
        <v>0.5</v>
      </c>
      <c r="T39" s="15">
        <v>0.5</v>
      </c>
      <c r="U39" s="16">
        <v>141.042351851852</v>
      </c>
      <c r="V39" s="16">
        <v>156.73033333333299</v>
      </c>
      <c r="W39" s="1"/>
      <c r="X39" s="10">
        <f t="shared" si="9"/>
        <v>0.99581589958159</v>
      </c>
      <c r="Y39" s="23">
        <f t="shared" si="8"/>
        <v>238</v>
      </c>
      <c r="Z39" s="10">
        <f t="shared" si="8"/>
        <v>0.71008403361344496</v>
      </c>
      <c r="AA39" s="10">
        <f t="shared" si="8"/>
        <v>0.28991596638655498</v>
      </c>
      <c r="AB39" s="23">
        <f t="shared" si="8"/>
        <v>170.62103254437901</v>
      </c>
      <c r="AC39" s="23">
        <f t="shared" si="8"/>
        <v>144.26120289855101</v>
      </c>
      <c r="AD39" s="6">
        <f t="shared" si="8"/>
        <v>0.98360655737704905</v>
      </c>
      <c r="AE39" s="12">
        <f t="shared" si="8"/>
        <v>60</v>
      </c>
      <c r="AF39" s="6">
        <f t="shared" si="8"/>
        <v>0.65</v>
      </c>
      <c r="AG39" s="6">
        <f t="shared" si="8"/>
        <v>0.35</v>
      </c>
      <c r="AH39" s="12">
        <f t="shared" si="8"/>
        <v>144.22200000000001</v>
      </c>
      <c r="AI39" s="12">
        <f t="shared" si="8"/>
        <v>154.35419047619001</v>
      </c>
      <c r="AJ39" s="15">
        <f t="shared" si="8"/>
        <v>1</v>
      </c>
      <c r="AK39" s="16">
        <f t="shared" si="8"/>
        <v>54</v>
      </c>
      <c r="AL39" s="15">
        <f t="shared" si="8"/>
        <v>0.5</v>
      </c>
      <c r="AM39" s="15">
        <f t="shared" si="8"/>
        <v>0.5</v>
      </c>
      <c r="AN39" s="16">
        <f t="shared" si="7"/>
        <v>141.042351851852</v>
      </c>
      <c r="AO39" s="16">
        <f t="shared" si="7"/>
        <v>156.73033333333299</v>
      </c>
      <c r="AP39" s="1"/>
      <c r="AQ39" s="1">
        <f t="shared" si="4"/>
        <v>0.42016806722688999</v>
      </c>
      <c r="AR39" s="1">
        <f t="shared" si="2"/>
        <v>0.30000000000000004</v>
      </c>
      <c r="AS39" s="1">
        <f t="shared" si="5"/>
        <v>0</v>
      </c>
      <c r="AT39" s="1">
        <f t="shared" si="6"/>
        <v>0.15000000000000002</v>
      </c>
    </row>
    <row r="40" spans="1:46" x14ac:dyDescent="0.25">
      <c r="A40" s="2">
        <v>0</v>
      </c>
      <c r="B40" s="2" t="s">
        <v>109</v>
      </c>
      <c r="C40" s="2">
        <v>39</v>
      </c>
      <c r="D40" s="2">
        <v>0.44827586206896602</v>
      </c>
      <c r="E40" s="10">
        <v>0.83333333333333304</v>
      </c>
      <c r="F40" s="9">
        <v>10</v>
      </c>
      <c r="G40" s="10">
        <v>0.9</v>
      </c>
      <c r="H40" s="10">
        <v>0.1</v>
      </c>
      <c r="I40" s="23">
        <v>454.90755555555597</v>
      </c>
      <c r="J40" s="23">
        <v>818.24099999999999</v>
      </c>
      <c r="K40" s="6">
        <v>0.92307692307692302</v>
      </c>
      <c r="L40" s="12">
        <v>12</v>
      </c>
      <c r="M40" s="6">
        <v>0.5</v>
      </c>
      <c r="N40" s="6">
        <v>0.5</v>
      </c>
      <c r="O40" s="12">
        <v>437.73091666666699</v>
      </c>
      <c r="P40" s="12">
        <v>321.07724999999999</v>
      </c>
      <c r="Q40" s="15">
        <v>1</v>
      </c>
      <c r="R40" s="16">
        <v>14</v>
      </c>
      <c r="S40" s="15">
        <v>0.214285714285714</v>
      </c>
      <c r="T40" s="15">
        <v>0.78571428571428603</v>
      </c>
      <c r="U40" s="16">
        <v>314.99316666666698</v>
      </c>
      <c r="V40" s="16">
        <v>399.50945454545501</v>
      </c>
      <c r="W40" s="1"/>
      <c r="X40" s="10" t="str">
        <f t="shared" si="9"/>
        <v/>
      </c>
      <c r="Y40" s="23" t="str">
        <f t="shared" si="8"/>
        <v/>
      </c>
      <c r="Z40" s="10" t="str">
        <f t="shared" si="8"/>
        <v/>
      </c>
      <c r="AA40" s="10" t="str">
        <f t="shared" si="8"/>
        <v/>
      </c>
      <c r="AB40" s="23" t="str">
        <f t="shared" si="8"/>
        <v/>
      </c>
      <c r="AC40" s="23" t="str">
        <f t="shared" si="8"/>
        <v/>
      </c>
      <c r="AD40" s="6" t="str">
        <f t="shared" si="8"/>
        <v/>
      </c>
      <c r="AE40" s="12" t="str">
        <f t="shared" si="8"/>
        <v/>
      </c>
      <c r="AF40" s="6" t="str">
        <f t="shared" si="8"/>
        <v/>
      </c>
      <c r="AG40" s="6" t="str">
        <f t="shared" si="8"/>
        <v/>
      </c>
      <c r="AH40" s="12" t="str">
        <f t="shared" si="8"/>
        <v/>
      </c>
      <c r="AI40" s="12" t="str">
        <f t="shared" si="8"/>
        <v/>
      </c>
      <c r="AJ40" s="15" t="str">
        <f t="shared" si="8"/>
        <v/>
      </c>
      <c r="AK40" s="16" t="str">
        <f t="shared" si="8"/>
        <v/>
      </c>
      <c r="AL40" s="15" t="str">
        <f t="shared" si="8"/>
        <v/>
      </c>
      <c r="AM40" s="15" t="str">
        <f t="shared" si="8"/>
        <v/>
      </c>
      <c r="AN40" s="16" t="str">
        <f t="shared" si="7"/>
        <v/>
      </c>
      <c r="AO40" s="16" t="str">
        <f t="shared" si="7"/>
        <v/>
      </c>
      <c r="AP40" s="1"/>
      <c r="AQ40" s="1" t="str">
        <f t="shared" si="4"/>
        <v/>
      </c>
      <c r="AR40" s="1" t="str">
        <f t="shared" si="2"/>
        <v/>
      </c>
      <c r="AS40" s="1" t="str">
        <f t="shared" si="5"/>
        <v/>
      </c>
      <c r="AT40" s="1" t="str">
        <f t="shared" si="6"/>
        <v/>
      </c>
    </row>
    <row r="41" spans="1:46" x14ac:dyDescent="0.25">
      <c r="A41" s="2">
        <v>1</v>
      </c>
      <c r="B41" s="2"/>
      <c r="C41" s="2">
        <v>40</v>
      </c>
      <c r="D41" s="2">
        <v>0.120535714285714</v>
      </c>
      <c r="E41" s="10">
        <v>0.98837209302325602</v>
      </c>
      <c r="F41" s="9">
        <v>255</v>
      </c>
      <c r="G41" s="10">
        <v>0.84705882352941197</v>
      </c>
      <c r="H41" s="10">
        <v>0.152941176470588</v>
      </c>
      <c r="I41" s="23">
        <v>200.84139814814799</v>
      </c>
      <c r="J41" s="23">
        <v>166.013602564103</v>
      </c>
      <c r="K41" s="6">
        <v>1</v>
      </c>
      <c r="L41" s="12">
        <v>66</v>
      </c>
      <c r="M41" s="6">
        <v>0.53030303030303005</v>
      </c>
      <c r="N41" s="6">
        <v>0.46969696969697</v>
      </c>
      <c r="O41" s="12">
        <v>191.35724285714301</v>
      </c>
      <c r="P41" s="12">
        <v>187.78120967741901</v>
      </c>
      <c r="Q41" s="15">
        <v>1</v>
      </c>
      <c r="R41" s="16">
        <v>63</v>
      </c>
      <c r="S41" s="15">
        <v>0.365079365079365</v>
      </c>
      <c r="T41" s="15">
        <v>0.634920634920635</v>
      </c>
      <c r="U41" s="16">
        <v>207.147065217391</v>
      </c>
      <c r="V41" s="16">
        <v>230.81298749999999</v>
      </c>
      <c r="W41" s="1"/>
      <c r="X41" s="10">
        <f t="shared" si="9"/>
        <v>0.98837209302325602</v>
      </c>
      <c r="Y41" s="23">
        <f t="shared" si="8"/>
        <v>255</v>
      </c>
      <c r="Z41" s="10">
        <f t="shared" si="8"/>
        <v>0.84705882352941197</v>
      </c>
      <c r="AA41" s="10">
        <f t="shared" si="8"/>
        <v>0.152941176470588</v>
      </c>
      <c r="AB41" s="23">
        <f t="shared" si="8"/>
        <v>200.84139814814799</v>
      </c>
      <c r="AC41" s="23">
        <f t="shared" si="8"/>
        <v>166.013602564103</v>
      </c>
      <c r="AD41" s="6">
        <f t="shared" si="8"/>
        <v>1</v>
      </c>
      <c r="AE41" s="12">
        <f t="shared" si="8"/>
        <v>66</v>
      </c>
      <c r="AF41" s="6">
        <f t="shared" si="8"/>
        <v>0.53030303030303005</v>
      </c>
      <c r="AG41" s="6">
        <f t="shared" si="8"/>
        <v>0.46969696969697</v>
      </c>
      <c r="AH41" s="12">
        <f t="shared" si="8"/>
        <v>191.35724285714301</v>
      </c>
      <c r="AI41" s="12">
        <f t="shared" si="8"/>
        <v>187.78120967741901</v>
      </c>
      <c r="AJ41" s="15">
        <f t="shared" si="8"/>
        <v>1</v>
      </c>
      <c r="AK41" s="16">
        <f t="shared" si="8"/>
        <v>63</v>
      </c>
      <c r="AL41" s="15">
        <f t="shared" si="8"/>
        <v>0.365079365079365</v>
      </c>
      <c r="AM41" s="15">
        <f t="shared" si="8"/>
        <v>0.634920634920635</v>
      </c>
      <c r="AN41" s="16">
        <f t="shared" si="7"/>
        <v>207.147065217391</v>
      </c>
      <c r="AO41" s="16">
        <f t="shared" si="7"/>
        <v>230.81298749999999</v>
      </c>
      <c r="AP41" s="1"/>
      <c r="AQ41" s="1">
        <f t="shared" si="4"/>
        <v>0.69411764705882395</v>
      </c>
      <c r="AR41" s="1">
        <f t="shared" si="2"/>
        <v>6.0606060606060053E-2</v>
      </c>
      <c r="AS41" s="1">
        <f t="shared" si="5"/>
        <v>0.26984126984126999</v>
      </c>
      <c r="AT41" s="1">
        <f t="shared" si="6"/>
        <v>-0.104617604617605</v>
      </c>
    </row>
    <row r="42" spans="1:46" x14ac:dyDescent="0.25">
      <c r="A42" s="2">
        <v>0</v>
      </c>
      <c r="B42" s="2" t="s">
        <v>109</v>
      </c>
      <c r="C42" s="2">
        <v>41</v>
      </c>
      <c r="D42" s="2">
        <v>0.62869198312236296</v>
      </c>
      <c r="E42" s="10">
        <v>0.70689655172413801</v>
      </c>
      <c r="F42" s="9">
        <v>41</v>
      </c>
      <c r="G42" s="10">
        <v>0.41463414634146301</v>
      </c>
      <c r="H42" s="10">
        <v>0.58536585365853699</v>
      </c>
      <c r="I42" s="23">
        <v>223.977117647059</v>
      </c>
      <c r="J42" s="23">
        <v>164.01172916666701</v>
      </c>
      <c r="K42" s="6">
        <v>0</v>
      </c>
      <c r="L42" s="12">
        <v>0</v>
      </c>
      <c r="M42" s="6" t="s">
        <v>7</v>
      </c>
      <c r="N42" s="6" t="s">
        <v>7</v>
      </c>
      <c r="O42" s="12" t="s">
        <v>7</v>
      </c>
      <c r="P42" s="12" t="s">
        <v>7</v>
      </c>
      <c r="Q42" s="15">
        <v>0</v>
      </c>
      <c r="R42" s="16">
        <v>0</v>
      </c>
      <c r="S42" s="15" t="s">
        <v>7</v>
      </c>
      <c r="T42" s="15" t="s">
        <v>7</v>
      </c>
      <c r="U42" s="16" t="s">
        <v>7</v>
      </c>
      <c r="V42" s="16" t="s">
        <v>7</v>
      </c>
      <c r="W42" s="1"/>
      <c r="X42" s="10" t="str">
        <f t="shared" si="9"/>
        <v/>
      </c>
      <c r="Y42" s="23" t="str">
        <f t="shared" si="8"/>
        <v/>
      </c>
      <c r="Z42" s="10" t="str">
        <f t="shared" si="8"/>
        <v/>
      </c>
      <c r="AA42" s="10" t="str">
        <f t="shared" si="8"/>
        <v/>
      </c>
      <c r="AB42" s="23" t="str">
        <f t="shared" si="8"/>
        <v/>
      </c>
      <c r="AC42" s="23" t="str">
        <f t="shared" si="8"/>
        <v/>
      </c>
      <c r="AD42" s="6" t="str">
        <f t="shared" si="8"/>
        <v/>
      </c>
      <c r="AE42" s="12" t="str">
        <f t="shared" si="8"/>
        <v/>
      </c>
      <c r="AF42" s="6" t="str">
        <f t="shared" si="8"/>
        <v/>
      </c>
      <c r="AG42" s="6" t="str">
        <f t="shared" si="8"/>
        <v/>
      </c>
      <c r="AH42" s="12" t="str">
        <f t="shared" si="8"/>
        <v/>
      </c>
      <c r="AI42" s="12" t="str">
        <f t="shared" si="8"/>
        <v/>
      </c>
      <c r="AJ42" s="15" t="str">
        <f t="shared" si="8"/>
        <v/>
      </c>
      <c r="AK42" s="16" t="str">
        <f t="shared" si="8"/>
        <v/>
      </c>
      <c r="AL42" s="15" t="str">
        <f t="shared" si="8"/>
        <v/>
      </c>
      <c r="AM42" s="15" t="str">
        <f t="shared" si="8"/>
        <v/>
      </c>
      <c r="AN42" s="16" t="str">
        <f t="shared" si="7"/>
        <v/>
      </c>
      <c r="AO42" s="16" t="str">
        <f t="shared" si="7"/>
        <v/>
      </c>
      <c r="AP42" s="1"/>
      <c r="AQ42" s="1" t="str">
        <f t="shared" si="4"/>
        <v/>
      </c>
      <c r="AR42" s="1" t="str">
        <f t="shared" si="2"/>
        <v/>
      </c>
      <c r="AS42" s="1" t="str">
        <f t="shared" si="5"/>
        <v/>
      </c>
      <c r="AT42" s="1" t="str">
        <f t="shared" si="6"/>
        <v/>
      </c>
    </row>
    <row r="43" spans="1:46" x14ac:dyDescent="0.25">
      <c r="A43" s="2">
        <v>0</v>
      </c>
      <c r="B43" s="2" t="s">
        <v>109</v>
      </c>
      <c r="C43" s="2">
        <v>42</v>
      </c>
      <c r="D43" s="2">
        <v>0.39297124600639</v>
      </c>
      <c r="E43" s="10">
        <v>0.73275862068965503</v>
      </c>
      <c r="F43" s="9">
        <v>85</v>
      </c>
      <c r="G43" s="10">
        <v>0.56470588235294095</v>
      </c>
      <c r="H43" s="10">
        <v>0.41176470588235298</v>
      </c>
      <c r="I43" s="23">
        <v>162.40665625</v>
      </c>
      <c r="J43" s="23">
        <v>142.98438571428599</v>
      </c>
      <c r="K43" s="6">
        <v>0.65714285714285703</v>
      </c>
      <c r="L43" s="12">
        <v>23</v>
      </c>
      <c r="M43" s="6">
        <v>0.73913043478260898</v>
      </c>
      <c r="N43" s="6">
        <v>0.26086956521739102</v>
      </c>
      <c r="O43" s="12">
        <v>169.097617647059</v>
      </c>
      <c r="P43" s="12">
        <v>134.96575000000001</v>
      </c>
      <c r="Q43" s="15">
        <v>0.47058823529411797</v>
      </c>
      <c r="R43" s="16">
        <v>8</v>
      </c>
      <c r="S43" s="15">
        <v>0.5</v>
      </c>
      <c r="T43" s="15">
        <v>0.5</v>
      </c>
      <c r="U43" s="16">
        <v>185.799125</v>
      </c>
      <c r="V43" s="16">
        <v>110.840125</v>
      </c>
      <c r="W43" s="1"/>
      <c r="X43" s="10" t="str">
        <f t="shared" si="9"/>
        <v/>
      </c>
      <c r="Y43" s="23" t="str">
        <f t="shared" si="8"/>
        <v/>
      </c>
      <c r="Z43" s="10" t="str">
        <f t="shared" si="8"/>
        <v/>
      </c>
      <c r="AA43" s="10" t="str">
        <f t="shared" si="8"/>
        <v/>
      </c>
      <c r="AB43" s="23" t="str">
        <f t="shared" si="8"/>
        <v/>
      </c>
      <c r="AC43" s="23" t="str">
        <f t="shared" si="8"/>
        <v/>
      </c>
      <c r="AD43" s="6" t="str">
        <f t="shared" si="8"/>
        <v/>
      </c>
      <c r="AE43" s="12" t="str">
        <f t="shared" si="8"/>
        <v/>
      </c>
      <c r="AF43" s="6" t="str">
        <f t="shared" si="8"/>
        <v/>
      </c>
      <c r="AG43" s="6" t="str">
        <f t="shared" si="8"/>
        <v/>
      </c>
      <c r="AH43" s="12" t="str">
        <f t="shared" si="8"/>
        <v/>
      </c>
      <c r="AI43" s="12" t="str">
        <f t="shared" si="8"/>
        <v/>
      </c>
      <c r="AJ43" s="15" t="str">
        <f t="shared" si="8"/>
        <v/>
      </c>
      <c r="AK43" s="16" t="str">
        <f t="shared" si="8"/>
        <v/>
      </c>
      <c r="AL43" s="15" t="str">
        <f t="shared" si="8"/>
        <v/>
      </c>
      <c r="AM43" s="15" t="str">
        <f t="shared" si="8"/>
        <v/>
      </c>
      <c r="AN43" s="16" t="str">
        <f t="shared" si="7"/>
        <v/>
      </c>
      <c r="AO43" s="16" t="str">
        <f t="shared" si="7"/>
        <v/>
      </c>
      <c r="AP43" s="1"/>
      <c r="AQ43" s="1" t="str">
        <f t="shared" si="4"/>
        <v/>
      </c>
      <c r="AR43" s="1" t="str">
        <f t="shared" si="2"/>
        <v/>
      </c>
      <c r="AS43" s="1" t="str">
        <f t="shared" si="5"/>
        <v/>
      </c>
      <c r="AT43" s="1" t="str">
        <f t="shared" si="6"/>
        <v/>
      </c>
    </row>
    <row r="44" spans="1:46" x14ac:dyDescent="0.25">
      <c r="A44" s="2">
        <v>0</v>
      </c>
      <c r="B44" s="2" t="s">
        <v>120</v>
      </c>
      <c r="C44" s="2">
        <v>43</v>
      </c>
      <c r="D44" s="2">
        <v>0.80396475770925102</v>
      </c>
      <c r="E44" s="10">
        <v>0.72727272727272696</v>
      </c>
      <c r="F44" s="9">
        <v>24</v>
      </c>
      <c r="G44" s="10">
        <v>0.875</v>
      </c>
      <c r="H44" s="10">
        <v>0.125</v>
      </c>
      <c r="I44" s="23">
        <v>256.55154761904799</v>
      </c>
      <c r="J44" s="23">
        <v>134.94833333333301</v>
      </c>
      <c r="K44" s="6">
        <v>0.66666666666666696</v>
      </c>
      <c r="L44" s="12">
        <v>2</v>
      </c>
      <c r="M44" s="6">
        <v>1</v>
      </c>
      <c r="N44" s="6">
        <v>0</v>
      </c>
      <c r="O44" s="12">
        <v>448.29599999999999</v>
      </c>
      <c r="P44" s="12" t="s">
        <v>7</v>
      </c>
      <c r="Q44" s="15" t="s">
        <v>7</v>
      </c>
      <c r="R44" s="16">
        <v>0</v>
      </c>
      <c r="S44" s="15" t="s">
        <v>7</v>
      </c>
      <c r="T44" s="15" t="s">
        <v>7</v>
      </c>
      <c r="U44" s="16" t="s">
        <v>7</v>
      </c>
      <c r="V44" s="16" t="s">
        <v>7</v>
      </c>
      <c r="W44" s="1"/>
      <c r="X44" s="10" t="str">
        <f t="shared" si="9"/>
        <v/>
      </c>
      <c r="Y44" s="23" t="str">
        <f t="shared" si="8"/>
        <v/>
      </c>
      <c r="Z44" s="10" t="str">
        <f t="shared" si="8"/>
        <v/>
      </c>
      <c r="AA44" s="10" t="str">
        <f t="shared" si="8"/>
        <v/>
      </c>
      <c r="AB44" s="23" t="str">
        <f t="shared" si="8"/>
        <v/>
      </c>
      <c r="AC44" s="23" t="str">
        <f t="shared" si="8"/>
        <v/>
      </c>
      <c r="AD44" s="6" t="str">
        <f t="shared" si="8"/>
        <v/>
      </c>
      <c r="AE44" s="12" t="str">
        <f t="shared" si="8"/>
        <v/>
      </c>
      <c r="AF44" s="6" t="str">
        <f t="shared" si="8"/>
        <v/>
      </c>
      <c r="AG44" s="6" t="str">
        <f t="shared" si="8"/>
        <v/>
      </c>
      <c r="AH44" s="12" t="str">
        <f t="shared" si="8"/>
        <v/>
      </c>
      <c r="AI44" s="12" t="str">
        <f t="shared" si="8"/>
        <v/>
      </c>
      <c r="AJ44" s="15" t="str">
        <f t="shared" si="8"/>
        <v/>
      </c>
      <c r="AK44" s="16" t="str">
        <f t="shared" si="8"/>
        <v/>
      </c>
      <c r="AL44" s="15" t="str">
        <f t="shared" si="8"/>
        <v/>
      </c>
      <c r="AM44" s="15" t="str">
        <f t="shared" si="8"/>
        <v/>
      </c>
      <c r="AN44" s="16" t="str">
        <f t="shared" si="7"/>
        <v/>
      </c>
      <c r="AO44" s="16" t="str">
        <f t="shared" si="7"/>
        <v/>
      </c>
      <c r="AP44" s="1"/>
      <c r="AQ44" s="1" t="str">
        <f t="shared" si="4"/>
        <v/>
      </c>
      <c r="AR44" s="1" t="str">
        <f t="shared" si="2"/>
        <v/>
      </c>
      <c r="AS44" s="1" t="str">
        <f t="shared" si="5"/>
        <v/>
      </c>
      <c r="AT44" s="1" t="str">
        <f t="shared" si="6"/>
        <v/>
      </c>
    </row>
    <row r="45" spans="1:46" x14ac:dyDescent="0.25">
      <c r="A45" s="2"/>
      <c r="B45" s="2"/>
      <c r="C45" s="2"/>
      <c r="D45" s="2"/>
      <c r="E45" s="10"/>
      <c r="F45" s="9"/>
      <c r="G45" s="10"/>
      <c r="H45" s="10"/>
      <c r="I45" s="23"/>
      <c r="J45" s="23"/>
      <c r="K45" s="6"/>
      <c r="L45" s="12"/>
      <c r="M45" s="6"/>
      <c r="N45" s="6"/>
      <c r="O45" s="12"/>
      <c r="P45" s="12"/>
      <c r="Q45" s="15"/>
      <c r="R45" s="16"/>
      <c r="S45" s="15"/>
      <c r="T45" s="15"/>
      <c r="U45" s="16"/>
      <c r="V45" s="16"/>
      <c r="W45" s="1"/>
      <c r="X45" s="10"/>
      <c r="Y45" s="10"/>
      <c r="Z45" s="10"/>
      <c r="AA45" s="10"/>
      <c r="AB45" s="10"/>
      <c r="AC45" s="10"/>
      <c r="AD45" s="6"/>
      <c r="AE45" s="6"/>
      <c r="AF45" s="6"/>
      <c r="AG45" s="6"/>
      <c r="AH45" s="6"/>
      <c r="AI45" s="6"/>
      <c r="AJ45" s="15"/>
      <c r="AK45" s="15"/>
      <c r="AL45" s="15"/>
      <c r="AM45" s="15"/>
      <c r="AN45" s="15"/>
      <c r="AO45" s="15"/>
      <c r="AP45" s="1"/>
      <c r="AQ45" s="1"/>
      <c r="AR45" s="1"/>
      <c r="AS45" s="1"/>
      <c r="AT45" s="1"/>
    </row>
    <row r="46" spans="1:46" x14ac:dyDescent="0.25">
      <c r="A46" s="2"/>
      <c r="B46" s="2"/>
      <c r="C46" s="2"/>
      <c r="D46" s="2"/>
      <c r="E46" s="10"/>
      <c r="F46" s="9"/>
      <c r="G46" s="10"/>
      <c r="H46" s="10"/>
      <c r="I46" s="23"/>
      <c r="J46" s="23"/>
      <c r="K46" s="6"/>
      <c r="L46" s="12"/>
      <c r="M46" s="6"/>
      <c r="N46" s="6"/>
      <c r="O46" s="12"/>
      <c r="P46" s="12"/>
      <c r="Q46" s="15"/>
      <c r="R46" s="16"/>
      <c r="S46" s="15"/>
      <c r="T46" s="15"/>
      <c r="U46" s="16"/>
      <c r="V46" s="16"/>
      <c r="W46" s="1"/>
      <c r="X46" s="10"/>
      <c r="Y46" s="10"/>
      <c r="Z46" s="10"/>
      <c r="AA46" s="10"/>
      <c r="AB46" s="10"/>
      <c r="AC46" s="10"/>
      <c r="AD46" s="6"/>
      <c r="AE46" s="6"/>
      <c r="AF46" s="6"/>
      <c r="AG46" s="6"/>
      <c r="AH46" s="6"/>
      <c r="AI46" s="6"/>
      <c r="AJ46" s="15"/>
      <c r="AK46" s="15"/>
      <c r="AL46" s="15"/>
      <c r="AM46" s="15"/>
      <c r="AN46" s="15"/>
      <c r="AO46" s="15"/>
      <c r="AP46" s="1"/>
      <c r="AQ46" s="1"/>
      <c r="AR46" s="1"/>
      <c r="AS46" s="1"/>
      <c r="AT46" s="1"/>
    </row>
    <row r="47" spans="1:46" x14ac:dyDescent="0.25">
      <c r="E47" s="9"/>
      <c r="F47" s="9"/>
      <c r="G47" s="9"/>
      <c r="H47" s="9"/>
      <c r="I47" s="23"/>
      <c r="J47" s="23"/>
      <c r="K47" s="5"/>
      <c r="L47" s="5"/>
      <c r="M47" s="5"/>
      <c r="N47" s="5"/>
      <c r="O47" s="12"/>
      <c r="P47" s="12"/>
      <c r="Q47" s="14"/>
      <c r="R47" s="14"/>
      <c r="S47" s="14"/>
      <c r="T47" s="14"/>
      <c r="U47" s="16"/>
      <c r="V47" s="16"/>
      <c r="X47" s="9"/>
      <c r="Y47" s="9"/>
      <c r="Z47" s="9"/>
      <c r="AA47" s="9"/>
      <c r="AB47" s="9"/>
      <c r="AC47" s="9"/>
      <c r="AD47" s="5"/>
      <c r="AE47" s="5"/>
      <c r="AF47" s="5"/>
      <c r="AG47" s="5"/>
      <c r="AH47" s="5"/>
      <c r="AI47" s="5"/>
      <c r="AJ47" s="14"/>
      <c r="AK47" s="14"/>
      <c r="AL47" s="14"/>
      <c r="AM47" s="14"/>
      <c r="AN47" s="14"/>
      <c r="AO47" s="14"/>
    </row>
    <row r="48" spans="1:46" x14ac:dyDescent="0.25">
      <c r="E48" s="9"/>
      <c r="F48" s="9"/>
      <c r="G48" s="9"/>
      <c r="H48" s="9"/>
      <c r="I48" s="23"/>
      <c r="J48" s="23"/>
      <c r="K48" s="5"/>
      <c r="L48" s="5"/>
      <c r="M48" s="5"/>
      <c r="N48" s="5"/>
      <c r="O48" s="12"/>
      <c r="P48" s="12"/>
      <c r="Q48" s="14"/>
      <c r="R48" s="14"/>
      <c r="S48" s="14"/>
      <c r="T48" s="14"/>
      <c r="U48" s="16"/>
      <c r="V48" s="16"/>
      <c r="X48" s="9"/>
      <c r="Y48" s="9"/>
      <c r="Z48" s="9"/>
      <c r="AA48" s="9"/>
      <c r="AB48" s="9"/>
      <c r="AC48" s="9"/>
      <c r="AD48" s="5"/>
      <c r="AE48" s="5"/>
      <c r="AF48" s="5"/>
      <c r="AG48" s="5"/>
      <c r="AH48" s="5"/>
      <c r="AI48" s="5"/>
      <c r="AJ48" s="14"/>
      <c r="AK48" s="14"/>
      <c r="AL48" s="14"/>
      <c r="AM48" s="14"/>
      <c r="AN48" s="14"/>
      <c r="AO48" s="14"/>
    </row>
    <row r="49" spans="3:46" x14ac:dyDescent="0.25">
      <c r="E49" s="11"/>
      <c r="F49" s="11"/>
      <c r="G49" s="11"/>
      <c r="H49" s="11"/>
      <c r="I49" s="24"/>
      <c r="J49" s="24"/>
      <c r="K49" s="7"/>
      <c r="L49" s="7"/>
      <c r="M49" s="7"/>
      <c r="N49" s="7"/>
      <c r="O49" s="25"/>
      <c r="P49" s="25"/>
      <c r="Q49" s="17"/>
      <c r="R49" s="17"/>
      <c r="S49" s="17"/>
      <c r="T49" s="17"/>
      <c r="U49" s="26"/>
      <c r="V49" s="26"/>
      <c r="W49" s="3"/>
      <c r="X49" s="27">
        <f t="shared" ref="X49:AO49" si="10">AVERAGEIF($A3:$A47,1,X3:X47)</f>
        <v>0.94181013141255532</v>
      </c>
      <c r="Y49" s="28">
        <f t="shared" si="10"/>
        <v>202.42307692307693</v>
      </c>
      <c r="Z49" s="27">
        <f t="shared" si="10"/>
        <v>0.64772141519685522</v>
      </c>
      <c r="AA49" s="27">
        <f t="shared" si="10"/>
        <v>0.34789790635662077</v>
      </c>
      <c r="AB49" s="24">
        <f t="shared" si="10"/>
        <v>162.4398574888138</v>
      </c>
      <c r="AC49" s="24">
        <f t="shared" si="10"/>
        <v>139.11785538381397</v>
      </c>
      <c r="AD49" s="29">
        <f t="shared" si="10"/>
        <v>0.97937049926309938</v>
      </c>
      <c r="AE49" s="30">
        <f t="shared" si="10"/>
        <v>51.53846153846154</v>
      </c>
      <c r="AF49" s="29">
        <f t="shared" si="10"/>
        <v>0.62196995405804245</v>
      </c>
      <c r="AG49" s="29">
        <f t="shared" si="10"/>
        <v>0.3755418364770039</v>
      </c>
      <c r="AH49" s="25">
        <f t="shared" si="10"/>
        <v>178.85716673960465</v>
      </c>
      <c r="AI49" s="25">
        <f t="shared" si="10"/>
        <v>168.5874069206551</v>
      </c>
      <c r="AJ49" s="31">
        <f t="shared" si="10"/>
        <v>0.94426949711049857</v>
      </c>
      <c r="AK49" s="32">
        <f t="shared" si="10"/>
        <v>49</v>
      </c>
      <c r="AL49" s="31">
        <f t="shared" si="10"/>
        <v>0.42743425237963417</v>
      </c>
      <c r="AM49" s="31">
        <f t="shared" si="10"/>
        <v>0.56862789024632321</v>
      </c>
      <c r="AN49" s="26">
        <f t="shared" si="10"/>
        <v>176.43844324217696</v>
      </c>
      <c r="AO49" s="26">
        <f t="shared" si="10"/>
        <v>192.58254843800461</v>
      </c>
      <c r="AP49" s="3"/>
      <c r="AQ49" s="3"/>
      <c r="AR49" s="18">
        <f>AVERAGE(AR3:AR47)</f>
        <v>0.24642811758103869</v>
      </c>
      <c r="AS49" s="18">
        <f>AVERAGE(AS3:AS47)</f>
        <v>0.14119363786668918</v>
      </c>
      <c r="AT49" s="18">
        <f>AVERAGE(AT3:AT47)</f>
        <v>5.1892415902630336E-2</v>
      </c>
    </row>
    <row r="50" spans="3:46" x14ac:dyDescent="0.25">
      <c r="E50" s="2"/>
      <c r="F50" s="2"/>
      <c r="G50" s="3"/>
      <c r="H50" s="3"/>
      <c r="I50" s="3"/>
      <c r="J50" s="3"/>
      <c r="K50" s="3"/>
      <c r="L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18">
        <f t="shared" ref="X50:AO50" si="11">STDEV(X3:X44)/SQRT(COUNT(X3:X44))</f>
        <v>1.0683278590819861E-2</v>
      </c>
      <c r="Y50" s="18">
        <f t="shared" si="11"/>
        <v>11.248408171405087</v>
      </c>
      <c r="Z50" s="18">
        <f t="shared" si="11"/>
        <v>2.3802623950837085E-2</v>
      </c>
      <c r="AA50" s="18">
        <f t="shared" si="11"/>
        <v>2.277488085838756E-2</v>
      </c>
      <c r="AB50" s="18">
        <f t="shared" si="11"/>
        <v>8.9809225539568285</v>
      </c>
      <c r="AC50" s="18">
        <f t="shared" si="11"/>
        <v>8.4750083120991384</v>
      </c>
      <c r="AD50" s="18">
        <f t="shared" si="11"/>
        <v>3.650117263693116E-3</v>
      </c>
      <c r="AE50" s="18">
        <f t="shared" si="11"/>
        <v>2.6458854962321383</v>
      </c>
      <c r="AF50" s="18">
        <f t="shared" si="11"/>
        <v>2.4634321403764734E-2</v>
      </c>
      <c r="AG50" s="18">
        <f t="shared" si="11"/>
        <v>2.4181144668458089E-2</v>
      </c>
      <c r="AH50" s="18">
        <f t="shared" si="11"/>
        <v>12.0107798162949</v>
      </c>
      <c r="AI50" s="18">
        <f t="shared" si="11"/>
        <v>10.063906712410907</v>
      </c>
      <c r="AJ50" s="18">
        <f t="shared" si="11"/>
        <v>2.3861484346764786E-2</v>
      </c>
      <c r="AK50" s="18">
        <f t="shared" si="11"/>
        <v>3.3077996404768024</v>
      </c>
      <c r="AL50" s="18">
        <f t="shared" si="11"/>
        <v>2.3583012773507508E-2</v>
      </c>
      <c r="AM50" s="18">
        <f t="shared" si="11"/>
        <v>2.3737107030857157E-2</v>
      </c>
      <c r="AN50" s="18">
        <f t="shared" si="11"/>
        <v>11.331552600340036</v>
      </c>
      <c r="AO50" s="18">
        <f t="shared" si="11"/>
        <v>14.658590438801673</v>
      </c>
      <c r="AP50" s="2"/>
      <c r="AQ50" s="2"/>
      <c r="AR50" s="2"/>
      <c r="AS50" s="2"/>
      <c r="AT50" s="2"/>
    </row>
    <row r="51" spans="3:46" x14ac:dyDescent="0.25">
      <c r="E51" s="2"/>
      <c r="F51" s="2"/>
      <c r="G51" s="3"/>
      <c r="H51" s="3"/>
      <c r="I51" s="3"/>
      <c r="J51" s="3"/>
      <c r="K51" s="3"/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  <c r="AA51" s="3"/>
      <c r="AB51" s="3"/>
      <c r="AC51" s="3"/>
      <c r="AD51" s="3"/>
      <c r="AE51" s="3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3:46" x14ac:dyDescent="0.25">
      <c r="E52" s="2"/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2"/>
      <c r="Y52" s="2"/>
      <c r="Z52" s="3">
        <f>TTEST(Z3:Z48,AA3:AA48,2,1)</f>
        <v>9.5542294642797865E-7</v>
      </c>
      <c r="AA52" s="3"/>
      <c r="AB52" s="3">
        <f>TTEST(AB3:AB48,AC3:AC48,2,1)</f>
        <v>2.7044273731439116E-7</v>
      </c>
      <c r="AC52" s="3"/>
      <c r="AD52" s="3"/>
      <c r="AE52" s="3"/>
      <c r="AF52" s="3">
        <f>TTEST(AF3:AF48,AG3:AG48,2,1)</f>
        <v>3.2602471601415631E-5</v>
      </c>
      <c r="AG52" s="3">
        <f>TTEST(AG3:AG46,AL3:AL46,2,1)</f>
        <v>9.5036888442731102E-2</v>
      </c>
      <c r="AH52" s="3">
        <f>TTEST(AH3:AH46,AI3:AI46,2,1)</f>
        <v>9.8947746351858504E-2</v>
      </c>
      <c r="AI52" s="3">
        <f>TTEST(AI3:AI46,AN3:AN46,2,1)</f>
        <v>0.13361357956209421</v>
      </c>
      <c r="AJ52" s="3"/>
      <c r="AK52" s="3"/>
      <c r="AL52" s="3">
        <f>TTEST(AL3:AL48,AM3:AM48,2,1)</f>
        <v>6.2247562759293025E-3</v>
      </c>
      <c r="AM52" s="3"/>
      <c r="AN52" s="3">
        <f>TTEST(AN3:AN46,AO3:AO46,2,1)</f>
        <v>2.7214854274973402E-2</v>
      </c>
      <c r="AO52" s="3"/>
      <c r="AP52" s="3"/>
      <c r="AQ52" s="3"/>
      <c r="AR52" s="33">
        <f>TTEST(AR3:AR47,AS3:AS47,2,1)</f>
        <v>9.108810215069138E-2</v>
      </c>
      <c r="AS52" s="2"/>
      <c r="AT52" s="2"/>
    </row>
    <row r="53" spans="3:46" x14ac:dyDescent="0.25">
      <c r="C53" t="s">
        <v>118</v>
      </c>
      <c r="E53" s="2"/>
      <c r="F53" s="2"/>
      <c r="G53" s="2"/>
      <c r="H53" s="2"/>
      <c r="I53" s="2"/>
      <c r="J53" s="2"/>
      <c r="K53" s="2"/>
      <c r="L53" s="2"/>
      <c r="M53" s="3"/>
      <c r="N53" s="3"/>
      <c r="O53" s="3"/>
      <c r="P53" s="3"/>
      <c r="Q53" s="3"/>
      <c r="R53" s="3"/>
      <c r="S53" s="2"/>
      <c r="T53" s="2"/>
      <c r="U53" s="2"/>
      <c r="V53" s="2"/>
      <c r="W53" s="2"/>
      <c r="X53" s="2">
        <f>COUNT(X3:X44)</f>
        <v>26</v>
      </c>
      <c r="Y53" s="2"/>
      <c r="Z53" s="2"/>
      <c r="AA53" s="2"/>
      <c r="AB53" s="2"/>
      <c r="AC53" s="2"/>
      <c r="AD53" s="2"/>
      <c r="AE53" s="2"/>
      <c r="AF53" s="3">
        <f>TTEST(AF3:AF48,AL3:AL48,2,1)</f>
        <v>2.3082218104638422E-5</v>
      </c>
      <c r="AG53" s="3">
        <f>TTEST(AG3:AG48,AM3:AM48,2,1)</f>
        <v>2.6503098300263661E-5</v>
      </c>
      <c r="AH53" s="3">
        <f>TTEST(AH3:AH46,AN3:AN46,2,1)</f>
        <v>0.63515561416426602</v>
      </c>
      <c r="AI53" s="3">
        <f>TTEST(AI3:AI46,AO3:AO46,2,1)</f>
        <v>9.3129017175004134E-3</v>
      </c>
      <c r="AJ53" s="3"/>
      <c r="AK53" s="3"/>
      <c r="AL53" s="2"/>
      <c r="AM53" s="2"/>
      <c r="AN53" s="2"/>
      <c r="AO53" s="2"/>
      <c r="AP53" s="2"/>
      <c r="AQ53" s="2"/>
      <c r="AR53" s="2"/>
      <c r="AS53" s="2"/>
      <c r="AT53" s="2"/>
    </row>
    <row r="54" spans="3:46" x14ac:dyDescent="0.25">
      <c r="E54" s="2"/>
      <c r="F54" s="2"/>
      <c r="G54" s="2"/>
      <c r="H54" s="2"/>
      <c r="I54" s="2"/>
      <c r="J54" s="2"/>
      <c r="K54" s="2"/>
      <c r="L54" s="2"/>
      <c r="M54" s="3"/>
      <c r="N54" s="2"/>
      <c r="O54" s="3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3">
        <f>TTEST(AF3:AF48,AM3:AM48,2,1)</f>
        <v>8.7683418300430652E-2</v>
      </c>
      <c r="AG54" s="2"/>
      <c r="AH54" s="3">
        <f>TTEST(AH3:AH48,AO3:AO48,2,1)</f>
        <v>3.3707695486503889E-2</v>
      </c>
      <c r="AI54" s="2"/>
      <c r="AJ54" s="2"/>
      <c r="AK54" s="2"/>
      <c r="AL54" s="2"/>
      <c r="AM54" s="2"/>
      <c r="AN54" s="2"/>
      <c r="AO54" s="2"/>
      <c r="AP54" s="2"/>
      <c r="AQ54" s="3">
        <f>CORREL(AQ3:AQ45,AT3:AT45)</f>
        <v>0.33092916892452329</v>
      </c>
      <c r="AR54" s="2"/>
      <c r="AS54" s="2"/>
      <c r="AT54" s="2"/>
    </row>
  </sheetData>
  <conditionalFormatting sqref="AD3:AD4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3:AJ4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3:AK44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{9624C56B-81A3-43E1-824E-ED7792ACEAF6}</x14:id>
        </ext>
      </extLst>
    </cfRule>
  </conditionalFormatting>
  <conditionalFormatting sqref="AT3:AT46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{934C84DB-7018-41F7-A07E-83BA6E6EF546}</x14:id>
        </ext>
      </extLst>
    </cfRule>
  </conditionalFormatting>
  <conditionalFormatting sqref="X3:X4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:A14 A16:A24 A34:A43 A26:A32">
    <cfRule type="cellIs" dxfId="11" priority="7" operator="equal">
      <formula>0</formula>
    </cfRule>
  </conditionalFormatting>
  <conditionalFormatting sqref="AE3:AE4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{B6527A72-BE94-4375-ABF6-167D253CED1F}</x14:id>
        </ext>
      </extLst>
    </cfRule>
  </conditionalFormatting>
  <conditionalFormatting sqref="D3:D44">
    <cfRule type="cellIs" dxfId="10" priority="5" operator="greaterThan">
      <formula>0.5</formula>
    </cfRule>
  </conditionalFormatting>
  <conditionalFormatting sqref="A15">
    <cfRule type="cellIs" dxfId="9" priority="4" operator="equal">
      <formula>0</formula>
    </cfRule>
  </conditionalFormatting>
  <conditionalFormatting sqref="A25">
    <cfRule type="cellIs" dxfId="8" priority="3" operator="equal">
      <formula>0</formula>
    </cfRule>
  </conditionalFormatting>
  <conditionalFormatting sqref="A33">
    <cfRule type="cellIs" dxfId="7" priority="2" operator="equal">
      <formula>0</formula>
    </cfRule>
  </conditionalFormatting>
  <conditionalFormatting sqref="A44">
    <cfRule type="cellIs" dxfId="6" priority="1" operator="equal">
      <formula>0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624C56B-81A3-43E1-824E-ED7792ACEA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AK3:AK44</xm:sqref>
        </x14:conditionalFormatting>
        <x14:conditionalFormatting xmlns:xm="http://schemas.microsoft.com/office/excel/2006/main">
          <x14:cfRule type="dataBar" id="{934C84DB-7018-41F7-A07E-83BA6E6EF54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AT3:AT46</xm:sqref>
        </x14:conditionalFormatting>
        <x14:conditionalFormatting xmlns:xm="http://schemas.microsoft.com/office/excel/2006/main">
          <x14:cfRule type="dataBar" id="{B6527A72-BE94-4375-ABF6-167D253CED1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AE3:AE44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4"/>
  <sheetViews>
    <sheetView topLeftCell="A7" zoomScale="90" zoomScaleNormal="90" workbookViewId="0">
      <selection activeCell="A39" sqref="A39"/>
    </sheetView>
  </sheetViews>
  <sheetFormatPr defaultRowHeight="15" x14ac:dyDescent="0.25"/>
  <cols>
    <col min="1" max="1" width="7.140625" customWidth="1"/>
    <col min="2" max="2" width="9.5703125" customWidth="1"/>
    <col min="3" max="4" width="7.140625" customWidth="1"/>
    <col min="5" max="22" width="6.42578125" hidden="1" customWidth="1"/>
    <col min="23" max="23" width="2.7109375" hidden="1" customWidth="1"/>
    <col min="24" max="41" width="7.5703125" customWidth="1"/>
    <col min="42" max="42" width="5.140625" customWidth="1"/>
    <col min="43" max="43" width="10.5703125" customWidth="1"/>
    <col min="44" max="44" width="9.5703125" customWidth="1"/>
  </cols>
  <sheetData>
    <row r="1" spans="1:46" x14ac:dyDescent="0.25">
      <c r="E1" s="8" t="s">
        <v>4</v>
      </c>
      <c r="F1" s="9"/>
      <c r="G1" s="9"/>
      <c r="H1" s="8"/>
      <c r="I1" s="8"/>
      <c r="J1" s="8"/>
      <c r="K1" s="4" t="s">
        <v>5</v>
      </c>
      <c r="L1" s="4"/>
      <c r="M1" s="5"/>
      <c r="N1" s="5"/>
      <c r="O1" s="4"/>
      <c r="P1" s="4"/>
      <c r="Q1" s="13" t="s">
        <v>6</v>
      </c>
      <c r="R1" s="13"/>
      <c r="S1" s="14"/>
      <c r="T1" s="14"/>
      <c r="U1" s="13"/>
      <c r="V1" s="13"/>
      <c r="W1" s="2"/>
      <c r="X1" s="8" t="s">
        <v>4</v>
      </c>
      <c r="Y1" s="9"/>
      <c r="Z1" s="9"/>
      <c r="AA1" s="8"/>
      <c r="AB1" s="8"/>
      <c r="AC1" s="8"/>
      <c r="AD1" s="4" t="s">
        <v>5</v>
      </c>
      <c r="AE1" s="4"/>
      <c r="AF1" s="5"/>
      <c r="AG1" s="5"/>
      <c r="AH1" s="4"/>
      <c r="AI1" s="4"/>
      <c r="AJ1" s="13" t="s">
        <v>6</v>
      </c>
      <c r="AK1" s="13"/>
      <c r="AL1" s="14"/>
      <c r="AM1" s="14"/>
      <c r="AN1" s="13"/>
      <c r="AO1" s="13"/>
      <c r="AP1" s="2"/>
      <c r="AQ1" s="2"/>
      <c r="AR1" s="2"/>
    </row>
    <row r="2" spans="1:46" x14ac:dyDescent="0.25">
      <c r="A2" s="2" t="s">
        <v>111</v>
      </c>
      <c r="B2" s="2" t="s">
        <v>105</v>
      </c>
      <c r="C2" s="2" t="s">
        <v>106</v>
      </c>
      <c r="D2" s="2" t="s">
        <v>119</v>
      </c>
      <c r="E2" s="8" t="s">
        <v>19</v>
      </c>
      <c r="F2" s="8" t="s">
        <v>112</v>
      </c>
      <c r="G2" s="8" t="s">
        <v>0</v>
      </c>
      <c r="H2" s="8" t="s">
        <v>1</v>
      </c>
      <c r="I2" s="8" t="s">
        <v>2</v>
      </c>
      <c r="J2" s="8" t="s">
        <v>3</v>
      </c>
      <c r="K2" s="4" t="s">
        <v>19</v>
      </c>
      <c r="L2" s="4" t="s">
        <v>20</v>
      </c>
      <c r="M2" s="4" t="s">
        <v>0</v>
      </c>
      <c r="N2" s="4" t="s">
        <v>1</v>
      </c>
      <c r="O2" s="4" t="s">
        <v>2</v>
      </c>
      <c r="P2" s="4" t="s">
        <v>3</v>
      </c>
      <c r="Q2" s="13" t="s">
        <v>19</v>
      </c>
      <c r="R2" s="13" t="s">
        <v>20</v>
      </c>
      <c r="S2" s="13" t="s">
        <v>0</v>
      </c>
      <c r="T2" s="13" t="s">
        <v>1</v>
      </c>
      <c r="U2" s="13" t="s">
        <v>2</v>
      </c>
      <c r="V2" s="13" t="s">
        <v>3</v>
      </c>
      <c r="W2" s="2"/>
      <c r="X2" s="8" t="s">
        <v>19</v>
      </c>
      <c r="Y2" s="8" t="s">
        <v>112</v>
      </c>
      <c r="Z2" s="8" t="s">
        <v>0</v>
      </c>
      <c r="AA2" s="8" t="s">
        <v>113</v>
      </c>
      <c r="AB2" s="8" t="s">
        <v>2</v>
      </c>
      <c r="AC2" s="8" t="s">
        <v>114</v>
      </c>
      <c r="AD2" s="4" t="s">
        <v>19</v>
      </c>
      <c r="AE2" s="4" t="s">
        <v>112</v>
      </c>
      <c r="AF2" s="4" t="s">
        <v>0</v>
      </c>
      <c r="AG2" s="4" t="s">
        <v>113</v>
      </c>
      <c r="AH2" s="4" t="s">
        <v>2</v>
      </c>
      <c r="AI2" s="4" t="s">
        <v>114</v>
      </c>
      <c r="AJ2" s="13" t="s">
        <v>19</v>
      </c>
      <c r="AK2" s="13" t="s">
        <v>112</v>
      </c>
      <c r="AL2" s="13" t="s">
        <v>0</v>
      </c>
      <c r="AM2" s="13" t="s">
        <v>113</v>
      </c>
      <c r="AN2" s="13" t="s">
        <v>2</v>
      </c>
      <c r="AO2" s="13" t="s">
        <v>114</v>
      </c>
      <c r="AP2" s="2"/>
      <c r="AQ2" s="2"/>
      <c r="AR2" s="2" t="s">
        <v>115</v>
      </c>
      <c r="AS2" s="2" t="s">
        <v>116</v>
      </c>
      <c r="AT2" s="2" t="s">
        <v>117</v>
      </c>
    </row>
    <row r="3" spans="1:46" x14ac:dyDescent="0.25">
      <c r="A3" s="2">
        <v>1</v>
      </c>
      <c r="B3" s="2"/>
      <c r="C3" s="2">
        <v>1</v>
      </c>
      <c r="D3" s="2">
        <v>0.185614849187935</v>
      </c>
      <c r="E3" s="10">
        <v>0.98333333333333295</v>
      </c>
      <c r="F3" s="9">
        <v>236</v>
      </c>
      <c r="G3" s="10">
        <v>0.60169491525423702</v>
      </c>
      <c r="H3" s="10">
        <v>0.39830508474576298</v>
      </c>
      <c r="I3" s="23">
        <v>167.11562323943701</v>
      </c>
      <c r="J3" s="23">
        <v>151.75491489361701</v>
      </c>
      <c r="K3" s="6">
        <v>1</v>
      </c>
      <c r="L3" s="12">
        <v>30</v>
      </c>
      <c r="M3" s="6">
        <v>0.6</v>
      </c>
      <c r="N3" s="6">
        <v>0.4</v>
      </c>
      <c r="O3" s="12">
        <v>166.10499999999999</v>
      </c>
      <c r="P3" s="12">
        <v>154.68258333333301</v>
      </c>
      <c r="Q3" s="15">
        <v>1</v>
      </c>
      <c r="R3" s="16">
        <v>27</v>
      </c>
      <c r="S3" s="15">
        <v>0.48148148148148101</v>
      </c>
      <c r="T3" s="15">
        <v>0.51851851851851904</v>
      </c>
      <c r="U3" s="16">
        <v>160.098461538462</v>
      </c>
      <c r="V3" s="16">
        <v>157.601</v>
      </c>
      <c r="W3" s="1"/>
      <c r="X3" s="10">
        <f>IF($A3=1,E3,"")</f>
        <v>0.98333333333333295</v>
      </c>
      <c r="Y3" s="23">
        <f t="shared" ref="Y3:AO17" si="0">IF($A3=1,F3,"")</f>
        <v>236</v>
      </c>
      <c r="Z3" s="10">
        <f t="shared" si="0"/>
        <v>0.60169491525423702</v>
      </c>
      <c r="AA3" s="10">
        <f t="shared" si="0"/>
        <v>0.39830508474576298</v>
      </c>
      <c r="AB3" s="23">
        <f t="shared" si="0"/>
        <v>167.11562323943701</v>
      </c>
      <c r="AC3" s="23">
        <f t="shared" si="0"/>
        <v>151.75491489361701</v>
      </c>
      <c r="AD3" s="6">
        <f t="shared" si="0"/>
        <v>1</v>
      </c>
      <c r="AE3" s="12">
        <f t="shared" si="0"/>
        <v>30</v>
      </c>
      <c r="AF3" s="6">
        <f t="shared" si="0"/>
        <v>0.6</v>
      </c>
      <c r="AG3" s="6">
        <f t="shared" si="0"/>
        <v>0.4</v>
      </c>
      <c r="AH3" s="12">
        <f t="shared" si="0"/>
        <v>166.10499999999999</v>
      </c>
      <c r="AI3" s="12">
        <f t="shared" si="0"/>
        <v>154.68258333333301</v>
      </c>
      <c r="AJ3" s="15">
        <f t="shared" si="0"/>
        <v>1</v>
      </c>
      <c r="AK3" s="16">
        <f t="shared" si="0"/>
        <v>27</v>
      </c>
      <c r="AL3" s="15">
        <f t="shared" si="0"/>
        <v>0.48148148148148101</v>
      </c>
      <c r="AM3" s="15">
        <f t="shared" si="0"/>
        <v>0.51851851851851904</v>
      </c>
      <c r="AN3" s="16">
        <f t="shared" si="0"/>
        <v>160.098461538462</v>
      </c>
      <c r="AO3" s="16">
        <f t="shared" si="0"/>
        <v>157.601</v>
      </c>
      <c r="AP3" s="1"/>
      <c r="AQ3" s="1">
        <f>IF(A3=1,Z3-AA3,"")</f>
        <v>0.20338983050847403</v>
      </c>
      <c r="AR3" s="1">
        <f t="shared" ref="AR3:AR41" si="1">IF(A3=1,AF3-AG3,"")</f>
        <v>0.19999999999999996</v>
      </c>
      <c r="AS3" s="1">
        <f>IF(A3=1,AM3-AL3,"")</f>
        <v>3.7037037037038034E-2</v>
      </c>
      <c r="AT3" s="1">
        <f>IF(A3=1,AL3-AG3,"")</f>
        <v>8.1481481481480988E-2</v>
      </c>
    </row>
    <row r="4" spans="1:46" x14ac:dyDescent="0.25">
      <c r="A4" s="2">
        <v>1</v>
      </c>
      <c r="B4" s="2"/>
      <c r="C4" s="2">
        <v>2</v>
      </c>
      <c r="D4" s="2">
        <v>0.282560706401766</v>
      </c>
      <c r="E4" s="10">
        <v>0.90212765957446805</v>
      </c>
      <c r="F4" s="9">
        <v>212</v>
      </c>
      <c r="G4" s="10">
        <v>0.53301886792452802</v>
      </c>
      <c r="H4" s="10">
        <v>0.43867924528301899</v>
      </c>
      <c r="I4" s="23">
        <v>90.303756637168206</v>
      </c>
      <c r="J4" s="23">
        <v>64.313344086021502</v>
      </c>
      <c r="K4" s="6">
        <v>1</v>
      </c>
      <c r="L4" s="12">
        <v>22</v>
      </c>
      <c r="M4" s="6">
        <v>0.54545454545454497</v>
      </c>
      <c r="N4" s="6">
        <v>0.40909090909090901</v>
      </c>
      <c r="O4" s="12">
        <v>148.04183333333299</v>
      </c>
      <c r="P4" s="12">
        <v>103.520055555556</v>
      </c>
      <c r="Q4" s="15">
        <v>1</v>
      </c>
      <c r="R4" s="16">
        <v>17</v>
      </c>
      <c r="S4" s="15">
        <v>0.52941176470588203</v>
      </c>
      <c r="T4" s="15">
        <v>0.41176470588235298</v>
      </c>
      <c r="U4" s="16">
        <v>90.912666666666695</v>
      </c>
      <c r="V4" s="16">
        <v>100.695214285714</v>
      </c>
      <c r="W4" s="1"/>
      <c r="X4" s="10">
        <f t="shared" ref="X4:AM33" si="2">IF($A4=1,E4,"")</f>
        <v>0.90212765957446805</v>
      </c>
      <c r="Y4" s="23">
        <f t="shared" si="0"/>
        <v>212</v>
      </c>
      <c r="Z4" s="10">
        <f t="shared" si="0"/>
        <v>0.53301886792452802</v>
      </c>
      <c r="AA4" s="10">
        <f t="shared" si="0"/>
        <v>0.43867924528301899</v>
      </c>
      <c r="AB4" s="23">
        <f t="shared" si="0"/>
        <v>90.303756637168206</v>
      </c>
      <c r="AC4" s="23">
        <f t="shared" si="0"/>
        <v>64.313344086021502</v>
      </c>
      <c r="AD4" s="6">
        <f t="shared" si="0"/>
        <v>1</v>
      </c>
      <c r="AE4" s="12">
        <f t="shared" si="0"/>
        <v>22</v>
      </c>
      <c r="AF4" s="6">
        <f t="shared" si="0"/>
        <v>0.54545454545454497</v>
      </c>
      <c r="AG4" s="6">
        <f t="shared" si="0"/>
        <v>0.40909090909090901</v>
      </c>
      <c r="AH4" s="12">
        <f t="shared" si="0"/>
        <v>148.04183333333299</v>
      </c>
      <c r="AI4" s="12">
        <f t="shared" si="0"/>
        <v>103.520055555556</v>
      </c>
      <c r="AJ4" s="15">
        <f t="shared" si="0"/>
        <v>1</v>
      </c>
      <c r="AK4" s="16">
        <f t="shared" si="0"/>
        <v>17</v>
      </c>
      <c r="AL4" s="15">
        <f t="shared" si="0"/>
        <v>0.52941176470588203</v>
      </c>
      <c r="AM4" s="15">
        <f t="shared" si="0"/>
        <v>0.41176470588235298</v>
      </c>
      <c r="AN4" s="16">
        <f t="shared" si="0"/>
        <v>90.912666666666695</v>
      </c>
      <c r="AO4" s="16">
        <f t="shared" si="0"/>
        <v>100.695214285714</v>
      </c>
      <c r="AP4" s="1"/>
      <c r="AQ4" s="1">
        <f t="shared" ref="AQ4:AQ41" si="3">IF(A4=1,Z4-AA4,"")</f>
        <v>9.4339622641509024E-2</v>
      </c>
      <c r="AR4" s="1">
        <f t="shared" si="1"/>
        <v>0.13636363636363596</v>
      </c>
      <c r="AS4" s="1">
        <f t="shared" ref="AS4:AS41" si="4">IF(A4=1,AM4-AL4,"")</f>
        <v>-0.11764705882352905</v>
      </c>
      <c r="AT4" s="1">
        <f t="shared" ref="AT4:AT41" si="5">IF(A4=1,AL4-AG4,"")</f>
        <v>0.12032085561497302</v>
      </c>
    </row>
    <row r="5" spans="1:46" x14ac:dyDescent="0.25">
      <c r="A5" s="2">
        <v>0</v>
      </c>
      <c r="B5" s="2" t="s">
        <v>109</v>
      </c>
      <c r="C5" s="2">
        <v>3</v>
      </c>
      <c r="D5" s="2">
        <v>0.164670658682635</v>
      </c>
      <c r="E5" s="10">
        <v>0.96482412060301503</v>
      </c>
      <c r="F5" s="9">
        <v>192</v>
      </c>
      <c r="G5" s="10">
        <v>0.66145833333333304</v>
      </c>
      <c r="H5" s="10">
        <v>0.33333333333333298</v>
      </c>
      <c r="I5" s="23">
        <v>167.36503937007899</v>
      </c>
      <c r="J5" s="23">
        <v>131.07648437500001</v>
      </c>
      <c r="K5" s="6">
        <v>0.86363636363636398</v>
      </c>
      <c r="L5" s="12">
        <v>19</v>
      </c>
      <c r="M5" s="6">
        <v>0.47368421052631599</v>
      </c>
      <c r="N5" s="6">
        <v>0.52631578947368396</v>
      </c>
      <c r="O5" s="12">
        <v>180.53166666666701</v>
      </c>
      <c r="P5" s="12">
        <v>145.65090000000001</v>
      </c>
      <c r="Q5" s="15">
        <v>0.94117647058823495</v>
      </c>
      <c r="R5" s="16">
        <v>16</v>
      </c>
      <c r="S5" s="15">
        <v>0.5</v>
      </c>
      <c r="T5" s="15">
        <v>0.5</v>
      </c>
      <c r="U5" s="16">
        <v>184.1470625</v>
      </c>
      <c r="V5" s="16">
        <v>156.65799999999999</v>
      </c>
      <c r="W5" s="1"/>
      <c r="X5" s="10" t="str">
        <f t="shared" si="2"/>
        <v/>
      </c>
      <c r="Y5" s="23" t="str">
        <f t="shared" si="0"/>
        <v/>
      </c>
      <c r="Z5" s="10" t="str">
        <f t="shared" si="0"/>
        <v/>
      </c>
      <c r="AA5" s="10" t="str">
        <f t="shared" si="0"/>
        <v/>
      </c>
      <c r="AB5" s="23" t="str">
        <f t="shared" si="0"/>
        <v/>
      </c>
      <c r="AC5" s="23" t="str">
        <f t="shared" si="0"/>
        <v/>
      </c>
      <c r="AD5" s="6" t="str">
        <f t="shared" si="0"/>
        <v/>
      </c>
      <c r="AE5" s="12" t="str">
        <f t="shared" si="0"/>
        <v/>
      </c>
      <c r="AF5" s="6" t="str">
        <f t="shared" si="0"/>
        <v/>
      </c>
      <c r="AG5" s="6" t="str">
        <f t="shared" si="0"/>
        <v/>
      </c>
      <c r="AH5" s="12" t="str">
        <f t="shared" si="0"/>
        <v/>
      </c>
      <c r="AI5" s="12" t="str">
        <f t="shared" si="0"/>
        <v/>
      </c>
      <c r="AJ5" s="15" t="str">
        <f t="shared" si="0"/>
        <v/>
      </c>
      <c r="AK5" s="16" t="str">
        <f t="shared" si="0"/>
        <v/>
      </c>
      <c r="AL5" s="15" t="str">
        <f t="shared" si="0"/>
        <v/>
      </c>
      <c r="AM5" s="15" t="str">
        <f t="shared" si="0"/>
        <v/>
      </c>
      <c r="AN5" s="16" t="str">
        <f t="shared" si="0"/>
        <v/>
      </c>
      <c r="AO5" s="16" t="str">
        <f t="shared" si="0"/>
        <v/>
      </c>
      <c r="AP5" s="1"/>
      <c r="AQ5" s="1" t="str">
        <f t="shared" si="3"/>
        <v/>
      </c>
      <c r="AR5" s="1" t="str">
        <f t="shared" si="1"/>
        <v/>
      </c>
      <c r="AS5" s="1" t="str">
        <f t="shared" si="4"/>
        <v/>
      </c>
      <c r="AT5" s="1" t="str">
        <f t="shared" si="5"/>
        <v/>
      </c>
    </row>
    <row r="6" spans="1:46" x14ac:dyDescent="0.25">
      <c r="A6" s="2">
        <v>1</v>
      </c>
      <c r="B6" s="2"/>
      <c r="C6" s="2">
        <v>4</v>
      </c>
      <c r="D6" s="2">
        <v>0.12436548223350299</v>
      </c>
      <c r="E6" s="10">
        <v>0.99523809523809503</v>
      </c>
      <c r="F6" s="9">
        <v>209</v>
      </c>
      <c r="G6" s="10">
        <v>0.66985645933014404</v>
      </c>
      <c r="H6" s="10">
        <v>0.33014354066985602</v>
      </c>
      <c r="I6" s="23">
        <v>202.36037857142901</v>
      </c>
      <c r="J6" s="23">
        <v>181.055753623188</v>
      </c>
      <c r="K6" s="6">
        <v>1</v>
      </c>
      <c r="L6" s="12">
        <v>34</v>
      </c>
      <c r="M6" s="6">
        <v>0.61764705882352899</v>
      </c>
      <c r="N6" s="6">
        <v>0.38235294117647101</v>
      </c>
      <c r="O6" s="12">
        <v>211.00828571428599</v>
      </c>
      <c r="P6" s="12">
        <v>209.59061538461501</v>
      </c>
      <c r="Q6" s="15">
        <v>1</v>
      </c>
      <c r="R6" s="16">
        <v>31</v>
      </c>
      <c r="S6" s="15">
        <v>0.32258064516128998</v>
      </c>
      <c r="T6" s="15">
        <v>0.67741935483870996</v>
      </c>
      <c r="U6" s="16">
        <v>209.64019999999999</v>
      </c>
      <c r="V6" s="16">
        <v>195.93014285714301</v>
      </c>
      <c r="W6" s="1"/>
      <c r="X6" s="10">
        <f t="shared" si="2"/>
        <v>0.99523809523809503</v>
      </c>
      <c r="Y6" s="23">
        <f t="shared" si="0"/>
        <v>209</v>
      </c>
      <c r="Z6" s="10">
        <f t="shared" si="0"/>
        <v>0.66985645933014404</v>
      </c>
      <c r="AA6" s="10">
        <f t="shared" si="0"/>
        <v>0.33014354066985602</v>
      </c>
      <c r="AB6" s="23">
        <f t="shared" si="0"/>
        <v>202.36037857142901</v>
      </c>
      <c r="AC6" s="23">
        <f t="shared" si="0"/>
        <v>181.055753623188</v>
      </c>
      <c r="AD6" s="6">
        <f t="shared" si="0"/>
        <v>1</v>
      </c>
      <c r="AE6" s="12">
        <f t="shared" si="0"/>
        <v>34</v>
      </c>
      <c r="AF6" s="6">
        <f t="shared" si="0"/>
        <v>0.61764705882352899</v>
      </c>
      <c r="AG6" s="6">
        <f t="shared" si="0"/>
        <v>0.38235294117647101</v>
      </c>
      <c r="AH6" s="12">
        <f t="shared" si="0"/>
        <v>211.00828571428599</v>
      </c>
      <c r="AI6" s="12">
        <f t="shared" si="0"/>
        <v>209.59061538461501</v>
      </c>
      <c r="AJ6" s="15">
        <f t="shared" si="0"/>
        <v>1</v>
      </c>
      <c r="AK6" s="16">
        <f t="shared" si="0"/>
        <v>31</v>
      </c>
      <c r="AL6" s="15">
        <f t="shared" si="0"/>
        <v>0.32258064516128998</v>
      </c>
      <c r="AM6" s="15">
        <f t="shared" si="0"/>
        <v>0.67741935483870996</v>
      </c>
      <c r="AN6" s="16">
        <f t="shared" si="0"/>
        <v>209.64019999999999</v>
      </c>
      <c r="AO6" s="16">
        <f t="shared" si="0"/>
        <v>195.93014285714301</v>
      </c>
      <c r="AP6" s="1"/>
      <c r="AQ6" s="1">
        <f t="shared" si="3"/>
        <v>0.33971291866028802</v>
      </c>
      <c r="AR6" s="1">
        <f t="shared" si="1"/>
        <v>0.23529411764705799</v>
      </c>
      <c r="AS6" s="1">
        <f t="shared" si="4"/>
        <v>0.35483870967741998</v>
      </c>
      <c r="AT6" s="1">
        <f t="shared" si="5"/>
        <v>-5.9772296015181026E-2</v>
      </c>
    </row>
    <row r="7" spans="1:46" x14ac:dyDescent="0.25">
      <c r="A7" s="2">
        <v>1</v>
      </c>
      <c r="B7" s="2"/>
      <c r="C7" s="2">
        <v>5</v>
      </c>
      <c r="D7" s="2">
        <v>3.2537960954446901E-2</v>
      </c>
      <c r="E7" s="10">
        <v>0.92953020134228204</v>
      </c>
      <c r="F7" s="9">
        <v>277</v>
      </c>
      <c r="G7" s="10">
        <v>0.65703971119133597</v>
      </c>
      <c r="H7" s="10">
        <v>0.34296028880866403</v>
      </c>
      <c r="I7" s="23">
        <v>150.732717032967</v>
      </c>
      <c r="J7" s="23">
        <v>139.53673157894701</v>
      </c>
      <c r="K7" s="6">
        <v>1</v>
      </c>
      <c r="L7" s="12">
        <v>37</v>
      </c>
      <c r="M7" s="6">
        <v>0.81081081081081097</v>
      </c>
      <c r="N7" s="6">
        <v>0.18918918918918901</v>
      </c>
      <c r="O7" s="12">
        <v>156.43510000000001</v>
      </c>
      <c r="P7" s="12">
        <v>155.92614285714299</v>
      </c>
      <c r="Q7" s="15">
        <v>1</v>
      </c>
      <c r="R7" s="16">
        <v>39</v>
      </c>
      <c r="S7" s="15">
        <v>0.41025641025641002</v>
      </c>
      <c r="T7" s="15">
        <v>0.58974358974358998</v>
      </c>
      <c r="U7" s="16">
        <v>152.2645</v>
      </c>
      <c r="V7" s="16">
        <v>162.37863043478299</v>
      </c>
      <c r="W7" s="1"/>
      <c r="X7" s="10">
        <f t="shared" si="2"/>
        <v>0.92953020134228204</v>
      </c>
      <c r="Y7" s="23">
        <f t="shared" si="0"/>
        <v>277</v>
      </c>
      <c r="Z7" s="10">
        <f t="shared" si="0"/>
        <v>0.65703971119133597</v>
      </c>
      <c r="AA7" s="10">
        <f t="shared" si="0"/>
        <v>0.34296028880866403</v>
      </c>
      <c r="AB7" s="23">
        <f t="shared" si="0"/>
        <v>150.732717032967</v>
      </c>
      <c r="AC7" s="23">
        <f t="shared" si="0"/>
        <v>139.53673157894701</v>
      </c>
      <c r="AD7" s="6">
        <f t="shared" si="0"/>
        <v>1</v>
      </c>
      <c r="AE7" s="12">
        <f t="shared" si="0"/>
        <v>37</v>
      </c>
      <c r="AF7" s="6">
        <f t="shared" si="0"/>
        <v>0.81081081081081097</v>
      </c>
      <c r="AG7" s="6">
        <f t="shared" si="0"/>
        <v>0.18918918918918901</v>
      </c>
      <c r="AH7" s="12">
        <f t="shared" si="0"/>
        <v>156.43510000000001</v>
      </c>
      <c r="AI7" s="12">
        <f t="shared" si="0"/>
        <v>155.92614285714299</v>
      </c>
      <c r="AJ7" s="15">
        <f t="shared" si="0"/>
        <v>1</v>
      </c>
      <c r="AK7" s="16">
        <f t="shared" si="0"/>
        <v>39</v>
      </c>
      <c r="AL7" s="15">
        <f t="shared" si="0"/>
        <v>0.41025641025641002</v>
      </c>
      <c r="AM7" s="15">
        <f t="shared" si="0"/>
        <v>0.58974358974358998</v>
      </c>
      <c r="AN7" s="16">
        <f t="shared" si="0"/>
        <v>152.2645</v>
      </c>
      <c r="AO7" s="16">
        <f t="shared" si="0"/>
        <v>162.37863043478299</v>
      </c>
      <c r="AP7" s="1"/>
      <c r="AQ7" s="1">
        <f t="shared" si="3"/>
        <v>0.31407942238267195</v>
      </c>
      <c r="AR7" s="1">
        <f t="shared" si="1"/>
        <v>0.62162162162162193</v>
      </c>
      <c r="AS7" s="1">
        <f t="shared" si="4"/>
        <v>0.17948717948717996</v>
      </c>
      <c r="AT7" s="1">
        <f t="shared" si="5"/>
        <v>0.22106722106722101</v>
      </c>
    </row>
    <row r="8" spans="1:46" x14ac:dyDescent="0.25">
      <c r="A8" s="2">
        <v>1</v>
      </c>
      <c r="B8" s="2"/>
      <c r="C8" s="2">
        <v>6</v>
      </c>
      <c r="D8" s="2">
        <v>0.25806451612903197</v>
      </c>
      <c r="E8" s="10">
        <v>0.93280632411067199</v>
      </c>
      <c r="F8" s="9">
        <v>236</v>
      </c>
      <c r="G8" s="10">
        <v>0.58050847457627097</v>
      </c>
      <c r="H8" s="10">
        <v>0.41525423728813599</v>
      </c>
      <c r="I8" s="23">
        <v>142.28426277372299</v>
      </c>
      <c r="J8" s="23">
        <v>148.382392857143</v>
      </c>
      <c r="K8" s="6">
        <v>1</v>
      </c>
      <c r="L8" s="12">
        <v>2</v>
      </c>
      <c r="M8" s="6">
        <v>1</v>
      </c>
      <c r="N8" s="6">
        <v>0</v>
      </c>
      <c r="O8" s="12">
        <v>106.64825</v>
      </c>
      <c r="P8" s="12" t="s">
        <v>7</v>
      </c>
      <c r="Q8" s="15">
        <v>1</v>
      </c>
      <c r="R8" s="16">
        <v>2</v>
      </c>
      <c r="S8" s="15">
        <v>0</v>
      </c>
      <c r="T8" s="15">
        <v>1</v>
      </c>
      <c r="U8" s="16" t="s">
        <v>7</v>
      </c>
      <c r="V8" s="16">
        <v>169.9665</v>
      </c>
      <c r="W8" s="1"/>
      <c r="X8" s="10">
        <f t="shared" si="2"/>
        <v>0.93280632411067199</v>
      </c>
      <c r="Y8" s="23">
        <f t="shared" si="0"/>
        <v>236</v>
      </c>
      <c r="Z8" s="10">
        <f t="shared" si="0"/>
        <v>0.58050847457627097</v>
      </c>
      <c r="AA8" s="10">
        <f t="shared" si="0"/>
        <v>0.41525423728813599</v>
      </c>
      <c r="AB8" s="23">
        <f t="shared" si="0"/>
        <v>142.28426277372299</v>
      </c>
      <c r="AC8" s="23">
        <f t="shared" si="0"/>
        <v>148.382392857143</v>
      </c>
      <c r="AD8" s="6">
        <f t="shared" si="0"/>
        <v>1</v>
      </c>
      <c r="AE8" s="12">
        <f t="shared" si="0"/>
        <v>2</v>
      </c>
      <c r="AF8" s="6">
        <f t="shared" si="0"/>
        <v>1</v>
      </c>
      <c r="AG8" s="6">
        <f t="shared" si="0"/>
        <v>0</v>
      </c>
      <c r="AH8" s="12">
        <f t="shared" si="0"/>
        <v>106.64825</v>
      </c>
      <c r="AI8" s="12" t="str">
        <f t="shared" si="0"/>
        <v>NaN</v>
      </c>
      <c r="AJ8" s="15">
        <f t="shared" si="0"/>
        <v>1</v>
      </c>
      <c r="AK8" s="16">
        <f t="shared" si="0"/>
        <v>2</v>
      </c>
      <c r="AL8" s="15">
        <f t="shared" si="0"/>
        <v>0</v>
      </c>
      <c r="AM8" s="15">
        <f t="shared" si="0"/>
        <v>1</v>
      </c>
      <c r="AN8" s="16" t="str">
        <f t="shared" si="0"/>
        <v>NaN</v>
      </c>
      <c r="AO8" s="16">
        <f t="shared" si="0"/>
        <v>169.9665</v>
      </c>
      <c r="AP8" s="1"/>
      <c r="AQ8" s="1">
        <f t="shared" si="3"/>
        <v>0.16525423728813499</v>
      </c>
      <c r="AR8" s="1">
        <f t="shared" si="1"/>
        <v>1</v>
      </c>
      <c r="AS8" s="1">
        <f t="shared" si="4"/>
        <v>1</v>
      </c>
      <c r="AT8" s="1">
        <f>IF(A8=1,AL8-AG8,"")</f>
        <v>0</v>
      </c>
    </row>
    <row r="9" spans="1:46" x14ac:dyDescent="0.25">
      <c r="A9" s="2">
        <v>1</v>
      </c>
      <c r="B9" s="2" t="s">
        <v>120</v>
      </c>
      <c r="C9" s="2">
        <v>7</v>
      </c>
      <c r="D9" s="2">
        <v>0.51029748283752896</v>
      </c>
      <c r="E9" s="10">
        <v>0.78947368421052599</v>
      </c>
      <c r="F9" s="9">
        <v>60</v>
      </c>
      <c r="G9" s="10">
        <v>0.68333333333333302</v>
      </c>
      <c r="H9" s="10">
        <v>0.31666666666666698</v>
      </c>
      <c r="I9" s="23">
        <v>185.78301219512201</v>
      </c>
      <c r="J9" s="23">
        <v>154.448421052632</v>
      </c>
      <c r="K9" s="6">
        <v>1</v>
      </c>
      <c r="L9" s="12">
        <v>3</v>
      </c>
      <c r="M9" s="6">
        <v>1</v>
      </c>
      <c r="N9" s="6">
        <v>0</v>
      </c>
      <c r="O9" s="12">
        <v>338.25599999999997</v>
      </c>
      <c r="P9" s="12" t="s">
        <v>7</v>
      </c>
      <c r="Q9" s="15">
        <v>1</v>
      </c>
      <c r="R9" s="16">
        <v>3</v>
      </c>
      <c r="S9" s="15">
        <v>0</v>
      </c>
      <c r="T9" s="15">
        <v>1</v>
      </c>
      <c r="U9" s="16" t="s">
        <v>7</v>
      </c>
      <c r="V9" s="16">
        <v>370.50049999999999</v>
      </c>
      <c r="W9" s="1"/>
      <c r="X9" s="10">
        <f t="shared" si="2"/>
        <v>0.78947368421052599</v>
      </c>
      <c r="Y9" s="23">
        <f t="shared" si="0"/>
        <v>60</v>
      </c>
      <c r="Z9" s="10">
        <f t="shared" si="0"/>
        <v>0.68333333333333302</v>
      </c>
      <c r="AA9" s="10">
        <f t="shared" si="0"/>
        <v>0.31666666666666698</v>
      </c>
      <c r="AB9" s="23">
        <f t="shared" si="0"/>
        <v>185.78301219512201</v>
      </c>
      <c r="AC9" s="23">
        <f t="shared" si="0"/>
        <v>154.448421052632</v>
      </c>
      <c r="AD9" s="6">
        <f t="shared" si="0"/>
        <v>1</v>
      </c>
      <c r="AE9" s="12">
        <f t="shared" si="0"/>
        <v>3</v>
      </c>
      <c r="AF9" s="6">
        <f t="shared" si="0"/>
        <v>1</v>
      </c>
      <c r="AG9" s="6">
        <f t="shared" si="0"/>
        <v>0</v>
      </c>
      <c r="AH9" s="12">
        <f t="shared" si="0"/>
        <v>338.25599999999997</v>
      </c>
      <c r="AI9" s="12" t="str">
        <f t="shared" si="0"/>
        <v>NaN</v>
      </c>
      <c r="AJ9" s="15">
        <f t="shared" si="0"/>
        <v>1</v>
      </c>
      <c r="AK9" s="16">
        <f t="shared" si="0"/>
        <v>3</v>
      </c>
      <c r="AL9" s="15">
        <f t="shared" si="0"/>
        <v>0</v>
      </c>
      <c r="AM9" s="15">
        <f t="shared" si="0"/>
        <v>1</v>
      </c>
      <c r="AN9" s="16" t="str">
        <f t="shared" si="0"/>
        <v>NaN</v>
      </c>
      <c r="AO9" s="16">
        <f t="shared" si="0"/>
        <v>370.50049999999999</v>
      </c>
      <c r="AP9" s="1"/>
      <c r="AQ9" s="1">
        <f t="shared" si="3"/>
        <v>0.36666666666666603</v>
      </c>
      <c r="AR9" s="1">
        <f t="shared" si="1"/>
        <v>1</v>
      </c>
      <c r="AS9" s="1">
        <f t="shared" si="4"/>
        <v>1</v>
      </c>
      <c r="AT9" s="1">
        <f t="shared" si="5"/>
        <v>0</v>
      </c>
    </row>
    <row r="10" spans="1:46" x14ac:dyDescent="0.25">
      <c r="A10" s="2">
        <v>1</v>
      </c>
      <c r="B10" s="2"/>
      <c r="C10" s="2">
        <v>8</v>
      </c>
      <c r="D10" s="2">
        <v>0.29587155963302803</v>
      </c>
      <c r="E10" s="10">
        <v>0.93846153846153901</v>
      </c>
      <c r="F10" s="9">
        <v>183</v>
      </c>
      <c r="G10" s="10">
        <v>0.66120218579235002</v>
      </c>
      <c r="H10" s="10">
        <v>0.33879781420764998</v>
      </c>
      <c r="I10" s="23">
        <v>167.48400000000001</v>
      </c>
      <c r="J10" s="23">
        <v>124.82185483871</v>
      </c>
      <c r="K10" s="6">
        <v>0.96</v>
      </c>
      <c r="L10" s="12">
        <v>24</v>
      </c>
      <c r="M10" s="6">
        <v>0.625</v>
      </c>
      <c r="N10" s="6">
        <v>0.375</v>
      </c>
      <c r="O10" s="12">
        <v>299.41719999999998</v>
      </c>
      <c r="P10" s="12">
        <v>105.35772222222199</v>
      </c>
      <c r="Q10" s="15">
        <v>0.95833333333333304</v>
      </c>
      <c r="R10" s="16">
        <v>23</v>
      </c>
      <c r="S10" s="15">
        <v>0.69565217391304401</v>
      </c>
      <c r="T10" s="15">
        <v>0.30434782608695699</v>
      </c>
      <c r="U10" s="16">
        <v>211.63274999999999</v>
      </c>
      <c r="V10" s="16">
        <v>265.91142857142898</v>
      </c>
      <c r="W10" s="1"/>
      <c r="X10" s="10">
        <f t="shared" si="2"/>
        <v>0.93846153846153901</v>
      </c>
      <c r="Y10" s="23">
        <f t="shared" si="0"/>
        <v>183</v>
      </c>
      <c r="Z10" s="10">
        <f t="shared" si="0"/>
        <v>0.66120218579235002</v>
      </c>
      <c r="AA10" s="10">
        <f t="shared" si="0"/>
        <v>0.33879781420764998</v>
      </c>
      <c r="AB10" s="23">
        <f t="shared" si="0"/>
        <v>167.48400000000001</v>
      </c>
      <c r="AC10" s="23">
        <f t="shared" si="0"/>
        <v>124.82185483871</v>
      </c>
      <c r="AD10" s="6">
        <f t="shared" si="0"/>
        <v>0.96</v>
      </c>
      <c r="AE10" s="12">
        <f t="shared" si="0"/>
        <v>24</v>
      </c>
      <c r="AF10" s="6">
        <f t="shared" si="0"/>
        <v>0.625</v>
      </c>
      <c r="AG10" s="6">
        <f t="shared" si="0"/>
        <v>0.375</v>
      </c>
      <c r="AH10" s="12">
        <f t="shared" si="0"/>
        <v>299.41719999999998</v>
      </c>
      <c r="AI10" s="12">
        <f t="shared" si="0"/>
        <v>105.35772222222199</v>
      </c>
      <c r="AJ10" s="15">
        <f t="shared" si="0"/>
        <v>0.95833333333333304</v>
      </c>
      <c r="AK10" s="16">
        <f t="shared" si="0"/>
        <v>23</v>
      </c>
      <c r="AL10" s="15">
        <f t="shared" si="0"/>
        <v>0.69565217391304401</v>
      </c>
      <c r="AM10" s="15">
        <f t="shared" si="0"/>
        <v>0.30434782608695699</v>
      </c>
      <c r="AN10" s="16">
        <f t="shared" si="0"/>
        <v>211.63274999999999</v>
      </c>
      <c r="AO10" s="16">
        <f t="shared" si="0"/>
        <v>265.91142857142898</v>
      </c>
      <c r="AP10" s="1"/>
      <c r="AQ10" s="1">
        <f t="shared" si="3"/>
        <v>0.32240437158470003</v>
      </c>
      <c r="AR10" s="1">
        <f t="shared" si="1"/>
        <v>0.25</v>
      </c>
      <c r="AS10" s="1">
        <f t="shared" si="4"/>
        <v>-0.39130434782608703</v>
      </c>
      <c r="AT10" s="1">
        <f t="shared" si="5"/>
        <v>0.32065217391304401</v>
      </c>
    </row>
    <row r="11" spans="1:46" x14ac:dyDescent="0.25">
      <c r="A11" s="2">
        <v>1</v>
      </c>
      <c r="B11" s="2"/>
      <c r="C11" s="2">
        <v>9</v>
      </c>
      <c r="D11" s="2">
        <v>0.25591397849462399</v>
      </c>
      <c r="E11" s="10">
        <v>0.91826923076923095</v>
      </c>
      <c r="F11" s="9">
        <v>191</v>
      </c>
      <c r="G11" s="10">
        <v>0.52356020942408399</v>
      </c>
      <c r="H11" s="10">
        <v>0.47643979057591601</v>
      </c>
      <c r="I11" s="23">
        <v>143.04931500000001</v>
      </c>
      <c r="J11" s="23">
        <v>124.654752747253</v>
      </c>
      <c r="K11" s="6">
        <v>0.92592592592592604</v>
      </c>
      <c r="L11" s="12">
        <v>25</v>
      </c>
      <c r="M11" s="6">
        <v>0.56000000000000005</v>
      </c>
      <c r="N11" s="6">
        <v>0.44</v>
      </c>
      <c r="O11" s="12">
        <v>255.21385714285699</v>
      </c>
      <c r="P11" s="12">
        <v>182.84686363636399</v>
      </c>
      <c r="Q11" s="15">
        <v>0.931034482758621</v>
      </c>
      <c r="R11" s="16">
        <v>27</v>
      </c>
      <c r="S11" s="15">
        <v>0.25925925925925902</v>
      </c>
      <c r="T11" s="15">
        <v>0.74074074074074103</v>
      </c>
      <c r="U11" s="16">
        <v>178.78021428571401</v>
      </c>
      <c r="V11" s="16">
        <v>274.80545000000001</v>
      </c>
      <c r="W11" s="1"/>
      <c r="X11" s="10">
        <f t="shared" si="2"/>
        <v>0.91826923076923095</v>
      </c>
      <c r="Y11" s="23">
        <f t="shared" si="0"/>
        <v>191</v>
      </c>
      <c r="Z11" s="10">
        <f t="shared" si="0"/>
        <v>0.52356020942408399</v>
      </c>
      <c r="AA11" s="10">
        <f t="shared" si="0"/>
        <v>0.47643979057591601</v>
      </c>
      <c r="AB11" s="23">
        <f t="shared" si="0"/>
        <v>143.04931500000001</v>
      </c>
      <c r="AC11" s="23">
        <f t="shared" si="0"/>
        <v>124.654752747253</v>
      </c>
      <c r="AD11" s="6">
        <f t="shared" si="0"/>
        <v>0.92592592592592604</v>
      </c>
      <c r="AE11" s="12">
        <f t="shared" si="0"/>
        <v>25</v>
      </c>
      <c r="AF11" s="6">
        <f t="shared" si="0"/>
        <v>0.56000000000000005</v>
      </c>
      <c r="AG11" s="6">
        <f t="shared" si="0"/>
        <v>0.44</v>
      </c>
      <c r="AH11" s="12">
        <f t="shared" si="0"/>
        <v>255.21385714285699</v>
      </c>
      <c r="AI11" s="12">
        <f t="shared" si="0"/>
        <v>182.84686363636399</v>
      </c>
      <c r="AJ11" s="15">
        <f t="shared" si="0"/>
        <v>0.931034482758621</v>
      </c>
      <c r="AK11" s="16">
        <f t="shared" si="0"/>
        <v>27</v>
      </c>
      <c r="AL11" s="15">
        <f t="shared" si="0"/>
        <v>0.25925925925925902</v>
      </c>
      <c r="AM11" s="15">
        <f t="shared" si="0"/>
        <v>0.74074074074074103</v>
      </c>
      <c r="AN11" s="16">
        <f t="shared" si="0"/>
        <v>178.78021428571401</v>
      </c>
      <c r="AO11" s="16">
        <f t="shared" si="0"/>
        <v>274.80545000000001</v>
      </c>
      <c r="AP11" s="1"/>
      <c r="AQ11" s="1">
        <f t="shared" si="3"/>
        <v>4.7120418848167978E-2</v>
      </c>
      <c r="AR11" s="1">
        <f t="shared" si="1"/>
        <v>0.12000000000000005</v>
      </c>
      <c r="AS11" s="1">
        <f t="shared" si="4"/>
        <v>0.48148148148148201</v>
      </c>
      <c r="AT11" s="1">
        <f t="shared" si="5"/>
        <v>-0.18074074074074098</v>
      </c>
    </row>
    <row r="12" spans="1:46" x14ac:dyDescent="0.25">
      <c r="A12" s="2">
        <v>0</v>
      </c>
      <c r="B12" s="2" t="s">
        <v>110</v>
      </c>
      <c r="C12" s="2">
        <v>10</v>
      </c>
      <c r="D12" s="2">
        <v>0.29466357308584701</v>
      </c>
      <c r="E12" s="10">
        <v>0.92424242424242398</v>
      </c>
      <c r="F12" s="9">
        <v>61</v>
      </c>
      <c r="G12" s="10">
        <v>0.73770491803278704</v>
      </c>
      <c r="H12" s="10">
        <v>0.26229508196721302</v>
      </c>
      <c r="I12" s="23">
        <v>239.04981111111101</v>
      </c>
      <c r="J12" s="23">
        <v>102.2908125</v>
      </c>
      <c r="K12" s="6" t="s">
        <v>7</v>
      </c>
      <c r="L12" s="12">
        <v>0</v>
      </c>
      <c r="M12" s="6" t="s">
        <v>7</v>
      </c>
      <c r="N12" s="6" t="s">
        <v>7</v>
      </c>
      <c r="O12" s="12" t="s">
        <v>7</v>
      </c>
      <c r="P12" s="12" t="s">
        <v>7</v>
      </c>
      <c r="Q12" s="15" t="s">
        <v>7</v>
      </c>
      <c r="R12" s="16">
        <v>0</v>
      </c>
      <c r="S12" s="15" t="s">
        <v>7</v>
      </c>
      <c r="T12" s="15" t="s">
        <v>7</v>
      </c>
      <c r="U12" s="16" t="s">
        <v>7</v>
      </c>
      <c r="V12" s="16" t="s">
        <v>7</v>
      </c>
      <c r="W12" s="1"/>
      <c r="X12" s="10" t="str">
        <f t="shared" si="2"/>
        <v/>
      </c>
      <c r="Y12" s="23" t="str">
        <f t="shared" si="0"/>
        <v/>
      </c>
      <c r="Z12" s="10" t="str">
        <f t="shared" si="0"/>
        <v/>
      </c>
      <c r="AA12" s="10" t="str">
        <f t="shared" si="0"/>
        <v/>
      </c>
      <c r="AB12" s="23" t="str">
        <f t="shared" si="0"/>
        <v/>
      </c>
      <c r="AC12" s="23" t="str">
        <f t="shared" si="0"/>
        <v/>
      </c>
      <c r="AD12" s="6" t="str">
        <f t="shared" si="0"/>
        <v/>
      </c>
      <c r="AE12" s="12" t="str">
        <f t="shared" si="0"/>
        <v/>
      </c>
      <c r="AF12" s="6" t="str">
        <f t="shared" si="0"/>
        <v/>
      </c>
      <c r="AG12" s="6" t="str">
        <f t="shared" si="0"/>
        <v/>
      </c>
      <c r="AH12" s="12" t="str">
        <f t="shared" si="0"/>
        <v/>
      </c>
      <c r="AI12" s="12" t="str">
        <f t="shared" si="0"/>
        <v/>
      </c>
      <c r="AJ12" s="15" t="str">
        <f t="shared" si="0"/>
        <v/>
      </c>
      <c r="AK12" s="16" t="str">
        <f t="shared" si="0"/>
        <v/>
      </c>
      <c r="AL12" s="15" t="str">
        <f t="shared" si="0"/>
        <v/>
      </c>
      <c r="AM12" s="15" t="str">
        <f t="shared" si="0"/>
        <v/>
      </c>
      <c r="AN12" s="16" t="str">
        <f t="shared" si="0"/>
        <v/>
      </c>
      <c r="AO12" s="16" t="str">
        <f t="shared" si="0"/>
        <v/>
      </c>
      <c r="AP12" s="1"/>
      <c r="AQ12" s="1" t="str">
        <f t="shared" si="3"/>
        <v/>
      </c>
      <c r="AR12" s="1" t="str">
        <f t="shared" si="1"/>
        <v/>
      </c>
      <c r="AS12" s="1" t="str">
        <f t="shared" si="4"/>
        <v/>
      </c>
      <c r="AT12" s="1" t="str">
        <f t="shared" si="5"/>
        <v/>
      </c>
    </row>
    <row r="13" spans="1:46" x14ac:dyDescent="0.25">
      <c r="A13" s="2">
        <v>1</v>
      </c>
      <c r="B13" s="2"/>
      <c r="C13" s="2">
        <v>11</v>
      </c>
      <c r="D13" s="2">
        <v>7.5221238938053103E-2</v>
      </c>
      <c r="E13" s="10">
        <v>0.88028169014084501</v>
      </c>
      <c r="F13" s="9">
        <v>250</v>
      </c>
      <c r="G13" s="10">
        <v>0.48799999999999999</v>
      </c>
      <c r="H13" s="10">
        <v>0.51200000000000001</v>
      </c>
      <c r="I13" s="23">
        <v>125.339422131148</v>
      </c>
      <c r="J13" s="23">
        <v>129.48998437500001</v>
      </c>
      <c r="K13" s="6">
        <v>0.97368421052631604</v>
      </c>
      <c r="L13" s="12">
        <v>37</v>
      </c>
      <c r="M13" s="6">
        <v>0.56756756756756799</v>
      </c>
      <c r="N13" s="6">
        <v>0.43243243243243201</v>
      </c>
      <c r="O13" s="12">
        <v>116.09288095238099</v>
      </c>
      <c r="P13" s="12">
        <v>138.32046875</v>
      </c>
      <c r="Q13" s="15">
        <v>0.85714285714285698</v>
      </c>
      <c r="R13" s="16">
        <v>24</v>
      </c>
      <c r="S13" s="15">
        <v>0.54166666666666696</v>
      </c>
      <c r="T13" s="15">
        <v>0.45833333333333298</v>
      </c>
      <c r="U13" s="16">
        <v>143.200307692308</v>
      </c>
      <c r="V13" s="16">
        <v>105.585636363636</v>
      </c>
      <c r="W13" s="1"/>
      <c r="X13" s="10">
        <f t="shared" si="2"/>
        <v>0.88028169014084501</v>
      </c>
      <c r="Y13" s="23">
        <f t="shared" si="0"/>
        <v>250</v>
      </c>
      <c r="Z13" s="10">
        <f t="shared" si="0"/>
        <v>0.48799999999999999</v>
      </c>
      <c r="AA13" s="10">
        <f t="shared" si="0"/>
        <v>0.51200000000000001</v>
      </c>
      <c r="AB13" s="23">
        <f t="shared" si="0"/>
        <v>125.339422131148</v>
      </c>
      <c r="AC13" s="23">
        <f t="shared" si="0"/>
        <v>129.48998437500001</v>
      </c>
      <c r="AD13" s="6">
        <f t="shared" si="0"/>
        <v>0.97368421052631604</v>
      </c>
      <c r="AE13" s="12">
        <f t="shared" si="0"/>
        <v>37</v>
      </c>
      <c r="AF13" s="6">
        <f t="shared" si="0"/>
        <v>0.56756756756756799</v>
      </c>
      <c r="AG13" s="6">
        <f t="shared" si="0"/>
        <v>0.43243243243243201</v>
      </c>
      <c r="AH13" s="12">
        <f t="shared" si="0"/>
        <v>116.09288095238099</v>
      </c>
      <c r="AI13" s="12">
        <f t="shared" si="0"/>
        <v>138.32046875</v>
      </c>
      <c r="AJ13" s="15">
        <f t="shared" si="0"/>
        <v>0.85714285714285698</v>
      </c>
      <c r="AK13" s="16">
        <f t="shared" si="0"/>
        <v>24</v>
      </c>
      <c r="AL13" s="15">
        <f t="shared" si="0"/>
        <v>0.54166666666666696</v>
      </c>
      <c r="AM13" s="15">
        <f t="shared" si="0"/>
        <v>0.45833333333333298</v>
      </c>
      <c r="AN13" s="16">
        <f t="shared" si="0"/>
        <v>143.200307692308</v>
      </c>
      <c r="AO13" s="16">
        <f t="shared" si="0"/>
        <v>105.585636363636</v>
      </c>
      <c r="AP13" s="1"/>
      <c r="AQ13" s="1">
        <f t="shared" si="3"/>
        <v>-2.4000000000000021E-2</v>
      </c>
      <c r="AR13" s="1">
        <f t="shared" si="1"/>
        <v>0.13513513513513598</v>
      </c>
      <c r="AS13" s="1">
        <f t="shared" si="4"/>
        <v>-8.3333333333333981E-2</v>
      </c>
      <c r="AT13" s="1">
        <f t="shared" si="5"/>
        <v>0.10923423423423495</v>
      </c>
    </row>
    <row r="14" spans="1:46" x14ac:dyDescent="0.25">
      <c r="A14" s="2">
        <v>1</v>
      </c>
      <c r="B14" s="2"/>
      <c r="C14" s="2">
        <v>12</v>
      </c>
      <c r="D14" s="2">
        <v>0.49452954048140002</v>
      </c>
      <c r="E14" s="10">
        <v>0.94520547945205502</v>
      </c>
      <c r="F14" s="9">
        <v>138</v>
      </c>
      <c r="G14" s="10">
        <v>0.88405797101449302</v>
      </c>
      <c r="H14" s="10">
        <v>0.115942028985507</v>
      </c>
      <c r="I14" s="23">
        <v>240.26814754098399</v>
      </c>
      <c r="J14" s="23">
        <v>162.0656875</v>
      </c>
      <c r="K14" s="6">
        <v>0.94444444444444398</v>
      </c>
      <c r="L14" s="12">
        <v>17</v>
      </c>
      <c r="M14" s="6">
        <v>0.70588235294117696</v>
      </c>
      <c r="N14" s="6">
        <v>0.29411764705882398</v>
      </c>
      <c r="O14" s="12">
        <v>279.13470833333298</v>
      </c>
      <c r="P14" s="12">
        <v>224.27950000000001</v>
      </c>
      <c r="Q14" s="15">
        <v>0.86363636363636398</v>
      </c>
      <c r="R14" s="16">
        <v>19</v>
      </c>
      <c r="S14" s="15">
        <v>0.26315789473684198</v>
      </c>
      <c r="T14" s="15">
        <v>0.73684210526315796</v>
      </c>
      <c r="U14" s="16">
        <v>140.98650000000001</v>
      </c>
      <c r="V14" s="16">
        <v>341.140107142857</v>
      </c>
      <c r="W14" s="1"/>
      <c r="X14" s="10">
        <f t="shared" si="2"/>
        <v>0.94520547945205502</v>
      </c>
      <c r="Y14" s="23">
        <f t="shared" si="0"/>
        <v>138</v>
      </c>
      <c r="Z14" s="10">
        <f t="shared" si="0"/>
        <v>0.88405797101449302</v>
      </c>
      <c r="AA14" s="10">
        <f t="shared" si="0"/>
        <v>0.115942028985507</v>
      </c>
      <c r="AB14" s="23">
        <f t="shared" si="0"/>
        <v>240.26814754098399</v>
      </c>
      <c r="AC14" s="23">
        <f t="shared" si="0"/>
        <v>162.0656875</v>
      </c>
      <c r="AD14" s="6">
        <f t="shared" si="0"/>
        <v>0.94444444444444398</v>
      </c>
      <c r="AE14" s="12">
        <f t="shared" si="0"/>
        <v>17</v>
      </c>
      <c r="AF14" s="6">
        <f t="shared" si="0"/>
        <v>0.70588235294117696</v>
      </c>
      <c r="AG14" s="6">
        <f t="shared" si="0"/>
        <v>0.29411764705882398</v>
      </c>
      <c r="AH14" s="12">
        <f t="shared" si="0"/>
        <v>279.13470833333298</v>
      </c>
      <c r="AI14" s="12">
        <f t="shared" si="0"/>
        <v>224.27950000000001</v>
      </c>
      <c r="AJ14" s="15">
        <f t="shared" si="0"/>
        <v>0.86363636363636398</v>
      </c>
      <c r="AK14" s="16">
        <f t="shared" si="0"/>
        <v>19</v>
      </c>
      <c r="AL14" s="15">
        <f t="shared" si="0"/>
        <v>0.26315789473684198</v>
      </c>
      <c r="AM14" s="15">
        <f t="shared" si="0"/>
        <v>0.73684210526315796</v>
      </c>
      <c r="AN14" s="16">
        <f t="shared" si="0"/>
        <v>140.98650000000001</v>
      </c>
      <c r="AO14" s="16">
        <f t="shared" si="0"/>
        <v>341.140107142857</v>
      </c>
      <c r="AP14" s="1"/>
      <c r="AQ14" s="1">
        <f t="shared" si="3"/>
        <v>0.76811594202898603</v>
      </c>
      <c r="AR14" s="1">
        <f t="shared" si="1"/>
        <v>0.41176470588235298</v>
      </c>
      <c r="AS14" s="1">
        <f t="shared" si="4"/>
        <v>0.47368421052631599</v>
      </c>
      <c r="AT14" s="1">
        <f t="shared" si="5"/>
        <v>-3.0959752321982004E-2</v>
      </c>
    </row>
    <row r="15" spans="1:46" x14ac:dyDescent="0.25">
      <c r="A15" s="2">
        <v>0</v>
      </c>
      <c r="B15" s="2" t="s">
        <v>120</v>
      </c>
      <c r="C15" s="2">
        <v>13</v>
      </c>
      <c r="D15" s="2">
        <v>0.94915254237288105</v>
      </c>
      <c r="E15" s="10">
        <v>0.95</v>
      </c>
      <c r="F15" s="9">
        <v>19</v>
      </c>
      <c r="G15" s="10">
        <v>0.57894736842105299</v>
      </c>
      <c r="H15" s="10">
        <v>0.42105263157894701</v>
      </c>
      <c r="I15" s="23">
        <v>162.56345454545499</v>
      </c>
      <c r="J15" s="23">
        <v>140.8178125</v>
      </c>
      <c r="K15" s="6" t="s">
        <v>7</v>
      </c>
      <c r="L15" s="12">
        <v>0</v>
      </c>
      <c r="M15" s="6" t="s">
        <v>7</v>
      </c>
      <c r="N15" s="6" t="s">
        <v>7</v>
      </c>
      <c r="O15" s="12" t="s">
        <v>7</v>
      </c>
      <c r="P15" s="12" t="s">
        <v>7</v>
      </c>
      <c r="Q15" s="15" t="s">
        <v>7</v>
      </c>
      <c r="R15" s="16">
        <v>0</v>
      </c>
      <c r="S15" s="15" t="s">
        <v>7</v>
      </c>
      <c r="T15" s="15" t="s">
        <v>7</v>
      </c>
      <c r="U15" s="16" t="s">
        <v>7</v>
      </c>
      <c r="V15" s="16" t="s">
        <v>7</v>
      </c>
      <c r="W15" s="1"/>
      <c r="X15" s="10" t="str">
        <f t="shared" si="2"/>
        <v/>
      </c>
      <c r="Y15" s="23" t="str">
        <f t="shared" si="0"/>
        <v/>
      </c>
      <c r="Z15" s="10" t="str">
        <f t="shared" si="0"/>
        <v/>
      </c>
      <c r="AA15" s="10" t="str">
        <f t="shared" si="0"/>
        <v/>
      </c>
      <c r="AB15" s="23" t="str">
        <f t="shared" si="0"/>
        <v/>
      </c>
      <c r="AC15" s="23" t="str">
        <f t="shared" si="0"/>
        <v/>
      </c>
      <c r="AD15" s="6" t="str">
        <f t="shared" si="0"/>
        <v/>
      </c>
      <c r="AE15" s="12" t="str">
        <f t="shared" si="0"/>
        <v/>
      </c>
      <c r="AF15" s="6" t="str">
        <f t="shared" si="0"/>
        <v/>
      </c>
      <c r="AG15" s="6" t="str">
        <f t="shared" si="0"/>
        <v/>
      </c>
      <c r="AH15" s="12" t="str">
        <f t="shared" si="0"/>
        <v/>
      </c>
      <c r="AI15" s="12" t="str">
        <f t="shared" si="0"/>
        <v/>
      </c>
      <c r="AJ15" s="15" t="str">
        <f t="shared" si="0"/>
        <v/>
      </c>
      <c r="AK15" s="16" t="str">
        <f t="shared" si="0"/>
        <v/>
      </c>
      <c r="AL15" s="15" t="str">
        <f t="shared" si="0"/>
        <v/>
      </c>
      <c r="AM15" s="15" t="str">
        <f t="shared" si="0"/>
        <v/>
      </c>
      <c r="AN15" s="16" t="str">
        <f t="shared" si="0"/>
        <v/>
      </c>
      <c r="AO15" s="16" t="str">
        <f t="shared" si="0"/>
        <v/>
      </c>
      <c r="AP15" s="1"/>
      <c r="AQ15" s="1" t="str">
        <f t="shared" si="3"/>
        <v/>
      </c>
      <c r="AR15" s="1" t="str">
        <f t="shared" si="1"/>
        <v/>
      </c>
      <c r="AS15" s="1" t="str">
        <f t="shared" si="4"/>
        <v/>
      </c>
      <c r="AT15" s="1" t="str">
        <f t="shared" si="5"/>
        <v/>
      </c>
    </row>
    <row r="16" spans="1:46" x14ac:dyDescent="0.25">
      <c r="A16" s="2">
        <v>1</v>
      </c>
      <c r="B16" s="2"/>
      <c r="C16" s="2">
        <v>14</v>
      </c>
      <c r="D16" s="2">
        <v>7.7464788732394402E-2</v>
      </c>
      <c r="E16" s="10">
        <v>0.76923076923076905</v>
      </c>
      <c r="F16" s="9">
        <v>40</v>
      </c>
      <c r="G16" s="10">
        <v>0.42499999999999999</v>
      </c>
      <c r="H16" s="10">
        <v>0.52500000000000002</v>
      </c>
      <c r="I16" s="23">
        <v>49.512911764705898</v>
      </c>
      <c r="J16" s="23">
        <v>21.9931428571429</v>
      </c>
      <c r="K16" s="6">
        <v>1</v>
      </c>
      <c r="L16" s="12">
        <v>22</v>
      </c>
      <c r="M16" s="6">
        <v>0.63636363636363602</v>
      </c>
      <c r="N16" s="6">
        <v>0.36363636363636398</v>
      </c>
      <c r="O16" s="12">
        <v>31.667535714285702</v>
      </c>
      <c r="P16" s="12">
        <v>36.251125000000002</v>
      </c>
      <c r="Q16" s="15">
        <v>1</v>
      </c>
      <c r="R16" s="16">
        <v>29</v>
      </c>
      <c r="S16" s="15">
        <v>0.34482758620689702</v>
      </c>
      <c r="T16" s="15">
        <v>0.58620689655172398</v>
      </c>
      <c r="U16" s="16">
        <v>52.003549999999997</v>
      </c>
      <c r="V16" s="16">
        <v>44.5893823529412</v>
      </c>
      <c r="W16" s="1"/>
      <c r="X16" s="10">
        <f t="shared" si="2"/>
        <v>0.76923076923076905</v>
      </c>
      <c r="Y16" s="23">
        <f t="shared" si="0"/>
        <v>40</v>
      </c>
      <c r="Z16" s="10">
        <f t="shared" si="0"/>
        <v>0.42499999999999999</v>
      </c>
      <c r="AA16" s="10">
        <f t="shared" si="0"/>
        <v>0.52500000000000002</v>
      </c>
      <c r="AB16" s="23">
        <f t="shared" si="0"/>
        <v>49.512911764705898</v>
      </c>
      <c r="AC16" s="23">
        <f t="shared" si="0"/>
        <v>21.9931428571429</v>
      </c>
      <c r="AD16" s="6">
        <f t="shared" si="0"/>
        <v>1</v>
      </c>
      <c r="AE16" s="12">
        <f t="shared" si="0"/>
        <v>22</v>
      </c>
      <c r="AF16" s="6">
        <f t="shared" si="0"/>
        <v>0.63636363636363602</v>
      </c>
      <c r="AG16" s="6">
        <f t="shared" si="0"/>
        <v>0.36363636363636398</v>
      </c>
      <c r="AH16" s="12">
        <f t="shared" si="0"/>
        <v>31.667535714285702</v>
      </c>
      <c r="AI16" s="12">
        <f t="shared" si="0"/>
        <v>36.251125000000002</v>
      </c>
      <c r="AJ16" s="15">
        <f t="shared" si="0"/>
        <v>1</v>
      </c>
      <c r="AK16" s="16">
        <f t="shared" si="0"/>
        <v>29</v>
      </c>
      <c r="AL16" s="15">
        <f t="shared" si="0"/>
        <v>0.34482758620689702</v>
      </c>
      <c r="AM16" s="15">
        <f t="shared" si="0"/>
        <v>0.58620689655172398</v>
      </c>
      <c r="AN16" s="16">
        <f t="shared" si="0"/>
        <v>52.003549999999997</v>
      </c>
      <c r="AO16" s="16">
        <f t="shared" si="0"/>
        <v>44.5893823529412</v>
      </c>
      <c r="AP16" s="1"/>
      <c r="AQ16" s="1">
        <f t="shared" si="3"/>
        <v>-0.10000000000000003</v>
      </c>
      <c r="AR16" s="1">
        <f t="shared" si="1"/>
        <v>0.27272727272727204</v>
      </c>
      <c r="AS16" s="1">
        <f t="shared" si="4"/>
        <v>0.24137931034482696</v>
      </c>
      <c r="AT16" s="1">
        <f t="shared" si="5"/>
        <v>-1.8808777429466961E-2</v>
      </c>
    </row>
    <row r="17" spans="1:46" x14ac:dyDescent="0.25">
      <c r="A17" s="2">
        <v>1</v>
      </c>
      <c r="B17" s="2"/>
      <c r="C17" s="2">
        <v>15</v>
      </c>
      <c r="D17" s="2">
        <v>0.29662921348314603</v>
      </c>
      <c r="E17" s="10">
        <v>0.99099099099099097</v>
      </c>
      <c r="F17" s="9">
        <v>220</v>
      </c>
      <c r="G17" s="10">
        <v>0.66818181818181799</v>
      </c>
      <c r="H17" s="10">
        <v>0.33181818181818201</v>
      </c>
      <c r="I17" s="23">
        <v>155.85797619047599</v>
      </c>
      <c r="J17" s="23">
        <v>123.475684931507</v>
      </c>
      <c r="K17" s="6">
        <v>0.97222222222222199</v>
      </c>
      <c r="L17" s="12">
        <v>35</v>
      </c>
      <c r="M17" s="6">
        <v>0.54285714285714304</v>
      </c>
      <c r="N17" s="6">
        <v>0.45714285714285702</v>
      </c>
      <c r="O17" s="12">
        <v>204.95857894736801</v>
      </c>
      <c r="P17" s="12">
        <v>140.62128125000001</v>
      </c>
      <c r="Q17" s="15">
        <v>0.96875</v>
      </c>
      <c r="R17" s="16">
        <v>31</v>
      </c>
      <c r="S17" s="15">
        <v>0.54838709677419395</v>
      </c>
      <c r="T17" s="15">
        <v>0.45161290322580599</v>
      </c>
      <c r="U17" s="16">
        <v>163.795029411765</v>
      </c>
      <c r="V17" s="16">
        <v>149.974035714286</v>
      </c>
      <c r="W17" s="1"/>
      <c r="X17" s="10">
        <f t="shared" si="2"/>
        <v>0.99099099099099097</v>
      </c>
      <c r="Y17" s="23">
        <f t="shared" si="0"/>
        <v>220</v>
      </c>
      <c r="Z17" s="10">
        <f t="shared" si="0"/>
        <v>0.66818181818181799</v>
      </c>
      <c r="AA17" s="10">
        <f t="shared" si="0"/>
        <v>0.33181818181818201</v>
      </c>
      <c r="AB17" s="23">
        <f t="shared" si="0"/>
        <v>155.85797619047599</v>
      </c>
      <c r="AC17" s="23">
        <f t="shared" si="0"/>
        <v>123.475684931507</v>
      </c>
      <c r="AD17" s="6">
        <f t="shared" si="0"/>
        <v>0.97222222222222199</v>
      </c>
      <c r="AE17" s="12">
        <f t="shared" si="0"/>
        <v>35</v>
      </c>
      <c r="AF17" s="6">
        <f t="shared" si="0"/>
        <v>0.54285714285714304</v>
      </c>
      <c r="AG17" s="6">
        <f t="shared" si="0"/>
        <v>0.45714285714285702</v>
      </c>
      <c r="AH17" s="12">
        <f t="shared" si="0"/>
        <v>204.95857894736801</v>
      </c>
      <c r="AI17" s="12">
        <f t="shared" si="0"/>
        <v>140.62128125000001</v>
      </c>
      <c r="AJ17" s="15">
        <f t="shared" si="0"/>
        <v>0.96875</v>
      </c>
      <c r="AK17" s="16">
        <f t="shared" si="0"/>
        <v>31</v>
      </c>
      <c r="AL17" s="15">
        <f t="shared" si="0"/>
        <v>0.54838709677419395</v>
      </c>
      <c r="AM17" s="15">
        <f t="shared" si="0"/>
        <v>0.45161290322580599</v>
      </c>
      <c r="AN17" s="16">
        <f t="shared" si="0"/>
        <v>163.795029411765</v>
      </c>
      <c r="AO17" s="16">
        <f t="shared" si="0"/>
        <v>149.974035714286</v>
      </c>
      <c r="AP17" s="1"/>
      <c r="AQ17" s="1">
        <f t="shared" si="3"/>
        <v>0.33636363636363598</v>
      </c>
      <c r="AR17" s="1">
        <f t="shared" si="1"/>
        <v>8.571428571428602E-2</v>
      </c>
      <c r="AS17" s="1">
        <f t="shared" si="4"/>
        <v>-9.6774193548387955E-2</v>
      </c>
      <c r="AT17" s="1">
        <f t="shared" si="5"/>
        <v>9.1244239631336932E-2</v>
      </c>
    </row>
    <row r="18" spans="1:46" x14ac:dyDescent="0.25">
      <c r="A18" s="2">
        <v>0</v>
      </c>
      <c r="B18" s="2" t="s">
        <v>109</v>
      </c>
      <c r="C18" s="2">
        <v>16</v>
      </c>
      <c r="D18" s="2">
        <v>0.64583333333333304</v>
      </c>
      <c r="E18" s="10">
        <v>0.9</v>
      </c>
      <c r="F18" s="9">
        <v>72</v>
      </c>
      <c r="G18" s="10">
        <v>0.70833333333333304</v>
      </c>
      <c r="H18" s="10">
        <v>0.29166666666666702</v>
      </c>
      <c r="I18" s="23">
        <v>160.59974509803899</v>
      </c>
      <c r="J18" s="23">
        <v>141.01019047618999</v>
      </c>
      <c r="K18" s="6">
        <v>1</v>
      </c>
      <c r="L18" s="12">
        <v>9</v>
      </c>
      <c r="M18" s="6">
        <v>0.88888888888888895</v>
      </c>
      <c r="N18" s="6">
        <v>0.11111111111111099</v>
      </c>
      <c r="O18" s="12">
        <v>142.06637499999999</v>
      </c>
      <c r="P18" s="12">
        <v>145.01400000000001</v>
      </c>
      <c r="Q18" s="15" t="s">
        <v>7</v>
      </c>
      <c r="R18" s="16">
        <v>0</v>
      </c>
      <c r="S18" s="15" t="s">
        <v>7</v>
      </c>
      <c r="T18" s="15" t="s">
        <v>7</v>
      </c>
      <c r="U18" s="16" t="s">
        <v>7</v>
      </c>
      <c r="V18" s="16" t="s">
        <v>7</v>
      </c>
      <c r="W18" s="1"/>
      <c r="X18" s="10" t="str">
        <f t="shared" si="2"/>
        <v/>
      </c>
      <c r="Y18" s="23" t="str">
        <f t="shared" si="2"/>
        <v/>
      </c>
      <c r="Z18" s="10" t="str">
        <f t="shared" si="2"/>
        <v/>
      </c>
      <c r="AA18" s="10" t="str">
        <f t="shared" si="2"/>
        <v/>
      </c>
      <c r="AB18" s="23" t="str">
        <f t="shared" si="2"/>
        <v/>
      </c>
      <c r="AC18" s="23" t="str">
        <f t="shared" si="2"/>
        <v/>
      </c>
      <c r="AD18" s="6" t="str">
        <f t="shared" si="2"/>
        <v/>
      </c>
      <c r="AE18" s="12" t="str">
        <f t="shared" si="2"/>
        <v/>
      </c>
      <c r="AF18" s="6" t="str">
        <f t="shared" si="2"/>
        <v/>
      </c>
      <c r="AG18" s="6" t="str">
        <f t="shared" si="2"/>
        <v/>
      </c>
      <c r="AH18" s="12" t="str">
        <f t="shared" si="2"/>
        <v/>
      </c>
      <c r="AI18" s="12" t="str">
        <f t="shared" si="2"/>
        <v/>
      </c>
      <c r="AJ18" s="15" t="str">
        <f t="shared" si="2"/>
        <v/>
      </c>
      <c r="AK18" s="16" t="str">
        <f t="shared" si="2"/>
        <v/>
      </c>
      <c r="AL18" s="15" t="str">
        <f t="shared" si="2"/>
        <v/>
      </c>
      <c r="AM18" s="15" t="str">
        <f t="shared" si="2"/>
        <v/>
      </c>
      <c r="AN18" s="16" t="str">
        <f t="shared" ref="AN18:AO41" si="6">IF($A18=1,U18,"")</f>
        <v/>
      </c>
      <c r="AO18" s="16" t="str">
        <f t="shared" si="6"/>
        <v/>
      </c>
      <c r="AP18" s="1"/>
      <c r="AQ18" s="1" t="str">
        <f t="shared" si="3"/>
        <v/>
      </c>
      <c r="AR18" s="1" t="str">
        <f t="shared" si="1"/>
        <v/>
      </c>
      <c r="AS18" s="1" t="str">
        <f t="shared" si="4"/>
        <v/>
      </c>
      <c r="AT18" s="1" t="str">
        <f t="shared" si="5"/>
        <v/>
      </c>
    </row>
    <row r="19" spans="1:46" x14ac:dyDescent="0.25">
      <c r="A19" s="2">
        <v>0</v>
      </c>
      <c r="B19" s="2" t="s">
        <v>109</v>
      </c>
      <c r="C19" s="2">
        <v>17</v>
      </c>
      <c r="D19" s="2">
        <v>0.421875</v>
      </c>
      <c r="E19" s="10">
        <v>0.53191489361702105</v>
      </c>
      <c r="F19" s="9">
        <v>25</v>
      </c>
      <c r="G19" s="10">
        <v>0.56000000000000005</v>
      </c>
      <c r="H19" s="10">
        <v>0.4</v>
      </c>
      <c r="I19" s="23">
        <v>154.73521428571399</v>
      </c>
      <c r="J19" s="23">
        <v>198.6414</v>
      </c>
      <c r="K19" s="6">
        <v>0.42857142857142899</v>
      </c>
      <c r="L19" s="12">
        <v>3</v>
      </c>
      <c r="M19" s="6">
        <v>0.66666666666666696</v>
      </c>
      <c r="N19" s="6">
        <v>0.33333333333333298</v>
      </c>
      <c r="O19" s="12">
        <v>281.64075000000003</v>
      </c>
      <c r="P19" s="12">
        <v>98.304000000000002</v>
      </c>
      <c r="Q19" s="15">
        <v>1</v>
      </c>
      <c r="R19" s="16">
        <v>2</v>
      </c>
      <c r="S19" s="15">
        <v>0</v>
      </c>
      <c r="T19" s="15">
        <v>1</v>
      </c>
      <c r="U19" s="16" t="s">
        <v>7</v>
      </c>
      <c r="V19" s="16">
        <v>326.59699999999998</v>
      </c>
      <c r="W19" s="1"/>
      <c r="X19" s="10" t="str">
        <f t="shared" si="2"/>
        <v/>
      </c>
      <c r="Y19" s="23" t="str">
        <f t="shared" si="2"/>
        <v/>
      </c>
      <c r="Z19" s="10" t="str">
        <f t="shared" si="2"/>
        <v/>
      </c>
      <c r="AA19" s="10" t="str">
        <f t="shared" si="2"/>
        <v/>
      </c>
      <c r="AB19" s="23" t="str">
        <f t="shared" si="2"/>
        <v/>
      </c>
      <c r="AC19" s="23" t="str">
        <f t="shared" si="2"/>
        <v/>
      </c>
      <c r="AD19" s="6" t="str">
        <f t="shared" si="2"/>
        <v/>
      </c>
      <c r="AE19" s="12" t="str">
        <f t="shared" si="2"/>
        <v/>
      </c>
      <c r="AF19" s="6" t="str">
        <f t="shared" si="2"/>
        <v/>
      </c>
      <c r="AG19" s="6" t="str">
        <f t="shared" si="2"/>
        <v/>
      </c>
      <c r="AH19" s="12" t="str">
        <f t="shared" si="2"/>
        <v/>
      </c>
      <c r="AI19" s="12" t="str">
        <f t="shared" si="2"/>
        <v/>
      </c>
      <c r="AJ19" s="15" t="str">
        <f t="shared" si="2"/>
        <v/>
      </c>
      <c r="AK19" s="16" t="str">
        <f t="shared" si="2"/>
        <v/>
      </c>
      <c r="AL19" s="15" t="str">
        <f t="shared" si="2"/>
        <v/>
      </c>
      <c r="AM19" s="15" t="str">
        <f t="shared" si="2"/>
        <v/>
      </c>
      <c r="AN19" s="16" t="str">
        <f t="shared" si="6"/>
        <v/>
      </c>
      <c r="AO19" s="16" t="str">
        <f t="shared" si="6"/>
        <v/>
      </c>
      <c r="AP19" s="1"/>
      <c r="AQ19" s="1" t="str">
        <f t="shared" si="3"/>
        <v/>
      </c>
      <c r="AR19" s="1" t="str">
        <f t="shared" si="1"/>
        <v/>
      </c>
      <c r="AS19" s="1" t="str">
        <f t="shared" si="4"/>
        <v/>
      </c>
      <c r="AT19" s="1" t="str">
        <f t="shared" si="5"/>
        <v/>
      </c>
    </row>
    <row r="20" spans="1:46" x14ac:dyDescent="0.25">
      <c r="A20" s="2">
        <v>1</v>
      </c>
      <c r="B20" s="2"/>
      <c r="C20" s="2">
        <v>18</v>
      </c>
      <c r="D20" s="2">
        <v>8.5972850678733004E-2</v>
      </c>
      <c r="E20" s="10">
        <v>0.88326848249027201</v>
      </c>
      <c r="F20" s="9">
        <v>227</v>
      </c>
      <c r="G20" s="10">
        <v>0.65638766519823799</v>
      </c>
      <c r="H20" s="10">
        <v>0.34361233480176201</v>
      </c>
      <c r="I20" s="23">
        <v>189.52272147650999</v>
      </c>
      <c r="J20" s="23">
        <v>161.64848717948701</v>
      </c>
      <c r="K20" s="6">
        <v>0.97058823529411797</v>
      </c>
      <c r="L20" s="12">
        <v>33</v>
      </c>
      <c r="M20" s="6">
        <v>0.72727272727272696</v>
      </c>
      <c r="N20" s="6">
        <v>0.27272727272727298</v>
      </c>
      <c r="O20" s="12">
        <v>245.93539583333299</v>
      </c>
      <c r="P20" s="12">
        <v>229.40950000000001</v>
      </c>
      <c r="Q20" s="15">
        <v>1</v>
      </c>
      <c r="R20" s="16">
        <v>35</v>
      </c>
      <c r="S20" s="15">
        <v>0.314285714285714</v>
      </c>
      <c r="T20" s="15">
        <v>0.68571428571428605</v>
      </c>
      <c r="U20" s="16">
        <v>222.551227272727</v>
      </c>
      <c r="V20" s="16">
        <v>233.583208333333</v>
      </c>
      <c r="W20" s="1"/>
      <c r="X20" s="10">
        <f t="shared" si="2"/>
        <v>0.88326848249027201</v>
      </c>
      <c r="Y20" s="23">
        <f t="shared" si="2"/>
        <v>227</v>
      </c>
      <c r="Z20" s="10">
        <f t="shared" si="2"/>
        <v>0.65638766519823799</v>
      </c>
      <c r="AA20" s="10">
        <f t="shared" si="2"/>
        <v>0.34361233480176201</v>
      </c>
      <c r="AB20" s="23">
        <f t="shared" si="2"/>
        <v>189.52272147650999</v>
      </c>
      <c r="AC20" s="23">
        <f t="shared" si="2"/>
        <v>161.64848717948701</v>
      </c>
      <c r="AD20" s="6">
        <f t="shared" si="2"/>
        <v>0.97058823529411797</v>
      </c>
      <c r="AE20" s="12">
        <f t="shared" si="2"/>
        <v>33</v>
      </c>
      <c r="AF20" s="6">
        <f t="shared" si="2"/>
        <v>0.72727272727272696</v>
      </c>
      <c r="AG20" s="6">
        <f t="shared" si="2"/>
        <v>0.27272727272727298</v>
      </c>
      <c r="AH20" s="12">
        <f t="shared" si="2"/>
        <v>245.93539583333299</v>
      </c>
      <c r="AI20" s="12">
        <f t="shared" si="2"/>
        <v>229.40950000000001</v>
      </c>
      <c r="AJ20" s="15">
        <f t="shared" si="2"/>
        <v>1</v>
      </c>
      <c r="AK20" s="16">
        <f t="shared" si="2"/>
        <v>35</v>
      </c>
      <c r="AL20" s="15">
        <f t="shared" si="2"/>
        <v>0.314285714285714</v>
      </c>
      <c r="AM20" s="15">
        <f t="shared" si="2"/>
        <v>0.68571428571428605</v>
      </c>
      <c r="AN20" s="16">
        <f t="shared" si="6"/>
        <v>222.551227272727</v>
      </c>
      <c r="AO20" s="16">
        <f t="shared" si="6"/>
        <v>233.583208333333</v>
      </c>
      <c r="AP20" s="1"/>
      <c r="AQ20" s="1">
        <f t="shared" si="3"/>
        <v>0.31277533039647598</v>
      </c>
      <c r="AR20" s="1">
        <f t="shared" si="1"/>
        <v>0.45454545454545398</v>
      </c>
      <c r="AS20" s="1">
        <f t="shared" si="4"/>
        <v>0.37142857142857205</v>
      </c>
      <c r="AT20" s="1">
        <f t="shared" si="5"/>
        <v>4.1558441558441017E-2</v>
      </c>
    </row>
    <row r="21" spans="1:46" x14ac:dyDescent="0.25">
      <c r="A21" s="2">
        <v>0</v>
      </c>
      <c r="B21" s="2" t="s">
        <v>109</v>
      </c>
      <c r="C21" s="2">
        <v>19</v>
      </c>
      <c r="D21" s="2">
        <v>0.30923694779116501</v>
      </c>
      <c r="E21" s="10">
        <v>0.51612903225806495</v>
      </c>
      <c r="F21" s="9">
        <v>64</v>
      </c>
      <c r="G21" s="10">
        <v>0.640625</v>
      </c>
      <c r="H21" s="10">
        <v>0.359375</v>
      </c>
      <c r="I21" s="23">
        <v>149.29171951219499</v>
      </c>
      <c r="J21" s="23">
        <v>139.342304347826</v>
      </c>
      <c r="K21" s="6">
        <v>0.75</v>
      </c>
      <c r="L21" s="12">
        <v>6</v>
      </c>
      <c r="M21" s="6">
        <v>0.66666666666666696</v>
      </c>
      <c r="N21" s="6">
        <v>0.33333333333333298</v>
      </c>
      <c r="O21" s="12">
        <v>236.61675</v>
      </c>
      <c r="P21" s="12">
        <v>98.313999999999993</v>
      </c>
      <c r="Q21" s="15">
        <v>0.8</v>
      </c>
      <c r="R21" s="16">
        <v>8</v>
      </c>
      <c r="S21" s="15">
        <v>0.125</v>
      </c>
      <c r="T21" s="15">
        <v>0.875</v>
      </c>
      <c r="U21" s="16">
        <v>21.630500000000001</v>
      </c>
      <c r="V21" s="16">
        <v>140.19957142857101</v>
      </c>
      <c r="W21" s="1"/>
      <c r="X21" s="10" t="str">
        <f t="shared" si="2"/>
        <v/>
      </c>
      <c r="Y21" s="23" t="str">
        <f t="shared" si="2"/>
        <v/>
      </c>
      <c r="Z21" s="10" t="str">
        <f t="shared" si="2"/>
        <v/>
      </c>
      <c r="AA21" s="10" t="str">
        <f t="shared" si="2"/>
        <v/>
      </c>
      <c r="AB21" s="23" t="str">
        <f t="shared" si="2"/>
        <v/>
      </c>
      <c r="AC21" s="23" t="str">
        <f t="shared" si="2"/>
        <v/>
      </c>
      <c r="AD21" s="6" t="str">
        <f t="shared" si="2"/>
        <v/>
      </c>
      <c r="AE21" s="12" t="str">
        <f t="shared" si="2"/>
        <v/>
      </c>
      <c r="AF21" s="6" t="str">
        <f t="shared" si="2"/>
        <v/>
      </c>
      <c r="AG21" s="6" t="str">
        <f t="shared" si="2"/>
        <v/>
      </c>
      <c r="AH21" s="12" t="str">
        <f t="shared" si="2"/>
        <v/>
      </c>
      <c r="AI21" s="12" t="str">
        <f t="shared" si="2"/>
        <v/>
      </c>
      <c r="AJ21" s="15" t="str">
        <f t="shared" si="2"/>
        <v/>
      </c>
      <c r="AK21" s="16" t="str">
        <f t="shared" si="2"/>
        <v/>
      </c>
      <c r="AL21" s="15" t="str">
        <f t="shared" si="2"/>
        <v/>
      </c>
      <c r="AM21" s="15" t="str">
        <f t="shared" si="2"/>
        <v/>
      </c>
      <c r="AN21" s="16" t="str">
        <f t="shared" si="6"/>
        <v/>
      </c>
      <c r="AO21" s="16" t="str">
        <f t="shared" si="6"/>
        <v/>
      </c>
      <c r="AP21" s="1"/>
      <c r="AQ21" s="1" t="str">
        <f t="shared" si="3"/>
        <v/>
      </c>
      <c r="AR21" s="1" t="str">
        <f t="shared" si="1"/>
        <v/>
      </c>
      <c r="AS21" s="1" t="str">
        <f t="shared" si="4"/>
        <v/>
      </c>
      <c r="AT21" s="1" t="str">
        <f t="shared" si="5"/>
        <v/>
      </c>
    </row>
    <row r="22" spans="1:46" x14ac:dyDescent="0.25">
      <c r="A22" s="2">
        <v>1</v>
      </c>
      <c r="B22" s="2"/>
      <c r="C22" s="2">
        <v>20</v>
      </c>
      <c r="D22" s="2">
        <v>0.26034063260340601</v>
      </c>
      <c r="E22" s="10">
        <v>0.96</v>
      </c>
      <c r="F22" s="9">
        <v>192</v>
      </c>
      <c r="G22" s="10">
        <v>0.69270833333333304</v>
      </c>
      <c r="H22" s="10">
        <v>0.30208333333333298</v>
      </c>
      <c r="I22" s="23">
        <v>143.80692481202999</v>
      </c>
      <c r="J22" s="23">
        <v>112.21928448275899</v>
      </c>
      <c r="K22" s="6">
        <v>1</v>
      </c>
      <c r="L22" s="12">
        <v>24</v>
      </c>
      <c r="M22" s="6">
        <v>0.66666666666666696</v>
      </c>
      <c r="N22" s="6">
        <v>0.33333333333333298</v>
      </c>
      <c r="O22" s="12">
        <v>149.78156250000001</v>
      </c>
      <c r="P22" s="12">
        <v>142.480875</v>
      </c>
      <c r="Q22" s="15">
        <v>0.83333333333333304</v>
      </c>
      <c r="R22" s="16">
        <v>20</v>
      </c>
      <c r="S22" s="15">
        <v>0.3</v>
      </c>
      <c r="T22" s="15">
        <v>0.7</v>
      </c>
      <c r="U22" s="16">
        <v>164.426166666667</v>
      </c>
      <c r="V22" s="16">
        <v>174.751714285714</v>
      </c>
      <c r="W22" s="1"/>
      <c r="X22" s="10">
        <f t="shared" si="2"/>
        <v>0.96</v>
      </c>
      <c r="Y22" s="23">
        <f t="shared" si="2"/>
        <v>192</v>
      </c>
      <c r="Z22" s="10">
        <f t="shared" si="2"/>
        <v>0.69270833333333304</v>
      </c>
      <c r="AA22" s="10">
        <f t="shared" si="2"/>
        <v>0.30208333333333298</v>
      </c>
      <c r="AB22" s="23">
        <f t="shared" si="2"/>
        <v>143.80692481202999</v>
      </c>
      <c r="AC22" s="23">
        <f t="shared" si="2"/>
        <v>112.21928448275899</v>
      </c>
      <c r="AD22" s="6">
        <f t="shared" si="2"/>
        <v>1</v>
      </c>
      <c r="AE22" s="12">
        <f t="shared" si="2"/>
        <v>24</v>
      </c>
      <c r="AF22" s="6">
        <f t="shared" si="2"/>
        <v>0.66666666666666696</v>
      </c>
      <c r="AG22" s="6">
        <f t="shared" si="2"/>
        <v>0.33333333333333298</v>
      </c>
      <c r="AH22" s="12">
        <f t="shared" si="2"/>
        <v>149.78156250000001</v>
      </c>
      <c r="AI22" s="12">
        <f t="shared" si="2"/>
        <v>142.480875</v>
      </c>
      <c r="AJ22" s="15">
        <f t="shared" si="2"/>
        <v>0.83333333333333304</v>
      </c>
      <c r="AK22" s="16">
        <f t="shared" si="2"/>
        <v>20</v>
      </c>
      <c r="AL22" s="15">
        <f t="shared" si="2"/>
        <v>0.3</v>
      </c>
      <c r="AM22" s="15">
        <f t="shared" si="2"/>
        <v>0.7</v>
      </c>
      <c r="AN22" s="16">
        <f t="shared" si="6"/>
        <v>164.426166666667</v>
      </c>
      <c r="AO22" s="16">
        <f t="shared" si="6"/>
        <v>174.751714285714</v>
      </c>
      <c r="AP22" s="1"/>
      <c r="AQ22" s="1">
        <f t="shared" si="3"/>
        <v>0.39062500000000006</v>
      </c>
      <c r="AR22" s="1">
        <f t="shared" si="1"/>
        <v>0.33333333333333398</v>
      </c>
      <c r="AS22" s="1">
        <f t="shared" si="4"/>
        <v>0.39999999999999997</v>
      </c>
      <c r="AT22" s="1">
        <f t="shared" si="5"/>
        <v>-3.3333333333332993E-2</v>
      </c>
    </row>
    <row r="23" spans="1:46" x14ac:dyDescent="0.25">
      <c r="A23" s="2">
        <v>0</v>
      </c>
      <c r="B23" s="2" t="s">
        <v>109</v>
      </c>
      <c r="C23" s="2">
        <v>21</v>
      </c>
      <c r="D23" s="2">
        <v>0.52419354838709697</v>
      </c>
      <c r="E23" s="10">
        <v>0.613138686131387</v>
      </c>
      <c r="F23" s="9">
        <v>84</v>
      </c>
      <c r="G23" s="10">
        <v>0.46428571428571402</v>
      </c>
      <c r="H23" s="10">
        <v>0.53571428571428603</v>
      </c>
      <c r="I23" s="23">
        <v>161.22062820512801</v>
      </c>
      <c r="J23" s="23">
        <v>164.09605555555601</v>
      </c>
      <c r="K23" s="6">
        <v>0.72727272727272696</v>
      </c>
      <c r="L23" s="12">
        <v>8</v>
      </c>
      <c r="M23" s="6">
        <v>0.375</v>
      </c>
      <c r="N23" s="6">
        <v>0.625</v>
      </c>
      <c r="O23" s="12">
        <v>138.300166666667</v>
      </c>
      <c r="P23" s="12">
        <v>134.99449999999999</v>
      </c>
      <c r="Q23" s="15">
        <v>0.71428571428571397</v>
      </c>
      <c r="R23" s="16">
        <v>5</v>
      </c>
      <c r="S23" s="15">
        <v>0.8</v>
      </c>
      <c r="T23" s="15">
        <v>0.2</v>
      </c>
      <c r="U23" s="16">
        <v>96.655874999999995</v>
      </c>
      <c r="V23" s="16">
        <v>34.960999999999999</v>
      </c>
      <c r="W23" s="1"/>
      <c r="X23" s="10" t="str">
        <f t="shared" si="2"/>
        <v/>
      </c>
      <c r="Y23" s="23" t="str">
        <f t="shared" si="2"/>
        <v/>
      </c>
      <c r="Z23" s="10" t="str">
        <f t="shared" si="2"/>
        <v/>
      </c>
      <c r="AA23" s="10" t="str">
        <f t="shared" si="2"/>
        <v/>
      </c>
      <c r="AB23" s="23" t="str">
        <f t="shared" si="2"/>
        <v/>
      </c>
      <c r="AC23" s="23" t="str">
        <f t="shared" si="2"/>
        <v/>
      </c>
      <c r="AD23" s="6" t="str">
        <f t="shared" si="2"/>
        <v/>
      </c>
      <c r="AE23" s="12" t="str">
        <f t="shared" si="2"/>
        <v/>
      </c>
      <c r="AF23" s="6" t="str">
        <f t="shared" si="2"/>
        <v/>
      </c>
      <c r="AG23" s="6" t="str">
        <f t="shared" si="2"/>
        <v/>
      </c>
      <c r="AH23" s="12" t="str">
        <f t="shared" si="2"/>
        <v/>
      </c>
      <c r="AI23" s="12" t="str">
        <f t="shared" si="2"/>
        <v/>
      </c>
      <c r="AJ23" s="15" t="str">
        <f t="shared" si="2"/>
        <v/>
      </c>
      <c r="AK23" s="16" t="str">
        <f t="shared" si="2"/>
        <v/>
      </c>
      <c r="AL23" s="15" t="str">
        <f t="shared" si="2"/>
        <v/>
      </c>
      <c r="AM23" s="15" t="str">
        <f t="shared" si="2"/>
        <v/>
      </c>
      <c r="AN23" s="16" t="str">
        <f t="shared" si="6"/>
        <v/>
      </c>
      <c r="AO23" s="16" t="str">
        <f t="shared" si="6"/>
        <v/>
      </c>
      <c r="AP23" s="1"/>
      <c r="AQ23" s="1" t="str">
        <f t="shared" si="3"/>
        <v/>
      </c>
      <c r="AR23" s="1" t="str">
        <f t="shared" si="1"/>
        <v/>
      </c>
      <c r="AS23" s="1" t="str">
        <f t="shared" si="4"/>
        <v/>
      </c>
      <c r="AT23" s="1" t="str">
        <f t="shared" si="5"/>
        <v/>
      </c>
    </row>
    <row r="24" spans="1:46" x14ac:dyDescent="0.25">
      <c r="A24" s="2">
        <v>1</v>
      </c>
      <c r="B24" s="2"/>
      <c r="C24" s="2">
        <v>22</v>
      </c>
      <c r="D24" s="2">
        <v>0.13698630136986301</v>
      </c>
      <c r="E24" s="10">
        <v>0.93726937269372701</v>
      </c>
      <c r="F24" s="9">
        <v>254</v>
      </c>
      <c r="G24" s="10">
        <v>0.51968503937007904</v>
      </c>
      <c r="H24" s="10">
        <v>0.48031496062992102</v>
      </c>
      <c r="I24" s="23">
        <v>209.18809090909099</v>
      </c>
      <c r="J24" s="23">
        <v>180.09012704918001</v>
      </c>
      <c r="K24" s="6">
        <v>1</v>
      </c>
      <c r="L24" s="12">
        <v>29</v>
      </c>
      <c r="M24" s="6">
        <v>0.58620689655172398</v>
      </c>
      <c r="N24" s="6">
        <v>0.41379310344827602</v>
      </c>
      <c r="O24" s="12">
        <v>188.10905882352901</v>
      </c>
      <c r="P24" s="12">
        <v>164.15120833333299</v>
      </c>
      <c r="Q24" s="15">
        <v>1</v>
      </c>
      <c r="R24" s="16">
        <v>20</v>
      </c>
      <c r="S24" s="15">
        <v>0.55000000000000004</v>
      </c>
      <c r="T24" s="15">
        <v>0.45</v>
      </c>
      <c r="U24" s="16">
        <v>200.719636363636</v>
      </c>
      <c r="V24" s="16">
        <v>146.82027777777799</v>
      </c>
      <c r="W24" s="1"/>
      <c r="X24" s="10">
        <f t="shared" si="2"/>
        <v>0.93726937269372701</v>
      </c>
      <c r="Y24" s="23">
        <f t="shared" si="2"/>
        <v>254</v>
      </c>
      <c r="Z24" s="10">
        <f t="shared" si="2"/>
        <v>0.51968503937007904</v>
      </c>
      <c r="AA24" s="10">
        <f t="shared" si="2"/>
        <v>0.48031496062992102</v>
      </c>
      <c r="AB24" s="23">
        <f t="shared" si="2"/>
        <v>209.18809090909099</v>
      </c>
      <c r="AC24" s="23">
        <f t="shared" si="2"/>
        <v>180.09012704918001</v>
      </c>
      <c r="AD24" s="6">
        <f t="shared" si="2"/>
        <v>1</v>
      </c>
      <c r="AE24" s="12">
        <f t="shared" si="2"/>
        <v>29</v>
      </c>
      <c r="AF24" s="6">
        <f t="shared" si="2"/>
        <v>0.58620689655172398</v>
      </c>
      <c r="AG24" s="6">
        <f t="shared" si="2"/>
        <v>0.41379310344827602</v>
      </c>
      <c r="AH24" s="12">
        <f t="shared" si="2"/>
        <v>188.10905882352901</v>
      </c>
      <c r="AI24" s="12">
        <f t="shared" si="2"/>
        <v>164.15120833333299</v>
      </c>
      <c r="AJ24" s="15">
        <f t="shared" si="2"/>
        <v>1</v>
      </c>
      <c r="AK24" s="16">
        <f t="shared" si="2"/>
        <v>20</v>
      </c>
      <c r="AL24" s="15">
        <f t="shared" si="2"/>
        <v>0.55000000000000004</v>
      </c>
      <c r="AM24" s="15">
        <f t="shared" si="2"/>
        <v>0.45</v>
      </c>
      <c r="AN24" s="16">
        <f t="shared" si="6"/>
        <v>200.719636363636</v>
      </c>
      <c r="AO24" s="16">
        <f t="shared" si="6"/>
        <v>146.82027777777799</v>
      </c>
      <c r="AP24" s="1"/>
      <c r="AQ24" s="1">
        <f t="shared" si="3"/>
        <v>3.9370078740158021E-2</v>
      </c>
      <c r="AR24" s="1">
        <f t="shared" si="1"/>
        <v>0.17241379310344795</v>
      </c>
      <c r="AS24" s="1">
        <f t="shared" si="4"/>
        <v>-0.10000000000000003</v>
      </c>
      <c r="AT24" s="1">
        <f t="shared" si="5"/>
        <v>0.13620689655172402</v>
      </c>
    </row>
    <row r="25" spans="1:46" x14ac:dyDescent="0.25">
      <c r="A25" s="2">
        <v>0</v>
      </c>
      <c r="B25" s="2" t="s">
        <v>120</v>
      </c>
      <c r="C25" s="2">
        <v>23</v>
      </c>
      <c r="D25" s="2">
        <v>0.62077294685990303</v>
      </c>
      <c r="E25" s="10">
        <v>0.96721311475409799</v>
      </c>
      <c r="F25" s="9">
        <v>59</v>
      </c>
      <c r="G25" s="10">
        <v>0.89830508474576298</v>
      </c>
      <c r="H25" s="10">
        <v>0.101694915254237</v>
      </c>
      <c r="I25" s="23">
        <v>233.022509433962</v>
      </c>
      <c r="J25" s="23">
        <v>183.29883333333299</v>
      </c>
      <c r="K25" s="6">
        <v>1</v>
      </c>
      <c r="L25" s="12">
        <v>3</v>
      </c>
      <c r="M25" s="6">
        <v>0.66666666666666696</v>
      </c>
      <c r="N25" s="6">
        <v>0.33333333333333298</v>
      </c>
      <c r="O25" s="12">
        <v>369.93349999999998</v>
      </c>
      <c r="P25" s="12">
        <v>198.31549999999999</v>
      </c>
      <c r="Q25" s="15">
        <v>1</v>
      </c>
      <c r="R25" s="16">
        <v>3</v>
      </c>
      <c r="S25" s="15">
        <v>0.33333333333333298</v>
      </c>
      <c r="T25" s="15">
        <v>0.66666666666666696</v>
      </c>
      <c r="U25" s="16">
        <v>218.26650000000001</v>
      </c>
      <c r="V25" s="16">
        <v>203.28049999999999</v>
      </c>
      <c r="W25" s="1"/>
      <c r="X25" s="10" t="str">
        <f t="shared" si="2"/>
        <v/>
      </c>
      <c r="Y25" s="23" t="str">
        <f t="shared" si="2"/>
        <v/>
      </c>
      <c r="Z25" s="10" t="str">
        <f t="shared" si="2"/>
        <v/>
      </c>
      <c r="AA25" s="10" t="str">
        <f t="shared" si="2"/>
        <v/>
      </c>
      <c r="AB25" s="23" t="str">
        <f t="shared" si="2"/>
        <v/>
      </c>
      <c r="AC25" s="23" t="str">
        <f t="shared" si="2"/>
        <v/>
      </c>
      <c r="AD25" s="6" t="str">
        <f t="shared" si="2"/>
        <v/>
      </c>
      <c r="AE25" s="12" t="str">
        <f t="shared" si="2"/>
        <v/>
      </c>
      <c r="AF25" s="6" t="str">
        <f t="shared" si="2"/>
        <v/>
      </c>
      <c r="AG25" s="6" t="str">
        <f t="shared" si="2"/>
        <v/>
      </c>
      <c r="AH25" s="12" t="str">
        <f t="shared" si="2"/>
        <v/>
      </c>
      <c r="AI25" s="12" t="str">
        <f t="shared" si="2"/>
        <v/>
      </c>
      <c r="AJ25" s="15" t="str">
        <f t="shared" si="2"/>
        <v/>
      </c>
      <c r="AK25" s="16" t="str">
        <f t="shared" si="2"/>
        <v/>
      </c>
      <c r="AL25" s="15" t="str">
        <f t="shared" si="2"/>
        <v/>
      </c>
      <c r="AM25" s="15" t="str">
        <f t="shared" si="2"/>
        <v/>
      </c>
      <c r="AN25" s="16" t="str">
        <f t="shared" si="6"/>
        <v/>
      </c>
      <c r="AO25" s="16" t="str">
        <f t="shared" si="6"/>
        <v/>
      </c>
      <c r="AP25" s="1"/>
      <c r="AQ25" s="1" t="str">
        <f t="shared" si="3"/>
        <v/>
      </c>
      <c r="AR25" s="1" t="str">
        <f t="shared" si="1"/>
        <v/>
      </c>
      <c r="AS25" s="1" t="str">
        <f t="shared" si="4"/>
        <v/>
      </c>
      <c r="AT25" s="1" t="str">
        <f t="shared" si="5"/>
        <v/>
      </c>
    </row>
    <row r="26" spans="1:46" x14ac:dyDescent="0.25">
      <c r="A26" s="2">
        <v>1</v>
      </c>
      <c r="B26" s="2"/>
      <c r="C26" s="2">
        <v>24</v>
      </c>
      <c r="D26" s="2">
        <v>7.3286052009456301E-2</v>
      </c>
      <c r="E26" s="10">
        <v>1</v>
      </c>
      <c r="F26" s="9">
        <v>272</v>
      </c>
      <c r="G26" s="10">
        <v>0.62132352941176505</v>
      </c>
      <c r="H26" s="10">
        <v>0.378676470588235</v>
      </c>
      <c r="I26" s="23">
        <v>210.44513017751501</v>
      </c>
      <c r="J26" s="23">
        <v>177.118650485437</v>
      </c>
      <c r="K26" s="6">
        <v>0.92307692307692302</v>
      </c>
      <c r="L26" s="12">
        <v>24</v>
      </c>
      <c r="M26" s="6">
        <v>0.45833333333333298</v>
      </c>
      <c r="N26" s="6">
        <v>0.54166666666666696</v>
      </c>
      <c r="O26" s="12">
        <v>197.71581818181801</v>
      </c>
      <c r="P26" s="12">
        <v>168.05623076923101</v>
      </c>
      <c r="Q26" s="15">
        <v>0.97058823529411797</v>
      </c>
      <c r="R26" s="16">
        <v>33</v>
      </c>
      <c r="S26" s="15">
        <v>0.33333333333333298</v>
      </c>
      <c r="T26" s="15">
        <v>0.66666666666666696</v>
      </c>
      <c r="U26" s="16">
        <v>142.261636363636</v>
      </c>
      <c r="V26" s="16">
        <v>181.638704545455</v>
      </c>
      <c r="W26" s="1"/>
      <c r="X26" s="10">
        <f t="shared" si="2"/>
        <v>1</v>
      </c>
      <c r="Y26" s="23">
        <f t="shared" si="2"/>
        <v>272</v>
      </c>
      <c r="Z26" s="10">
        <f t="shared" si="2"/>
        <v>0.62132352941176505</v>
      </c>
      <c r="AA26" s="10">
        <f t="shared" si="2"/>
        <v>0.378676470588235</v>
      </c>
      <c r="AB26" s="23">
        <f t="shared" si="2"/>
        <v>210.44513017751501</v>
      </c>
      <c r="AC26" s="23">
        <f t="shared" si="2"/>
        <v>177.118650485437</v>
      </c>
      <c r="AD26" s="6">
        <f t="shared" si="2"/>
        <v>0.92307692307692302</v>
      </c>
      <c r="AE26" s="12">
        <f t="shared" si="2"/>
        <v>24</v>
      </c>
      <c r="AF26" s="6">
        <f t="shared" si="2"/>
        <v>0.45833333333333298</v>
      </c>
      <c r="AG26" s="6">
        <f t="shared" si="2"/>
        <v>0.54166666666666696</v>
      </c>
      <c r="AH26" s="12">
        <f t="shared" si="2"/>
        <v>197.71581818181801</v>
      </c>
      <c r="AI26" s="12">
        <f t="shared" si="2"/>
        <v>168.05623076923101</v>
      </c>
      <c r="AJ26" s="15">
        <f t="shared" si="2"/>
        <v>0.97058823529411797</v>
      </c>
      <c r="AK26" s="16">
        <f t="shared" si="2"/>
        <v>33</v>
      </c>
      <c r="AL26" s="15">
        <f t="shared" si="2"/>
        <v>0.33333333333333298</v>
      </c>
      <c r="AM26" s="15">
        <f t="shared" si="2"/>
        <v>0.66666666666666696</v>
      </c>
      <c r="AN26" s="16">
        <f t="shared" si="6"/>
        <v>142.261636363636</v>
      </c>
      <c r="AO26" s="16">
        <f t="shared" si="6"/>
        <v>181.638704545455</v>
      </c>
      <c r="AP26" s="1"/>
      <c r="AQ26" s="1">
        <f t="shared" si="3"/>
        <v>0.24264705882353005</v>
      </c>
      <c r="AR26" s="1">
        <f t="shared" si="1"/>
        <v>-8.3333333333333981E-2</v>
      </c>
      <c r="AS26" s="1">
        <f t="shared" si="4"/>
        <v>0.33333333333333398</v>
      </c>
      <c r="AT26" s="1">
        <f t="shared" si="5"/>
        <v>-0.20833333333333398</v>
      </c>
    </row>
    <row r="27" spans="1:46" x14ac:dyDescent="0.25">
      <c r="A27" s="2">
        <v>0</v>
      </c>
      <c r="B27" s="2" t="s">
        <v>109</v>
      </c>
      <c r="C27" s="2">
        <v>25</v>
      </c>
      <c r="D27" s="2">
        <v>0.33114754098360699</v>
      </c>
      <c r="E27" s="10">
        <v>0.65060240963855398</v>
      </c>
      <c r="F27" s="9">
        <v>108</v>
      </c>
      <c r="G27" s="10">
        <v>0.407407407407407</v>
      </c>
      <c r="H27" s="10">
        <v>0.592592592592593</v>
      </c>
      <c r="I27" s="23">
        <v>164.523</v>
      </c>
      <c r="J27" s="23">
        <v>152.59278125</v>
      </c>
      <c r="K27" s="6">
        <v>0.4</v>
      </c>
      <c r="L27" s="12">
        <v>2</v>
      </c>
      <c r="M27" s="6">
        <v>0.5</v>
      </c>
      <c r="N27" s="6">
        <v>0.5</v>
      </c>
      <c r="O27" s="12">
        <v>284.94099999999997</v>
      </c>
      <c r="P27" s="12">
        <v>171.608</v>
      </c>
      <c r="Q27" s="15">
        <v>0.14285714285714299</v>
      </c>
      <c r="R27" s="16">
        <v>1</v>
      </c>
      <c r="S27" s="15">
        <v>1</v>
      </c>
      <c r="T27" s="15">
        <v>0</v>
      </c>
      <c r="U27" s="16">
        <v>25.0185</v>
      </c>
      <c r="V27" s="16" t="s">
        <v>7</v>
      </c>
      <c r="W27" s="1"/>
      <c r="X27" s="10" t="str">
        <f t="shared" si="2"/>
        <v/>
      </c>
      <c r="Y27" s="23" t="str">
        <f t="shared" si="2"/>
        <v/>
      </c>
      <c r="Z27" s="10" t="str">
        <f t="shared" si="2"/>
        <v/>
      </c>
      <c r="AA27" s="10" t="str">
        <f t="shared" si="2"/>
        <v/>
      </c>
      <c r="AB27" s="23" t="str">
        <f t="shared" si="2"/>
        <v/>
      </c>
      <c r="AC27" s="23" t="str">
        <f t="shared" si="2"/>
        <v/>
      </c>
      <c r="AD27" s="6" t="str">
        <f t="shared" si="2"/>
        <v/>
      </c>
      <c r="AE27" s="12" t="str">
        <f t="shared" si="2"/>
        <v/>
      </c>
      <c r="AF27" s="6" t="str">
        <f t="shared" si="2"/>
        <v/>
      </c>
      <c r="AG27" s="6" t="str">
        <f t="shared" si="2"/>
        <v/>
      </c>
      <c r="AH27" s="12" t="str">
        <f t="shared" si="2"/>
        <v/>
      </c>
      <c r="AI27" s="12" t="str">
        <f t="shared" si="2"/>
        <v/>
      </c>
      <c r="AJ27" s="15" t="str">
        <f t="shared" si="2"/>
        <v/>
      </c>
      <c r="AK27" s="16" t="str">
        <f t="shared" si="2"/>
        <v/>
      </c>
      <c r="AL27" s="15" t="str">
        <f t="shared" si="2"/>
        <v/>
      </c>
      <c r="AM27" s="15" t="str">
        <f t="shared" si="2"/>
        <v/>
      </c>
      <c r="AN27" s="16" t="str">
        <f t="shared" si="6"/>
        <v/>
      </c>
      <c r="AO27" s="16" t="str">
        <f t="shared" si="6"/>
        <v/>
      </c>
      <c r="AP27" s="1"/>
      <c r="AQ27" s="1" t="str">
        <f t="shared" si="3"/>
        <v/>
      </c>
      <c r="AR27" s="1" t="str">
        <f t="shared" si="1"/>
        <v/>
      </c>
      <c r="AS27" s="1" t="str">
        <f t="shared" si="4"/>
        <v/>
      </c>
      <c r="AT27" s="1" t="str">
        <f t="shared" si="5"/>
        <v/>
      </c>
    </row>
    <row r="28" spans="1:46" x14ac:dyDescent="0.25">
      <c r="A28" s="2">
        <v>1</v>
      </c>
      <c r="B28" s="2"/>
      <c r="C28" s="2">
        <v>26</v>
      </c>
      <c r="D28" s="2">
        <v>0.197368421052632</v>
      </c>
      <c r="E28" s="10">
        <v>1</v>
      </c>
      <c r="F28" s="9">
        <v>230</v>
      </c>
      <c r="G28" s="10">
        <v>0.71739130434782605</v>
      </c>
      <c r="H28" s="10">
        <v>0.282608695652174</v>
      </c>
      <c r="I28" s="23">
        <v>167.904142424242</v>
      </c>
      <c r="J28" s="23">
        <v>137.69958461538499</v>
      </c>
      <c r="K28" s="6">
        <v>0.952380952380952</v>
      </c>
      <c r="L28" s="12">
        <v>20</v>
      </c>
      <c r="M28" s="6">
        <v>0.9</v>
      </c>
      <c r="N28" s="6">
        <v>0.1</v>
      </c>
      <c r="O28" s="12">
        <v>149.05216666666701</v>
      </c>
      <c r="P28" s="12">
        <v>86.671499999999995</v>
      </c>
      <c r="Q28" s="15">
        <v>0.92307692307692302</v>
      </c>
      <c r="R28" s="16">
        <v>12</v>
      </c>
      <c r="S28" s="15">
        <v>0.66666666666666696</v>
      </c>
      <c r="T28" s="15">
        <v>0.33333333333333298</v>
      </c>
      <c r="U28" s="16">
        <v>178.29949999999999</v>
      </c>
      <c r="V28" s="16">
        <v>161.671875</v>
      </c>
      <c r="W28" s="1"/>
      <c r="X28" s="10">
        <f t="shared" si="2"/>
        <v>1</v>
      </c>
      <c r="Y28" s="23">
        <f t="shared" si="2"/>
        <v>230</v>
      </c>
      <c r="Z28" s="10">
        <f t="shared" si="2"/>
        <v>0.71739130434782605</v>
      </c>
      <c r="AA28" s="10">
        <f t="shared" si="2"/>
        <v>0.282608695652174</v>
      </c>
      <c r="AB28" s="23">
        <f t="shared" si="2"/>
        <v>167.904142424242</v>
      </c>
      <c r="AC28" s="23">
        <f t="shared" si="2"/>
        <v>137.69958461538499</v>
      </c>
      <c r="AD28" s="6">
        <f t="shared" si="2"/>
        <v>0.952380952380952</v>
      </c>
      <c r="AE28" s="12">
        <f t="shared" si="2"/>
        <v>20</v>
      </c>
      <c r="AF28" s="6">
        <f t="shared" si="2"/>
        <v>0.9</v>
      </c>
      <c r="AG28" s="6">
        <f t="shared" si="2"/>
        <v>0.1</v>
      </c>
      <c r="AH28" s="12">
        <f t="shared" si="2"/>
        <v>149.05216666666701</v>
      </c>
      <c r="AI28" s="12">
        <f t="shared" si="2"/>
        <v>86.671499999999995</v>
      </c>
      <c r="AJ28" s="15">
        <f t="shared" si="2"/>
        <v>0.92307692307692302</v>
      </c>
      <c r="AK28" s="16">
        <f t="shared" si="2"/>
        <v>12</v>
      </c>
      <c r="AL28" s="15">
        <f t="shared" si="2"/>
        <v>0.66666666666666696</v>
      </c>
      <c r="AM28" s="15">
        <f t="shared" si="2"/>
        <v>0.33333333333333298</v>
      </c>
      <c r="AN28" s="16">
        <f t="shared" si="6"/>
        <v>178.29949999999999</v>
      </c>
      <c r="AO28" s="16">
        <f t="shared" si="6"/>
        <v>161.671875</v>
      </c>
      <c r="AP28" s="1"/>
      <c r="AQ28" s="1">
        <f t="shared" si="3"/>
        <v>0.43478260869565205</v>
      </c>
      <c r="AR28" s="1">
        <f t="shared" si="1"/>
        <v>0.8</v>
      </c>
      <c r="AS28" s="1">
        <f t="shared" si="4"/>
        <v>-0.33333333333333398</v>
      </c>
      <c r="AT28" s="1">
        <f t="shared" si="5"/>
        <v>0.56666666666666698</v>
      </c>
    </row>
    <row r="29" spans="1:46" x14ac:dyDescent="0.25">
      <c r="A29" s="2">
        <v>1</v>
      </c>
      <c r="B29" s="2"/>
      <c r="C29" s="2">
        <v>27</v>
      </c>
      <c r="D29" s="2">
        <v>0.39269406392694101</v>
      </c>
      <c r="E29" s="10">
        <v>0.95428571428571396</v>
      </c>
      <c r="F29" s="9">
        <v>167</v>
      </c>
      <c r="G29" s="10">
        <v>0.64670658682634696</v>
      </c>
      <c r="H29" s="10">
        <v>0.34730538922155701</v>
      </c>
      <c r="I29" s="23">
        <v>114.08893981481501</v>
      </c>
      <c r="J29" s="23">
        <v>106.014948275862</v>
      </c>
      <c r="K29" s="6">
        <v>1</v>
      </c>
      <c r="L29" s="12">
        <v>25</v>
      </c>
      <c r="M29" s="6">
        <v>0.56000000000000005</v>
      </c>
      <c r="N29" s="6">
        <v>0.44</v>
      </c>
      <c r="O29" s="12">
        <v>109.98375</v>
      </c>
      <c r="P29" s="12">
        <v>131.955227272727</v>
      </c>
      <c r="Q29" s="15">
        <v>1</v>
      </c>
      <c r="R29" s="16">
        <v>25</v>
      </c>
      <c r="S29" s="15">
        <v>0.4</v>
      </c>
      <c r="T29" s="15">
        <v>0.6</v>
      </c>
      <c r="U29" s="16">
        <v>120.30905</v>
      </c>
      <c r="V29" s="16">
        <v>144.76793333333299</v>
      </c>
      <c r="W29" s="1"/>
      <c r="X29" s="10">
        <f t="shared" si="2"/>
        <v>0.95428571428571396</v>
      </c>
      <c r="Y29" s="23">
        <f t="shared" si="2"/>
        <v>167</v>
      </c>
      <c r="Z29" s="10">
        <f t="shared" si="2"/>
        <v>0.64670658682634696</v>
      </c>
      <c r="AA29" s="10">
        <f t="shared" si="2"/>
        <v>0.34730538922155701</v>
      </c>
      <c r="AB29" s="23">
        <f t="shared" si="2"/>
        <v>114.08893981481501</v>
      </c>
      <c r="AC29" s="23">
        <f t="shared" si="2"/>
        <v>106.014948275862</v>
      </c>
      <c r="AD29" s="6">
        <f t="shared" si="2"/>
        <v>1</v>
      </c>
      <c r="AE29" s="12">
        <f t="shared" si="2"/>
        <v>25</v>
      </c>
      <c r="AF29" s="6">
        <f t="shared" si="2"/>
        <v>0.56000000000000005</v>
      </c>
      <c r="AG29" s="6">
        <f t="shared" si="2"/>
        <v>0.44</v>
      </c>
      <c r="AH29" s="12">
        <f t="shared" si="2"/>
        <v>109.98375</v>
      </c>
      <c r="AI29" s="12">
        <f t="shared" si="2"/>
        <v>131.955227272727</v>
      </c>
      <c r="AJ29" s="15">
        <f t="shared" si="2"/>
        <v>1</v>
      </c>
      <c r="AK29" s="16">
        <f t="shared" si="2"/>
        <v>25</v>
      </c>
      <c r="AL29" s="15">
        <f t="shared" si="2"/>
        <v>0.4</v>
      </c>
      <c r="AM29" s="15">
        <f t="shared" si="2"/>
        <v>0.6</v>
      </c>
      <c r="AN29" s="16">
        <f t="shared" si="6"/>
        <v>120.30905</v>
      </c>
      <c r="AO29" s="16">
        <f t="shared" si="6"/>
        <v>144.76793333333299</v>
      </c>
      <c r="AP29" s="1"/>
      <c r="AQ29" s="1">
        <f t="shared" si="3"/>
        <v>0.29940119760478995</v>
      </c>
      <c r="AR29" s="1">
        <f t="shared" si="1"/>
        <v>0.12000000000000005</v>
      </c>
      <c r="AS29" s="1">
        <f t="shared" si="4"/>
        <v>0.19999999999999996</v>
      </c>
      <c r="AT29" s="1">
        <f t="shared" si="5"/>
        <v>-3.999999999999998E-2</v>
      </c>
    </row>
    <row r="30" spans="1:46" x14ac:dyDescent="0.25">
      <c r="A30" s="2">
        <v>1</v>
      </c>
      <c r="B30" s="2"/>
      <c r="C30" s="2">
        <v>28</v>
      </c>
      <c r="D30" s="2">
        <v>0.41111111111111098</v>
      </c>
      <c r="E30" s="10">
        <v>0.96842105263157896</v>
      </c>
      <c r="F30" s="9">
        <v>184</v>
      </c>
      <c r="G30" s="10">
        <v>0.71739130434782605</v>
      </c>
      <c r="H30" s="10">
        <v>0.282608695652174</v>
      </c>
      <c r="I30" s="23">
        <v>180.98326136363599</v>
      </c>
      <c r="J30" s="23">
        <v>142.03974038461499</v>
      </c>
      <c r="K30" s="6">
        <v>0.94444444444444398</v>
      </c>
      <c r="L30" s="12">
        <v>17</v>
      </c>
      <c r="M30" s="6">
        <v>0.70588235294117696</v>
      </c>
      <c r="N30" s="6">
        <v>0.29411764705882398</v>
      </c>
      <c r="O30" s="12">
        <v>244.41499999999999</v>
      </c>
      <c r="P30" s="12">
        <v>226.30189999999999</v>
      </c>
      <c r="Q30" s="15">
        <v>1</v>
      </c>
      <c r="R30" s="16">
        <v>16</v>
      </c>
      <c r="S30" s="15">
        <v>0.125</v>
      </c>
      <c r="T30" s="15">
        <v>0.875</v>
      </c>
      <c r="U30" s="16">
        <v>379.95974999999999</v>
      </c>
      <c r="V30" s="16">
        <v>215.44082142857101</v>
      </c>
      <c r="W30" s="1"/>
      <c r="X30" s="10">
        <f t="shared" si="2"/>
        <v>0.96842105263157896</v>
      </c>
      <c r="Y30" s="23">
        <f t="shared" si="2"/>
        <v>184</v>
      </c>
      <c r="Z30" s="10">
        <f t="shared" si="2"/>
        <v>0.71739130434782605</v>
      </c>
      <c r="AA30" s="10">
        <f t="shared" si="2"/>
        <v>0.282608695652174</v>
      </c>
      <c r="AB30" s="23">
        <f t="shared" si="2"/>
        <v>180.98326136363599</v>
      </c>
      <c r="AC30" s="23">
        <f t="shared" si="2"/>
        <v>142.03974038461499</v>
      </c>
      <c r="AD30" s="6">
        <f t="shared" si="2"/>
        <v>0.94444444444444398</v>
      </c>
      <c r="AE30" s="12">
        <f t="shared" si="2"/>
        <v>17</v>
      </c>
      <c r="AF30" s="6">
        <f t="shared" si="2"/>
        <v>0.70588235294117696</v>
      </c>
      <c r="AG30" s="6">
        <f t="shared" si="2"/>
        <v>0.29411764705882398</v>
      </c>
      <c r="AH30" s="12">
        <f t="shared" si="2"/>
        <v>244.41499999999999</v>
      </c>
      <c r="AI30" s="12">
        <f t="shared" si="2"/>
        <v>226.30189999999999</v>
      </c>
      <c r="AJ30" s="15">
        <f t="shared" si="2"/>
        <v>1</v>
      </c>
      <c r="AK30" s="16">
        <f t="shared" si="2"/>
        <v>16</v>
      </c>
      <c r="AL30" s="15">
        <f t="shared" si="2"/>
        <v>0.125</v>
      </c>
      <c r="AM30" s="15">
        <f t="shared" si="2"/>
        <v>0.875</v>
      </c>
      <c r="AN30" s="16">
        <f t="shared" si="6"/>
        <v>379.95974999999999</v>
      </c>
      <c r="AO30" s="16">
        <f t="shared" si="6"/>
        <v>215.44082142857101</v>
      </c>
      <c r="AP30" s="1"/>
      <c r="AQ30" s="1">
        <f t="shared" si="3"/>
        <v>0.43478260869565205</v>
      </c>
      <c r="AR30" s="1">
        <f t="shared" si="1"/>
        <v>0.41176470588235298</v>
      </c>
      <c r="AS30" s="1">
        <f t="shared" si="4"/>
        <v>0.75</v>
      </c>
      <c r="AT30" s="1">
        <f t="shared" si="5"/>
        <v>-0.16911764705882398</v>
      </c>
    </row>
    <row r="31" spans="1:46" x14ac:dyDescent="0.25">
      <c r="A31" s="2">
        <v>0</v>
      </c>
      <c r="B31" s="2" t="s">
        <v>109</v>
      </c>
      <c r="C31" s="2">
        <v>30</v>
      </c>
      <c r="D31" s="2">
        <v>0.190348525469169</v>
      </c>
      <c r="E31" s="10">
        <v>0.95604395604395598</v>
      </c>
      <c r="F31" s="9">
        <v>174</v>
      </c>
      <c r="G31" s="10">
        <v>0.86781609195402298</v>
      </c>
      <c r="H31" s="10">
        <v>0.13218390804597699</v>
      </c>
      <c r="I31" s="23">
        <v>182.50282450331099</v>
      </c>
      <c r="J31" s="23">
        <v>152.64810869565201</v>
      </c>
      <c r="K31" s="6">
        <v>0.96551724137931005</v>
      </c>
      <c r="L31" s="12">
        <v>28</v>
      </c>
      <c r="M31" s="6">
        <v>0.96428571428571397</v>
      </c>
      <c r="N31" s="6">
        <v>3.5714285714285698E-2</v>
      </c>
      <c r="O31" s="12">
        <v>192.38742592592601</v>
      </c>
      <c r="P31" s="12">
        <v>171.619</v>
      </c>
      <c r="Q31" s="15">
        <v>1</v>
      </c>
      <c r="R31" s="16">
        <v>31</v>
      </c>
      <c r="S31" s="15">
        <v>0.12903225806451599</v>
      </c>
      <c r="T31" s="15">
        <v>0.87096774193548399</v>
      </c>
      <c r="U31" s="16">
        <v>202.44187500000001</v>
      </c>
      <c r="V31" s="16">
        <v>196.201981481481</v>
      </c>
      <c r="W31" s="1"/>
      <c r="X31" s="10" t="str">
        <f t="shared" si="2"/>
        <v/>
      </c>
      <c r="Y31" s="23" t="str">
        <f t="shared" si="2"/>
        <v/>
      </c>
      <c r="Z31" s="10" t="str">
        <f t="shared" si="2"/>
        <v/>
      </c>
      <c r="AA31" s="10" t="str">
        <f t="shared" si="2"/>
        <v/>
      </c>
      <c r="AB31" s="23" t="str">
        <f t="shared" si="2"/>
        <v/>
      </c>
      <c r="AC31" s="23" t="str">
        <f t="shared" si="2"/>
        <v/>
      </c>
      <c r="AD31" s="6" t="str">
        <f t="shared" si="2"/>
        <v/>
      </c>
      <c r="AE31" s="12" t="str">
        <f t="shared" si="2"/>
        <v/>
      </c>
      <c r="AF31" s="6" t="str">
        <f t="shared" si="2"/>
        <v/>
      </c>
      <c r="AG31" s="6" t="str">
        <f t="shared" si="2"/>
        <v/>
      </c>
      <c r="AH31" s="12" t="str">
        <f t="shared" si="2"/>
        <v/>
      </c>
      <c r="AI31" s="12" t="str">
        <f t="shared" si="2"/>
        <v/>
      </c>
      <c r="AJ31" s="15" t="str">
        <f t="shared" si="2"/>
        <v/>
      </c>
      <c r="AK31" s="16" t="str">
        <f t="shared" si="2"/>
        <v/>
      </c>
      <c r="AL31" s="15" t="str">
        <f t="shared" si="2"/>
        <v/>
      </c>
      <c r="AM31" s="15" t="str">
        <f t="shared" si="2"/>
        <v/>
      </c>
      <c r="AN31" s="16" t="str">
        <f t="shared" si="6"/>
        <v/>
      </c>
      <c r="AO31" s="16" t="str">
        <f t="shared" si="6"/>
        <v/>
      </c>
      <c r="AP31" s="1"/>
      <c r="AQ31" s="1" t="str">
        <f t="shared" si="3"/>
        <v/>
      </c>
      <c r="AR31" s="1" t="str">
        <f t="shared" si="1"/>
        <v/>
      </c>
      <c r="AS31" s="1" t="str">
        <f t="shared" si="4"/>
        <v/>
      </c>
      <c r="AT31" s="1" t="str">
        <f t="shared" si="5"/>
        <v/>
      </c>
    </row>
    <row r="32" spans="1:46" x14ac:dyDescent="0.25">
      <c r="A32" s="2">
        <v>1</v>
      </c>
      <c r="B32" s="2"/>
      <c r="C32" s="2">
        <v>31</v>
      </c>
      <c r="D32" s="2">
        <v>0.30957683741648101</v>
      </c>
      <c r="E32" s="10">
        <v>0.97979797979798</v>
      </c>
      <c r="F32" s="9">
        <v>194</v>
      </c>
      <c r="G32" s="10">
        <v>0.67525773195876304</v>
      </c>
      <c r="H32" s="10">
        <v>0.32474226804123701</v>
      </c>
      <c r="I32" s="23">
        <v>147.57953053435099</v>
      </c>
      <c r="J32" s="23">
        <v>126.361611111111</v>
      </c>
      <c r="K32" s="6">
        <v>0.96</v>
      </c>
      <c r="L32" s="12">
        <v>24</v>
      </c>
      <c r="M32" s="6">
        <v>0.83333333333333304</v>
      </c>
      <c r="N32" s="6">
        <v>0.16666666666666699</v>
      </c>
      <c r="O32" s="12">
        <v>155.5025</v>
      </c>
      <c r="P32" s="12">
        <v>184.09787499999999</v>
      </c>
      <c r="Q32" s="15">
        <v>1</v>
      </c>
      <c r="R32" s="16">
        <v>31</v>
      </c>
      <c r="S32" s="15">
        <v>0.19354838709677399</v>
      </c>
      <c r="T32" s="15">
        <v>0.80645161290322598</v>
      </c>
      <c r="U32" s="16">
        <v>159.98824999999999</v>
      </c>
      <c r="V32" s="16">
        <v>177.25072</v>
      </c>
      <c r="W32" s="1"/>
      <c r="X32" s="10">
        <f t="shared" si="2"/>
        <v>0.97979797979798</v>
      </c>
      <c r="Y32" s="23">
        <f t="shared" si="2"/>
        <v>194</v>
      </c>
      <c r="Z32" s="10">
        <f t="shared" si="2"/>
        <v>0.67525773195876304</v>
      </c>
      <c r="AA32" s="10">
        <f t="shared" si="2"/>
        <v>0.32474226804123701</v>
      </c>
      <c r="AB32" s="23">
        <f t="shared" si="2"/>
        <v>147.57953053435099</v>
      </c>
      <c r="AC32" s="23">
        <f t="shared" si="2"/>
        <v>126.361611111111</v>
      </c>
      <c r="AD32" s="6">
        <f t="shared" si="2"/>
        <v>0.96</v>
      </c>
      <c r="AE32" s="12">
        <f t="shared" si="2"/>
        <v>24</v>
      </c>
      <c r="AF32" s="6">
        <f t="shared" si="2"/>
        <v>0.83333333333333304</v>
      </c>
      <c r="AG32" s="6">
        <f t="shared" si="2"/>
        <v>0.16666666666666699</v>
      </c>
      <c r="AH32" s="12">
        <f t="shared" si="2"/>
        <v>155.5025</v>
      </c>
      <c r="AI32" s="12">
        <f t="shared" si="2"/>
        <v>184.09787499999999</v>
      </c>
      <c r="AJ32" s="15">
        <f t="shared" si="2"/>
        <v>1</v>
      </c>
      <c r="AK32" s="16">
        <f t="shared" si="2"/>
        <v>31</v>
      </c>
      <c r="AL32" s="15">
        <f t="shared" si="2"/>
        <v>0.19354838709677399</v>
      </c>
      <c r="AM32" s="15">
        <f t="shared" si="2"/>
        <v>0.80645161290322598</v>
      </c>
      <c r="AN32" s="16">
        <f t="shared" si="6"/>
        <v>159.98824999999999</v>
      </c>
      <c r="AO32" s="16">
        <f t="shared" si="6"/>
        <v>177.25072</v>
      </c>
      <c r="AP32" s="1"/>
      <c r="AQ32" s="1">
        <f t="shared" si="3"/>
        <v>0.35051546391752603</v>
      </c>
      <c r="AR32" s="1">
        <f t="shared" si="1"/>
        <v>0.66666666666666607</v>
      </c>
      <c r="AS32" s="1">
        <f t="shared" si="4"/>
        <v>0.61290322580645196</v>
      </c>
      <c r="AT32" s="1">
        <f t="shared" si="5"/>
        <v>2.6881720430107003E-2</v>
      </c>
    </row>
    <row r="33" spans="1:46" x14ac:dyDescent="0.25">
      <c r="A33" s="2">
        <v>0</v>
      </c>
      <c r="B33" s="2" t="s">
        <v>120</v>
      </c>
      <c r="C33" s="2">
        <v>32</v>
      </c>
      <c r="D33" s="2">
        <v>0.568292682926829</v>
      </c>
      <c r="E33" s="10">
        <v>0.94736842105263197</v>
      </c>
      <c r="F33" s="9">
        <v>18</v>
      </c>
      <c r="G33" s="10">
        <v>0.66666666666666696</v>
      </c>
      <c r="H33" s="10">
        <v>0.33333333333333298</v>
      </c>
      <c r="I33" s="23">
        <v>136.360041666667</v>
      </c>
      <c r="J33" s="23">
        <v>87.213916666666705</v>
      </c>
      <c r="K33" s="6" t="s">
        <v>7</v>
      </c>
      <c r="L33" s="12">
        <v>0</v>
      </c>
      <c r="M33" s="6" t="s">
        <v>7</v>
      </c>
      <c r="N33" s="6" t="s">
        <v>7</v>
      </c>
      <c r="O33" s="12" t="s">
        <v>7</v>
      </c>
      <c r="P33" s="12" t="s">
        <v>7</v>
      </c>
      <c r="Q33" s="15" t="s">
        <v>7</v>
      </c>
      <c r="R33" s="16">
        <v>0</v>
      </c>
      <c r="S33" s="15" t="s">
        <v>7</v>
      </c>
      <c r="T33" s="15" t="s">
        <v>7</v>
      </c>
      <c r="U33" s="16" t="s">
        <v>7</v>
      </c>
      <c r="V33" s="16" t="s">
        <v>7</v>
      </c>
      <c r="W33" s="1"/>
      <c r="X33" s="10" t="str">
        <f t="shared" si="2"/>
        <v/>
      </c>
      <c r="Y33" s="23" t="str">
        <f t="shared" ref="Y33:AM41" si="7">IF($A33=1,F33,"")</f>
        <v/>
      </c>
      <c r="Z33" s="10" t="str">
        <f t="shared" si="7"/>
        <v/>
      </c>
      <c r="AA33" s="10" t="str">
        <f t="shared" si="7"/>
        <v/>
      </c>
      <c r="AB33" s="23" t="str">
        <f t="shared" si="7"/>
        <v/>
      </c>
      <c r="AC33" s="23" t="str">
        <f t="shared" si="7"/>
        <v/>
      </c>
      <c r="AD33" s="6" t="str">
        <f t="shared" si="7"/>
        <v/>
      </c>
      <c r="AE33" s="12" t="str">
        <f t="shared" si="7"/>
        <v/>
      </c>
      <c r="AF33" s="6" t="str">
        <f t="shared" si="7"/>
        <v/>
      </c>
      <c r="AG33" s="6" t="str">
        <f t="shared" si="7"/>
        <v/>
      </c>
      <c r="AH33" s="12" t="str">
        <f t="shared" si="7"/>
        <v/>
      </c>
      <c r="AI33" s="12" t="str">
        <f t="shared" si="7"/>
        <v/>
      </c>
      <c r="AJ33" s="15" t="str">
        <f t="shared" si="7"/>
        <v/>
      </c>
      <c r="AK33" s="16" t="str">
        <f t="shared" si="7"/>
        <v/>
      </c>
      <c r="AL33" s="15" t="str">
        <f t="shared" si="7"/>
        <v/>
      </c>
      <c r="AM33" s="15" t="str">
        <f t="shared" si="7"/>
        <v/>
      </c>
      <c r="AN33" s="16" t="str">
        <f t="shared" si="6"/>
        <v/>
      </c>
      <c r="AO33" s="16" t="str">
        <f t="shared" si="6"/>
        <v/>
      </c>
      <c r="AP33" s="1"/>
      <c r="AQ33" s="1" t="str">
        <f t="shared" si="3"/>
        <v/>
      </c>
      <c r="AR33" s="1" t="str">
        <f t="shared" si="1"/>
        <v/>
      </c>
      <c r="AS33" s="1" t="str">
        <f t="shared" si="4"/>
        <v/>
      </c>
      <c r="AT33" s="1" t="str">
        <f t="shared" si="5"/>
        <v/>
      </c>
    </row>
    <row r="34" spans="1:46" x14ac:dyDescent="0.25">
      <c r="A34" s="2">
        <v>1</v>
      </c>
      <c r="B34" s="2"/>
      <c r="C34" s="2">
        <v>33</v>
      </c>
      <c r="D34" s="2">
        <v>7.0754716981132101E-2</v>
      </c>
      <c r="E34" s="10">
        <v>0.98084291187739503</v>
      </c>
      <c r="F34" s="9">
        <v>256</v>
      </c>
      <c r="G34" s="10">
        <v>0.62109375</v>
      </c>
      <c r="H34" s="10">
        <v>0.37890625</v>
      </c>
      <c r="I34" s="23">
        <v>226.50017610062901</v>
      </c>
      <c r="J34" s="23">
        <v>203.39400000000001</v>
      </c>
      <c r="K34" s="6">
        <v>1</v>
      </c>
      <c r="L34" s="12">
        <v>32</v>
      </c>
      <c r="M34" s="6">
        <v>0.65625</v>
      </c>
      <c r="N34" s="6">
        <v>0.34375</v>
      </c>
      <c r="O34" s="12">
        <v>217.19242857142899</v>
      </c>
      <c r="P34" s="12">
        <v>199.22827272727301</v>
      </c>
      <c r="Q34" s="15">
        <v>1</v>
      </c>
      <c r="R34" s="16">
        <v>31</v>
      </c>
      <c r="S34" s="15">
        <v>0.58064516129032295</v>
      </c>
      <c r="T34" s="15">
        <v>0.41935483870967699</v>
      </c>
      <c r="U34" s="16">
        <v>252.53963888888899</v>
      </c>
      <c r="V34" s="16">
        <v>232.39615384615399</v>
      </c>
      <c r="W34" s="1"/>
      <c r="X34" s="10">
        <f t="shared" ref="X34:X41" si="8">IF($A34=1,E34,"")</f>
        <v>0.98084291187739503</v>
      </c>
      <c r="Y34" s="23">
        <f t="shared" si="7"/>
        <v>256</v>
      </c>
      <c r="Z34" s="10">
        <f t="shared" si="7"/>
        <v>0.62109375</v>
      </c>
      <c r="AA34" s="10">
        <f t="shared" si="7"/>
        <v>0.37890625</v>
      </c>
      <c r="AB34" s="23">
        <f t="shared" si="7"/>
        <v>226.50017610062901</v>
      </c>
      <c r="AC34" s="23">
        <f t="shared" si="7"/>
        <v>203.39400000000001</v>
      </c>
      <c r="AD34" s="6">
        <f t="shared" si="7"/>
        <v>1</v>
      </c>
      <c r="AE34" s="12">
        <f t="shared" si="7"/>
        <v>32</v>
      </c>
      <c r="AF34" s="6">
        <f t="shared" si="7"/>
        <v>0.65625</v>
      </c>
      <c r="AG34" s="6">
        <f t="shared" si="7"/>
        <v>0.34375</v>
      </c>
      <c r="AH34" s="12">
        <f t="shared" si="7"/>
        <v>217.19242857142899</v>
      </c>
      <c r="AI34" s="12">
        <f t="shared" si="7"/>
        <v>199.22827272727301</v>
      </c>
      <c r="AJ34" s="15">
        <f t="shared" si="7"/>
        <v>1</v>
      </c>
      <c r="AK34" s="16">
        <f t="shared" si="7"/>
        <v>31</v>
      </c>
      <c r="AL34" s="15">
        <f t="shared" si="7"/>
        <v>0.58064516129032295</v>
      </c>
      <c r="AM34" s="15">
        <f t="shared" si="7"/>
        <v>0.41935483870967699</v>
      </c>
      <c r="AN34" s="16">
        <f t="shared" si="6"/>
        <v>252.53963888888899</v>
      </c>
      <c r="AO34" s="16">
        <f t="shared" si="6"/>
        <v>232.39615384615399</v>
      </c>
      <c r="AP34" s="1"/>
      <c r="AQ34" s="1">
        <f t="shared" si="3"/>
        <v>0.2421875</v>
      </c>
      <c r="AR34" s="1">
        <f t="shared" si="1"/>
        <v>0.3125</v>
      </c>
      <c r="AS34" s="1">
        <f t="shared" si="4"/>
        <v>-0.16129032258064596</v>
      </c>
      <c r="AT34" s="1">
        <f t="shared" si="5"/>
        <v>0.23689516129032295</v>
      </c>
    </row>
    <row r="35" spans="1:46" x14ac:dyDescent="0.25">
      <c r="A35" s="2">
        <v>1</v>
      </c>
      <c r="B35" s="2"/>
      <c r="C35" s="2">
        <v>34</v>
      </c>
      <c r="D35" s="2">
        <v>0.27865168539325802</v>
      </c>
      <c r="E35" s="10">
        <v>0.93953488372092997</v>
      </c>
      <c r="F35" s="9">
        <v>202</v>
      </c>
      <c r="G35" s="10">
        <v>0.80198019801980203</v>
      </c>
      <c r="H35" s="10">
        <v>0.198019801980198</v>
      </c>
      <c r="I35" s="23">
        <v>185.44874999999999</v>
      </c>
      <c r="J35" s="23">
        <v>174.14605</v>
      </c>
      <c r="K35" s="6">
        <v>1</v>
      </c>
      <c r="L35" s="12">
        <v>20</v>
      </c>
      <c r="M35" s="6">
        <v>0.65</v>
      </c>
      <c r="N35" s="6">
        <v>0.35</v>
      </c>
      <c r="O35" s="12">
        <v>281.63469230769198</v>
      </c>
      <c r="P35" s="12">
        <v>219.25492857142899</v>
      </c>
      <c r="Q35" s="15">
        <v>1</v>
      </c>
      <c r="R35" s="16">
        <v>24</v>
      </c>
      <c r="S35" s="15">
        <v>0.5</v>
      </c>
      <c r="T35" s="15">
        <v>0.5</v>
      </c>
      <c r="U35" s="16">
        <v>201.35512499999999</v>
      </c>
      <c r="V35" s="16">
        <v>262.18929166666697</v>
      </c>
      <c r="W35" s="1"/>
      <c r="X35" s="10">
        <f t="shared" si="8"/>
        <v>0.93953488372092997</v>
      </c>
      <c r="Y35" s="23">
        <f t="shared" si="7"/>
        <v>202</v>
      </c>
      <c r="Z35" s="10">
        <f t="shared" si="7"/>
        <v>0.80198019801980203</v>
      </c>
      <c r="AA35" s="10">
        <f t="shared" si="7"/>
        <v>0.198019801980198</v>
      </c>
      <c r="AB35" s="23">
        <f t="shared" si="7"/>
        <v>185.44874999999999</v>
      </c>
      <c r="AC35" s="23">
        <f t="shared" si="7"/>
        <v>174.14605</v>
      </c>
      <c r="AD35" s="6">
        <f t="shared" si="7"/>
        <v>1</v>
      </c>
      <c r="AE35" s="12">
        <f t="shared" si="7"/>
        <v>20</v>
      </c>
      <c r="AF35" s="6">
        <f t="shared" si="7"/>
        <v>0.65</v>
      </c>
      <c r="AG35" s="6">
        <f t="shared" si="7"/>
        <v>0.35</v>
      </c>
      <c r="AH35" s="12">
        <f t="shared" si="7"/>
        <v>281.63469230769198</v>
      </c>
      <c r="AI35" s="12">
        <f t="shared" si="7"/>
        <v>219.25492857142899</v>
      </c>
      <c r="AJ35" s="15">
        <f t="shared" si="7"/>
        <v>1</v>
      </c>
      <c r="AK35" s="16">
        <f t="shared" si="7"/>
        <v>24</v>
      </c>
      <c r="AL35" s="15">
        <f t="shared" si="7"/>
        <v>0.5</v>
      </c>
      <c r="AM35" s="15">
        <f t="shared" si="7"/>
        <v>0.5</v>
      </c>
      <c r="AN35" s="16">
        <f t="shared" si="6"/>
        <v>201.35512499999999</v>
      </c>
      <c r="AO35" s="16">
        <f t="shared" si="6"/>
        <v>262.18929166666697</v>
      </c>
      <c r="AP35" s="1"/>
      <c r="AQ35" s="1">
        <f t="shared" si="3"/>
        <v>0.60396039603960405</v>
      </c>
      <c r="AR35" s="1">
        <f t="shared" si="1"/>
        <v>0.30000000000000004</v>
      </c>
      <c r="AS35" s="1">
        <f t="shared" si="4"/>
        <v>0</v>
      </c>
      <c r="AT35" s="1">
        <f t="shared" si="5"/>
        <v>0.15000000000000002</v>
      </c>
    </row>
    <row r="36" spans="1:46" x14ac:dyDescent="0.25">
      <c r="A36" s="2">
        <v>1</v>
      </c>
      <c r="B36" s="2"/>
      <c r="C36" s="2">
        <v>35</v>
      </c>
      <c r="D36" s="2">
        <v>0.58389261744966503</v>
      </c>
      <c r="E36" s="10">
        <v>0.84684684684684697</v>
      </c>
      <c r="F36" s="9">
        <v>94</v>
      </c>
      <c r="G36" s="10">
        <v>0.56382978723404298</v>
      </c>
      <c r="H36" s="10">
        <v>0.42553191489361702</v>
      </c>
      <c r="I36" s="23">
        <v>126.116386792453</v>
      </c>
      <c r="J36" s="23">
        <v>106.6580125</v>
      </c>
      <c r="K36" s="6">
        <v>1</v>
      </c>
      <c r="L36" s="12">
        <v>15</v>
      </c>
      <c r="M36" s="6">
        <v>0.53333333333333299</v>
      </c>
      <c r="N36" s="6">
        <v>0.46666666666666701</v>
      </c>
      <c r="O36" s="12">
        <v>100.807125</v>
      </c>
      <c r="P36" s="12">
        <v>114.023071428571</v>
      </c>
      <c r="Q36" s="15">
        <v>1</v>
      </c>
      <c r="R36" s="16">
        <v>10</v>
      </c>
      <c r="S36" s="15">
        <v>0.5</v>
      </c>
      <c r="T36" s="15">
        <v>0.5</v>
      </c>
      <c r="U36" s="16">
        <v>16.335799999999999</v>
      </c>
      <c r="V36" s="16">
        <v>176.30940000000001</v>
      </c>
      <c r="W36" s="1"/>
      <c r="X36" s="10">
        <f t="shared" si="8"/>
        <v>0.84684684684684697</v>
      </c>
      <c r="Y36" s="23">
        <f t="shared" si="7"/>
        <v>94</v>
      </c>
      <c r="Z36" s="10">
        <f t="shared" si="7"/>
        <v>0.56382978723404298</v>
      </c>
      <c r="AA36" s="10">
        <f t="shared" si="7"/>
        <v>0.42553191489361702</v>
      </c>
      <c r="AB36" s="23">
        <f t="shared" si="7"/>
        <v>126.116386792453</v>
      </c>
      <c r="AC36" s="23">
        <f t="shared" si="7"/>
        <v>106.6580125</v>
      </c>
      <c r="AD36" s="6">
        <f t="shared" si="7"/>
        <v>1</v>
      </c>
      <c r="AE36" s="12">
        <f t="shared" si="7"/>
        <v>15</v>
      </c>
      <c r="AF36" s="6">
        <f t="shared" si="7"/>
        <v>0.53333333333333299</v>
      </c>
      <c r="AG36" s="6">
        <f t="shared" si="7"/>
        <v>0.46666666666666701</v>
      </c>
      <c r="AH36" s="12">
        <f t="shared" si="7"/>
        <v>100.807125</v>
      </c>
      <c r="AI36" s="12">
        <f t="shared" si="7"/>
        <v>114.023071428571</v>
      </c>
      <c r="AJ36" s="15">
        <f t="shared" si="7"/>
        <v>1</v>
      </c>
      <c r="AK36" s="16">
        <f t="shared" si="7"/>
        <v>10</v>
      </c>
      <c r="AL36" s="15">
        <f t="shared" si="7"/>
        <v>0.5</v>
      </c>
      <c r="AM36" s="15">
        <f t="shared" si="7"/>
        <v>0.5</v>
      </c>
      <c r="AN36" s="16">
        <f t="shared" si="6"/>
        <v>16.335799999999999</v>
      </c>
      <c r="AO36" s="16">
        <f t="shared" si="6"/>
        <v>176.30940000000001</v>
      </c>
      <c r="AP36" s="1"/>
      <c r="AQ36" s="1">
        <f t="shared" si="3"/>
        <v>0.13829787234042595</v>
      </c>
      <c r="AR36" s="1">
        <f t="shared" si="1"/>
        <v>6.6666666666665986E-2</v>
      </c>
      <c r="AS36" s="1">
        <f t="shared" si="4"/>
        <v>0</v>
      </c>
      <c r="AT36" s="1">
        <f t="shared" si="5"/>
        <v>3.3333333333332993E-2</v>
      </c>
    </row>
    <row r="37" spans="1:46" x14ac:dyDescent="0.25">
      <c r="A37" s="2">
        <v>1</v>
      </c>
      <c r="B37" s="2"/>
      <c r="C37" s="2">
        <v>36</v>
      </c>
      <c r="D37" s="2">
        <v>0.13138686131386901</v>
      </c>
      <c r="E37" s="10">
        <v>0.89743589743589802</v>
      </c>
      <c r="F37" s="9">
        <v>210</v>
      </c>
      <c r="G37" s="10">
        <v>0.46190476190476198</v>
      </c>
      <c r="H37" s="10">
        <v>0.52857142857142903</v>
      </c>
      <c r="I37" s="23">
        <v>93.2413917525773</v>
      </c>
      <c r="J37" s="23">
        <v>80.2141441441442</v>
      </c>
      <c r="K37" s="6">
        <v>0.92</v>
      </c>
      <c r="L37" s="12">
        <v>23</v>
      </c>
      <c r="M37" s="6">
        <v>0.47826086956521702</v>
      </c>
      <c r="N37" s="6">
        <v>0.52173913043478304</v>
      </c>
      <c r="O37" s="12">
        <v>113.759954545455</v>
      </c>
      <c r="P37" s="12">
        <v>98.026375000000002</v>
      </c>
      <c r="Q37" s="15">
        <v>0.93548387096774199</v>
      </c>
      <c r="R37" s="16">
        <v>29</v>
      </c>
      <c r="S37" s="15">
        <v>0.68965517241379304</v>
      </c>
      <c r="T37" s="15">
        <v>0.31034482758620702</v>
      </c>
      <c r="U37" s="16">
        <v>94.159075000000001</v>
      </c>
      <c r="V37" s="16">
        <v>75.731333333333296</v>
      </c>
      <c r="W37" s="1"/>
      <c r="X37" s="10">
        <f t="shared" si="8"/>
        <v>0.89743589743589802</v>
      </c>
      <c r="Y37" s="23">
        <f t="shared" si="7"/>
        <v>210</v>
      </c>
      <c r="Z37" s="10">
        <f t="shared" si="7"/>
        <v>0.46190476190476198</v>
      </c>
      <c r="AA37" s="10">
        <f t="shared" si="7"/>
        <v>0.52857142857142903</v>
      </c>
      <c r="AB37" s="23">
        <f t="shared" si="7"/>
        <v>93.2413917525773</v>
      </c>
      <c r="AC37" s="23">
        <f t="shared" si="7"/>
        <v>80.2141441441442</v>
      </c>
      <c r="AD37" s="6">
        <f t="shared" si="7"/>
        <v>0.92</v>
      </c>
      <c r="AE37" s="12">
        <f t="shared" si="7"/>
        <v>23</v>
      </c>
      <c r="AF37" s="6">
        <f t="shared" si="7"/>
        <v>0.47826086956521702</v>
      </c>
      <c r="AG37" s="6">
        <f t="shared" si="7"/>
        <v>0.52173913043478304</v>
      </c>
      <c r="AH37" s="12">
        <f t="shared" si="7"/>
        <v>113.759954545455</v>
      </c>
      <c r="AI37" s="12">
        <f t="shared" si="7"/>
        <v>98.026375000000002</v>
      </c>
      <c r="AJ37" s="15">
        <f t="shared" si="7"/>
        <v>0.93548387096774199</v>
      </c>
      <c r="AK37" s="16">
        <f t="shared" si="7"/>
        <v>29</v>
      </c>
      <c r="AL37" s="15">
        <f t="shared" si="7"/>
        <v>0.68965517241379304</v>
      </c>
      <c r="AM37" s="15">
        <f t="shared" si="7"/>
        <v>0.31034482758620702</v>
      </c>
      <c r="AN37" s="16">
        <f t="shared" si="6"/>
        <v>94.159075000000001</v>
      </c>
      <c r="AO37" s="16">
        <f t="shared" si="6"/>
        <v>75.731333333333296</v>
      </c>
      <c r="AP37" s="1"/>
      <c r="AQ37" s="1">
        <f t="shared" si="3"/>
        <v>-6.666666666666704E-2</v>
      </c>
      <c r="AR37" s="1">
        <f t="shared" si="1"/>
        <v>-4.3478260869566021E-2</v>
      </c>
      <c r="AS37" s="1">
        <f t="shared" si="4"/>
        <v>-0.37931034482758602</v>
      </c>
      <c r="AT37" s="1">
        <f t="shared" si="5"/>
        <v>0.16791604197901</v>
      </c>
    </row>
    <row r="38" spans="1:46" x14ac:dyDescent="0.25">
      <c r="A38" s="2">
        <v>0</v>
      </c>
      <c r="B38" s="2" t="s">
        <v>110</v>
      </c>
      <c r="C38" s="2">
        <v>37</v>
      </c>
      <c r="D38" s="2">
        <v>0.52941176470588203</v>
      </c>
      <c r="E38" s="10">
        <v>0.96969696969696995</v>
      </c>
      <c r="F38" s="9">
        <v>96</v>
      </c>
      <c r="G38" s="10">
        <v>0.89583333333333304</v>
      </c>
      <c r="H38" s="10">
        <v>0.104166666666667</v>
      </c>
      <c r="I38" s="23">
        <v>222.839906976744</v>
      </c>
      <c r="J38" s="23">
        <v>227.64054999999999</v>
      </c>
      <c r="K38" s="6" t="s">
        <v>7</v>
      </c>
      <c r="L38" s="12">
        <v>0</v>
      </c>
      <c r="M38" s="6" t="s">
        <v>7</v>
      </c>
      <c r="N38" s="6" t="s">
        <v>7</v>
      </c>
      <c r="O38" s="12" t="s">
        <v>7</v>
      </c>
      <c r="P38" s="12" t="s">
        <v>7</v>
      </c>
      <c r="Q38" s="15">
        <v>1</v>
      </c>
      <c r="R38" s="16">
        <v>1</v>
      </c>
      <c r="S38" s="15">
        <v>1</v>
      </c>
      <c r="T38" s="15">
        <v>0</v>
      </c>
      <c r="U38" s="16">
        <v>344.99099999999999</v>
      </c>
      <c r="V38" s="16" t="s">
        <v>7</v>
      </c>
      <c r="W38" s="1"/>
      <c r="X38" s="10" t="str">
        <f t="shared" si="8"/>
        <v/>
      </c>
      <c r="Y38" s="23" t="str">
        <f t="shared" si="7"/>
        <v/>
      </c>
      <c r="Z38" s="10" t="str">
        <f t="shared" si="7"/>
        <v/>
      </c>
      <c r="AA38" s="10" t="str">
        <f t="shared" si="7"/>
        <v/>
      </c>
      <c r="AB38" s="23" t="str">
        <f t="shared" si="7"/>
        <v/>
      </c>
      <c r="AC38" s="23" t="str">
        <f t="shared" si="7"/>
        <v/>
      </c>
      <c r="AD38" s="6" t="str">
        <f t="shared" si="7"/>
        <v/>
      </c>
      <c r="AE38" s="12" t="str">
        <f t="shared" si="7"/>
        <v/>
      </c>
      <c r="AF38" s="6" t="str">
        <f t="shared" si="7"/>
        <v/>
      </c>
      <c r="AG38" s="6" t="str">
        <f t="shared" si="7"/>
        <v/>
      </c>
      <c r="AH38" s="12" t="str">
        <f t="shared" si="7"/>
        <v/>
      </c>
      <c r="AI38" s="12" t="str">
        <f t="shared" si="7"/>
        <v/>
      </c>
      <c r="AJ38" s="15" t="str">
        <f t="shared" si="7"/>
        <v/>
      </c>
      <c r="AK38" s="16" t="str">
        <f t="shared" si="7"/>
        <v/>
      </c>
      <c r="AL38" s="15" t="str">
        <f t="shared" si="7"/>
        <v/>
      </c>
      <c r="AM38" s="15" t="str">
        <f t="shared" si="7"/>
        <v/>
      </c>
      <c r="AN38" s="16" t="str">
        <f t="shared" si="6"/>
        <v/>
      </c>
      <c r="AO38" s="16" t="str">
        <f t="shared" si="6"/>
        <v/>
      </c>
      <c r="AP38" s="1"/>
      <c r="AQ38" s="1" t="str">
        <f t="shared" si="3"/>
        <v/>
      </c>
      <c r="AR38" s="1" t="str">
        <f t="shared" si="1"/>
        <v/>
      </c>
      <c r="AS38" s="1" t="str">
        <f t="shared" si="4"/>
        <v/>
      </c>
      <c r="AT38" s="1" t="str">
        <f t="shared" si="5"/>
        <v/>
      </c>
    </row>
    <row r="39" spans="1:46" x14ac:dyDescent="0.25">
      <c r="A39" s="2">
        <v>1</v>
      </c>
      <c r="B39" s="2"/>
      <c r="C39" s="2">
        <v>38</v>
      </c>
      <c r="D39" s="2">
        <v>0.13022113022112999</v>
      </c>
      <c r="E39" s="10">
        <v>0.99581589958159</v>
      </c>
      <c r="F39" s="9">
        <v>238</v>
      </c>
      <c r="G39" s="10">
        <v>0.71008403361344496</v>
      </c>
      <c r="H39" s="10">
        <v>0.28991596638655498</v>
      </c>
      <c r="I39" s="23">
        <v>170.62103254437901</v>
      </c>
      <c r="J39" s="23">
        <v>144.26120289855101</v>
      </c>
      <c r="K39" s="6">
        <v>0.96666666666666701</v>
      </c>
      <c r="L39" s="12">
        <v>29</v>
      </c>
      <c r="M39" s="6">
        <v>0.68965517241379304</v>
      </c>
      <c r="N39" s="6">
        <v>0.31034482758620702</v>
      </c>
      <c r="O39" s="12">
        <v>155.8245</v>
      </c>
      <c r="P39" s="12">
        <v>184.62305555555599</v>
      </c>
      <c r="Q39" s="15">
        <v>1</v>
      </c>
      <c r="R39" s="16">
        <v>32</v>
      </c>
      <c r="S39" s="15">
        <v>0.4375</v>
      </c>
      <c r="T39" s="15">
        <v>0.5625</v>
      </c>
      <c r="U39" s="16">
        <v>142.36982142857099</v>
      </c>
      <c r="V39" s="16">
        <v>150.922666666667</v>
      </c>
      <c r="W39" s="1"/>
      <c r="X39" s="10">
        <f t="shared" si="8"/>
        <v>0.99581589958159</v>
      </c>
      <c r="Y39" s="23">
        <f t="shared" si="7"/>
        <v>238</v>
      </c>
      <c r="Z39" s="10">
        <f t="shared" si="7"/>
        <v>0.71008403361344496</v>
      </c>
      <c r="AA39" s="10">
        <f t="shared" si="7"/>
        <v>0.28991596638655498</v>
      </c>
      <c r="AB39" s="23">
        <f t="shared" si="7"/>
        <v>170.62103254437901</v>
      </c>
      <c r="AC39" s="23">
        <f t="shared" si="7"/>
        <v>144.26120289855101</v>
      </c>
      <c r="AD39" s="6">
        <f t="shared" si="7"/>
        <v>0.96666666666666701</v>
      </c>
      <c r="AE39" s="12">
        <f t="shared" si="7"/>
        <v>29</v>
      </c>
      <c r="AF39" s="6">
        <f t="shared" si="7"/>
        <v>0.68965517241379304</v>
      </c>
      <c r="AG39" s="6">
        <f t="shared" si="7"/>
        <v>0.31034482758620702</v>
      </c>
      <c r="AH39" s="12">
        <f t="shared" si="7"/>
        <v>155.8245</v>
      </c>
      <c r="AI39" s="12">
        <f t="shared" si="7"/>
        <v>184.62305555555599</v>
      </c>
      <c r="AJ39" s="15">
        <f t="shared" si="7"/>
        <v>1</v>
      </c>
      <c r="AK39" s="16">
        <f t="shared" si="7"/>
        <v>32</v>
      </c>
      <c r="AL39" s="15">
        <f t="shared" si="7"/>
        <v>0.4375</v>
      </c>
      <c r="AM39" s="15">
        <f t="shared" si="7"/>
        <v>0.5625</v>
      </c>
      <c r="AN39" s="16">
        <f t="shared" si="6"/>
        <v>142.36982142857099</v>
      </c>
      <c r="AO39" s="16">
        <f t="shared" si="6"/>
        <v>150.922666666667</v>
      </c>
      <c r="AP39" s="1"/>
      <c r="AQ39" s="1">
        <f t="shared" si="3"/>
        <v>0.42016806722688999</v>
      </c>
      <c r="AR39" s="1">
        <f t="shared" si="1"/>
        <v>0.37931034482758602</v>
      </c>
      <c r="AS39" s="1">
        <f t="shared" si="4"/>
        <v>0.125</v>
      </c>
      <c r="AT39" s="1">
        <f t="shared" si="5"/>
        <v>0.12715517241379298</v>
      </c>
    </row>
    <row r="40" spans="1:46" x14ac:dyDescent="0.25">
      <c r="A40" s="2">
        <v>0</v>
      </c>
      <c r="B40" s="2" t="s">
        <v>109</v>
      </c>
      <c r="C40" s="2">
        <v>39</v>
      </c>
      <c r="D40" s="2">
        <v>0.44827586206896602</v>
      </c>
      <c r="E40" s="10">
        <v>0.83333333333333304</v>
      </c>
      <c r="F40" s="9">
        <v>10</v>
      </c>
      <c r="G40" s="10">
        <v>0.9</v>
      </c>
      <c r="H40" s="10">
        <v>0.1</v>
      </c>
      <c r="I40" s="23">
        <v>454.90755555555597</v>
      </c>
      <c r="J40" s="23">
        <v>818.24099999999999</v>
      </c>
      <c r="K40" s="6">
        <v>0.85714285714285698</v>
      </c>
      <c r="L40" s="12">
        <v>6</v>
      </c>
      <c r="M40" s="6">
        <v>0.5</v>
      </c>
      <c r="N40" s="6">
        <v>0.5</v>
      </c>
      <c r="O40" s="12">
        <v>494.93549999999999</v>
      </c>
      <c r="P40" s="12">
        <v>246.084</v>
      </c>
      <c r="Q40" s="15">
        <v>1</v>
      </c>
      <c r="R40" s="16">
        <v>9</v>
      </c>
      <c r="S40" s="15">
        <v>0.11111111111111099</v>
      </c>
      <c r="T40" s="15">
        <v>0.88888888888888895</v>
      </c>
      <c r="U40" s="16">
        <v>451.62099999999998</v>
      </c>
      <c r="V40" s="16">
        <v>371.64137499999998</v>
      </c>
      <c r="W40" s="1"/>
      <c r="X40" s="10" t="str">
        <f t="shared" si="8"/>
        <v/>
      </c>
      <c r="Y40" s="23" t="str">
        <f t="shared" si="7"/>
        <v/>
      </c>
      <c r="Z40" s="10" t="str">
        <f t="shared" si="7"/>
        <v/>
      </c>
      <c r="AA40" s="10" t="str">
        <f t="shared" si="7"/>
        <v/>
      </c>
      <c r="AB40" s="23" t="str">
        <f t="shared" si="7"/>
        <v/>
      </c>
      <c r="AC40" s="23" t="str">
        <f t="shared" si="7"/>
        <v/>
      </c>
      <c r="AD40" s="6" t="str">
        <f t="shared" si="7"/>
        <v/>
      </c>
      <c r="AE40" s="12" t="str">
        <f t="shared" si="7"/>
        <v/>
      </c>
      <c r="AF40" s="6" t="str">
        <f t="shared" si="7"/>
        <v/>
      </c>
      <c r="AG40" s="6" t="str">
        <f t="shared" si="7"/>
        <v/>
      </c>
      <c r="AH40" s="12" t="str">
        <f t="shared" si="7"/>
        <v/>
      </c>
      <c r="AI40" s="12" t="str">
        <f t="shared" si="7"/>
        <v/>
      </c>
      <c r="AJ40" s="15" t="str">
        <f t="shared" si="7"/>
        <v/>
      </c>
      <c r="AK40" s="16" t="str">
        <f t="shared" si="7"/>
        <v/>
      </c>
      <c r="AL40" s="15" t="str">
        <f t="shared" si="7"/>
        <v/>
      </c>
      <c r="AM40" s="15" t="str">
        <f t="shared" si="7"/>
        <v/>
      </c>
      <c r="AN40" s="16" t="str">
        <f t="shared" si="6"/>
        <v/>
      </c>
      <c r="AO40" s="16" t="str">
        <f t="shared" si="6"/>
        <v/>
      </c>
      <c r="AP40" s="1"/>
      <c r="AQ40" s="1" t="str">
        <f t="shared" si="3"/>
        <v/>
      </c>
      <c r="AR40" s="1" t="str">
        <f t="shared" si="1"/>
        <v/>
      </c>
      <c r="AS40" s="1" t="str">
        <f t="shared" si="4"/>
        <v/>
      </c>
      <c r="AT40" s="1" t="str">
        <f t="shared" si="5"/>
        <v/>
      </c>
    </row>
    <row r="41" spans="1:46" x14ac:dyDescent="0.25">
      <c r="A41" s="2">
        <v>1</v>
      </c>
      <c r="B41" s="2"/>
      <c r="C41" s="2">
        <v>40</v>
      </c>
      <c r="D41" s="2">
        <v>0.120535714285714</v>
      </c>
      <c r="E41" s="10">
        <v>0.98837209302325602</v>
      </c>
      <c r="F41" s="9">
        <v>255</v>
      </c>
      <c r="G41" s="10">
        <v>0.84705882352941197</v>
      </c>
      <c r="H41" s="10">
        <v>0.152941176470588</v>
      </c>
      <c r="I41" s="23">
        <v>200.84139814814799</v>
      </c>
      <c r="J41" s="23">
        <v>166.013602564103</v>
      </c>
      <c r="K41" s="6">
        <v>1</v>
      </c>
      <c r="L41" s="12">
        <v>31</v>
      </c>
      <c r="M41" s="6">
        <v>0.61290322580645196</v>
      </c>
      <c r="N41" s="6">
        <v>0.38709677419354799</v>
      </c>
      <c r="O41" s="12">
        <v>199.020157894737</v>
      </c>
      <c r="P41" s="12">
        <v>197.19733333333301</v>
      </c>
      <c r="Q41" s="15">
        <v>1</v>
      </c>
      <c r="R41" s="16">
        <v>29</v>
      </c>
      <c r="S41" s="15">
        <v>0.27586206896551702</v>
      </c>
      <c r="T41" s="15">
        <v>0.72413793103448298</v>
      </c>
      <c r="U41" s="16">
        <v>196.21393749999999</v>
      </c>
      <c r="V41" s="16">
        <v>214.66280952381001</v>
      </c>
      <c r="W41" s="1"/>
      <c r="X41" s="10">
        <f t="shared" si="8"/>
        <v>0.98837209302325602</v>
      </c>
      <c r="Y41" s="23">
        <f t="shared" si="7"/>
        <v>255</v>
      </c>
      <c r="Z41" s="10">
        <f t="shared" si="7"/>
        <v>0.84705882352941197</v>
      </c>
      <c r="AA41" s="10">
        <f t="shared" si="7"/>
        <v>0.152941176470588</v>
      </c>
      <c r="AB41" s="23">
        <f t="shared" si="7"/>
        <v>200.84139814814799</v>
      </c>
      <c r="AC41" s="23">
        <f t="shared" si="7"/>
        <v>166.013602564103</v>
      </c>
      <c r="AD41" s="6">
        <f t="shared" si="7"/>
        <v>1</v>
      </c>
      <c r="AE41" s="12">
        <f t="shared" si="7"/>
        <v>31</v>
      </c>
      <c r="AF41" s="6">
        <f t="shared" si="7"/>
        <v>0.61290322580645196</v>
      </c>
      <c r="AG41" s="6">
        <f t="shared" si="7"/>
        <v>0.38709677419354799</v>
      </c>
      <c r="AH41" s="12">
        <f t="shared" si="7"/>
        <v>199.020157894737</v>
      </c>
      <c r="AI41" s="12">
        <f t="shared" si="7"/>
        <v>197.19733333333301</v>
      </c>
      <c r="AJ41" s="15">
        <f t="shared" si="7"/>
        <v>1</v>
      </c>
      <c r="AK41" s="16">
        <f t="shared" si="7"/>
        <v>29</v>
      </c>
      <c r="AL41" s="15">
        <f t="shared" si="7"/>
        <v>0.27586206896551702</v>
      </c>
      <c r="AM41" s="15">
        <f t="shared" si="7"/>
        <v>0.72413793103448298</v>
      </c>
      <c r="AN41" s="16">
        <f t="shared" si="6"/>
        <v>196.21393749999999</v>
      </c>
      <c r="AO41" s="16">
        <f t="shared" si="6"/>
        <v>214.66280952381001</v>
      </c>
      <c r="AP41" s="1"/>
      <c r="AQ41" s="1">
        <f t="shared" si="3"/>
        <v>0.69411764705882395</v>
      </c>
      <c r="AR41" s="1">
        <f t="shared" si="1"/>
        <v>0.22580645161290397</v>
      </c>
      <c r="AS41" s="1">
        <f t="shared" si="4"/>
        <v>0.44827586206896597</v>
      </c>
      <c r="AT41" s="1">
        <f t="shared" si="5"/>
        <v>-0.11123470522803097</v>
      </c>
    </row>
    <row r="42" spans="1:46" x14ac:dyDescent="0.25">
      <c r="A42" s="2">
        <v>0</v>
      </c>
      <c r="B42" s="2" t="s">
        <v>109</v>
      </c>
      <c r="C42" s="2">
        <v>41</v>
      </c>
      <c r="D42" s="2">
        <v>0.62869198312236296</v>
      </c>
      <c r="E42" s="10">
        <v>0.70689655172413801</v>
      </c>
      <c r="F42" s="9">
        <v>41</v>
      </c>
      <c r="G42" s="10">
        <v>0.41463414634146301</v>
      </c>
      <c r="H42" s="10">
        <v>0.58536585365853699</v>
      </c>
      <c r="I42" s="23">
        <v>223.977117647059</v>
      </c>
      <c r="J42" s="23">
        <v>164.01172916666701</v>
      </c>
      <c r="K42" s="6" t="s">
        <v>7</v>
      </c>
      <c r="L42" s="12">
        <v>0</v>
      </c>
      <c r="M42" s="6" t="s">
        <v>7</v>
      </c>
      <c r="N42" s="6" t="s">
        <v>7</v>
      </c>
      <c r="O42" s="12" t="s">
        <v>7</v>
      </c>
      <c r="P42" s="12" t="s">
        <v>7</v>
      </c>
      <c r="Q42" s="15">
        <v>0</v>
      </c>
      <c r="R42" s="16">
        <v>0</v>
      </c>
      <c r="S42" s="15" t="s">
        <v>7</v>
      </c>
      <c r="T42" s="15" t="s">
        <v>7</v>
      </c>
      <c r="U42" s="16" t="s">
        <v>7</v>
      </c>
      <c r="V42" s="16" t="s">
        <v>7</v>
      </c>
      <c r="W42" s="1"/>
      <c r="X42" s="10" t="str">
        <f t="shared" ref="X42:X44" si="9">IF($A42=1,E42,"")</f>
        <v/>
      </c>
      <c r="Y42" s="23" t="str">
        <f t="shared" ref="Y42:Y44" si="10">IF($A42=1,F42,"")</f>
        <v/>
      </c>
      <c r="Z42" s="10" t="str">
        <f t="shared" ref="Z42:Z44" si="11">IF($A42=1,G42,"")</f>
        <v/>
      </c>
      <c r="AA42" s="10" t="str">
        <f t="shared" ref="AA42:AA44" si="12">IF($A42=1,H42,"")</f>
        <v/>
      </c>
      <c r="AB42" s="23" t="str">
        <f t="shared" ref="AB42:AB44" si="13">IF($A42=1,I42,"")</f>
        <v/>
      </c>
      <c r="AC42" s="23" t="str">
        <f t="shared" ref="AC42:AC44" si="14">IF($A42=1,J42,"")</f>
        <v/>
      </c>
      <c r="AD42" s="6" t="str">
        <f t="shared" ref="AD42:AD44" si="15">IF($A42=1,K42,"")</f>
        <v/>
      </c>
      <c r="AE42" s="12" t="str">
        <f t="shared" ref="AE42:AE44" si="16">IF($A42=1,L42,"")</f>
        <v/>
      </c>
      <c r="AF42" s="6" t="str">
        <f t="shared" ref="AF42:AF44" si="17">IF($A42=1,M42,"")</f>
        <v/>
      </c>
      <c r="AG42" s="6" t="str">
        <f t="shared" ref="AG42:AG44" si="18">IF($A42=1,N42,"")</f>
        <v/>
      </c>
      <c r="AH42" s="12" t="str">
        <f t="shared" ref="AH42:AH44" si="19">IF($A42=1,O42,"")</f>
        <v/>
      </c>
      <c r="AI42" s="12" t="str">
        <f t="shared" ref="AI42:AI44" si="20">IF($A42=1,P42,"")</f>
        <v/>
      </c>
      <c r="AJ42" s="15" t="str">
        <f t="shared" ref="AJ42:AJ44" si="21">IF($A42=1,Q42,"")</f>
        <v/>
      </c>
      <c r="AK42" s="16" t="str">
        <f t="shared" ref="AK42:AK44" si="22">IF($A42=1,R42,"")</f>
        <v/>
      </c>
      <c r="AL42" s="15" t="str">
        <f t="shared" ref="AL42:AL44" si="23">IF($A42=1,S42,"")</f>
        <v/>
      </c>
      <c r="AM42" s="15" t="str">
        <f t="shared" ref="AM42:AM44" si="24">IF($A42=1,T42,"")</f>
        <v/>
      </c>
      <c r="AN42" s="16" t="str">
        <f t="shared" ref="AN42:AN44" si="25">IF($A42=1,U42,"")</f>
        <v/>
      </c>
      <c r="AO42" s="16" t="str">
        <f t="shared" ref="AO42:AO44" si="26">IF($A42=1,V42,"")</f>
        <v/>
      </c>
      <c r="AP42" s="1"/>
      <c r="AQ42" s="1" t="str">
        <f t="shared" ref="AQ42:AQ44" si="27">IF(A42=1,Z42-AA42,"")</f>
        <v/>
      </c>
      <c r="AR42" s="1" t="str">
        <f t="shared" ref="AR42:AR44" si="28">IF(A42=1,AF42-AG42,"")</f>
        <v/>
      </c>
      <c r="AS42" s="1" t="str">
        <f t="shared" ref="AS42:AS44" si="29">IF(A42=1,AM42-AL42,"")</f>
        <v/>
      </c>
      <c r="AT42" s="1" t="str">
        <f t="shared" ref="AT42:AT44" si="30">IF(A42=1,AL42-AG42,"")</f>
        <v/>
      </c>
    </row>
    <row r="43" spans="1:46" x14ac:dyDescent="0.25">
      <c r="A43" s="2">
        <v>0</v>
      </c>
      <c r="B43" s="2" t="s">
        <v>109</v>
      </c>
      <c r="C43" s="2">
        <v>42</v>
      </c>
      <c r="D43" s="2">
        <v>0.39297124600639</v>
      </c>
      <c r="E43" s="10">
        <v>0.73275862068965503</v>
      </c>
      <c r="F43" s="9">
        <v>85</v>
      </c>
      <c r="G43" s="10">
        <v>0.56470588235294095</v>
      </c>
      <c r="H43" s="10">
        <v>0.41176470588235298</v>
      </c>
      <c r="I43" s="23">
        <v>162.40665625</v>
      </c>
      <c r="J43" s="23">
        <v>142.98438571428599</v>
      </c>
      <c r="K43" s="6">
        <v>0.61904761904761896</v>
      </c>
      <c r="L43" s="12">
        <v>13</v>
      </c>
      <c r="M43" s="6">
        <v>0.76923076923076905</v>
      </c>
      <c r="N43" s="6">
        <v>0.230769230769231</v>
      </c>
      <c r="O43" s="12">
        <v>134.99515</v>
      </c>
      <c r="P43" s="12">
        <v>116.09033333333301</v>
      </c>
      <c r="Q43" s="15">
        <v>0.45454545454545497</v>
      </c>
      <c r="R43" s="16">
        <v>5</v>
      </c>
      <c r="S43" s="15">
        <v>0.6</v>
      </c>
      <c r="T43" s="15">
        <v>0.4</v>
      </c>
      <c r="U43" s="16">
        <v>209.39666666666699</v>
      </c>
      <c r="V43" s="16">
        <v>109.995</v>
      </c>
      <c r="W43" s="1"/>
      <c r="X43" s="10" t="str">
        <f t="shared" si="9"/>
        <v/>
      </c>
      <c r="Y43" s="23" t="str">
        <f t="shared" si="10"/>
        <v/>
      </c>
      <c r="Z43" s="10" t="str">
        <f t="shared" si="11"/>
        <v/>
      </c>
      <c r="AA43" s="10" t="str">
        <f t="shared" si="12"/>
        <v/>
      </c>
      <c r="AB43" s="23" t="str">
        <f t="shared" si="13"/>
        <v/>
      </c>
      <c r="AC43" s="23" t="str">
        <f t="shared" si="14"/>
        <v/>
      </c>
      <c r="AD43" s="6" t="str">
        <f t="shared" si="15"/>
        <v/>
      </c>
      <c r="AE43" s="12" t="str">
        <f t="shared" si="16"/>
        <v/>
      </c>
      <c r="AF43" s="6" t="str">
        <f t="shared" si="17"/>
        <v/>
      </c>
      <c r="AG43" s="6" t="str">
        <f t="shared" si="18"/>
        <v/>
      </c>
      <c r="AH43" s="12" t="str">
        <f t="shared" si="19"/>
        <v/>
      </c>
      <c r="AI43" s="12" t="str">
        <f t="shared" si="20"/>
        <v/>
      </c>
      <c r="AJ43" s="15" t="str">
        <f t="shared" si="21"/>
        <v/>
      </c>
      <c r="AK43" s="16" t="str">
        <f t="shared" si="22"/>
        <v/>
      </c>
      <c r="AL43" s="15" t="str">
        <f t="shared" si="23"/>
        <v/>
      </c>
      <c r="AM43" s="15" t="str">
        <f t="shared" si="24"/>
        <v/>
      </c>
      <c r="AN43" s="16" t="str">
        <f t="shared" si="25"/>
        <v/>
      </c>
      <c r="AO43" s="16" t="str">
        <f t="shared" si="26"/>
        <v/>
      </c>
      <c r="AP43" s="1"/>
      <c r="AQ43" s="1" t="str">
        <f t="shared" si="27"/>
        <v/>
      </c>
      <c r="AR43" s="1" t="str">
        <f t="shared" si="28"/>
        <v/>
      </c>
      <c r="AS43" s="1" t="str">
        <f t="shared" si="29"/>
        <v/>
      </c>
      <c r="AT43" s="1" t="str">
        <f t="shared" si="30"/>
        <v/>
      </c>
    </row>
    <row r="44" spans="1:46" x14ac:dyDescent="0.25">
      <c r="A44" s="2">
        <v>0</v>
      </c>
      <c r="B44" s="2" t="s">
        <v>120</v>
      </c>
      <c r="C44" s="2">
        <v>43</v>
      </c>
      <c r="D44" s="2">
        <v>0.80396475770925102</v>
      </c>
      <c r="E44" s="10">
        <v>0.72727272727272696</v>
      </c>
      <c r="F44" s="9">
        <v>24</v>
      </c>
      <c r="G44" s="10">
        <v>0.875</v>
      </c>
      <c r="H44" s="10">
        <v>0.125</v>
      </c>
      <c r="I44" s="23">
        <v>256.55154761904799</v>
      </c>
      <c r="J44" s="23">
        <v>134.94833333333301</v>
      </c>
      <c r="K44" s="6" t="s">
        <v>7</v>
      </c>
      <c r="L44" s="12">
        <v>0</v>
      </c>
      <c r="M44" s="6" t="s">
        <v>7</v>
      </c>
      <c r="N44" s="6" t="s">
        <v>7</v>
      </c>
      <c r="O44" s="12" t="s">
        <v>7</v>
      </c>
      <c r="P44" s="12" t="s">
        <v>7</v>
      </c>
      <c r="Q44" s="15" t="s">
        <v>7</v>
      </c>
      <c r="R44" s="16">
        <v>0</v>
      </c>
      <c r="S44" s="15" t="s">
        <v>7</v>
      </c>
      <c r="T44" s="15" t="s">
        <v>7</v>
      </c>
      <c r="U44" s="16" t="s">
        <v>7</v>
      </c>
      <c r="V44" s="16" t="s">
        <v>7</v>
      </c>
      <c r="W44" s="1"/>
      <c r="X44" s="10" t="str">
        <f t="shared" si="9"/>
        <v/>
      </c>
      <c r="Y44" s="23" t="str">
        <f t="shared" si="10"/>
        <v/>
      </c>
      <c r="Z44" s="10" t="str">
        <f t="shared" si="11"/>
        <v/>
      </c>
      <c r="AA44" s="10" t="str">
        <f t="shared" si="12"/>
        <v/>
      </c>
      <c r="AB44" s="23" t="str">
        <f t="shared" si="13"/>
        <v/>
      </c>
      <c r="AC44" s="23" t="str">
        <f t="shared" si="14"/>
        <v/>
      </c>
      <c r="AD44" s="6" t="str">
        <f t="shared" si="15"/>
        <v/>
      </c>
      <c r="AE44" s="12" t="str">
        <f t="shared" si="16"/>
        <v/>
      </c>
      <c r="AF44" s="6" t="str">
        <f t="shared" si="17"/>
        <v/>
      </c>
      <c r="AG44" s="6" t="str">
        <f t="shared" si="18"/>
        <v/>
      </c>
      <c r="AH44" s="12" t="str">
        <f t="shared" si="19"/>
        <v/>
      </c>
      <c r="AI44" s="12" t="str">
        <f t="shared" si="20"/>
        <v/>
      </c>
      <c r="AJ44" s="15" t="str">
        <f t="shared" si="21"/>
        <v/>
      </c>
      <c r="AK44" s="16" t="str">
        <f t="shared" si="22"/>
        <v/>
      </c>
      <c r="AL44" s="15" t="str">
        <f t="shared" si="23"/>
        <v/>
      </c>
      <c r="AM44" s="15" t="str">
        <f t="shared" si="24"/>
        <v/>
      </c>
      <c r="AN44" s="16" t="str">
        <f t="shared" si="25"/>
        <v/>
      </c>
      <c r="AO44" s="16" t="str">
        <f t="shared" si="26"/>
        <v/>
      </c>
      <c r="AP44" s="1"/>
      <c r="AQ44" s="1" t="str">
        <f t="shared" si="27"/>
        <v/>
      </c>
      <c r="AR44" s="1" t="str">
        <f t="shared" si="28"/>
        <v/>
      </c>
      <c r="AS44" s="1" t="str">
        <f t="shared" si="29"/>
        <v/>
      </c>
      <c r="AT44" s="1" t="str">
        <f t="shared" si="30"/>
        <v/>
      </c>
    </row>
    <row r="45" spans="1:46" x14ac:dyDescent="0.25">
      <c r="A45" s="2"/>
      <c r="B45" s="2"/>
      <c r="C45" s="2"/>
      <c r="D45" s="2"/>
      <c r="E45" s="10"/>
      <c r="F45" s="9"/>
      <c r="G45" s="10"/>
      <c r="H45" s="10"/>
      <c r="I45" s="23"/>
      <c r="J45" s="23"/>
      <c r="K45" s="6"/>
      <c r="L45" s="12"/>
      <c r="M45" s="6"/>
      <c r="N45" s="6"/>
      <c r="O45" s="12"/>
      <c r="P45" s="12"/>
      <c r="Q45" s="15"/>
      <c r="R45" s="16"/>
      <c r="S45" s="15"/>
      <c r="T45" s="15"/>
      <c r="U45" s="16"/>
      <c r="V45" s="16"/>
      <c r="W45" s="1"/>
      <c r="X45" s="10"/>
      <c r="Y45" s="10"/>
      <c r="Z45" s="10"/>
      <c r="AA45" s="10"/>
      <c r="AB45" s="10"/>
      <c r="AC45" s="10"/>
      <c r="AD45" s="6"/>
      <c r="AE45" s="6"/>
      <c r="AF45" s="6"/>
      <c r="AG45" s="6"/>
      <c r="AH45" s="6"/>
      <c r="AI45" s="6"/>
      <c r="AJ45" s="15"/>
      <c r="AK45" s="15"/>
      <c r="AL45" s="15"/>
      <c r="AM45" s="15"/>
      <c r="AN45" s="15"/>
      <c r="AO45" s="15"/>
      <c r="AP45" s="1"/>
      <c r="AQ45" s="1"/>
      <c r="AR45" s="1"/>
      <c r="AS45" s="1"/>
      <c r="AT45" s="1"/>
    </row>
    <row r="46" spans="1:46" x14ac:dyDescent="0.25">
      <c r="A46" s="2"/>
      <c r="B46" s="2"/>
      <c r="C46" s="2"/>
      <c r="D46" s="2"/>
      <c r="E46" s="10"/>
      <c r="F46" s="9"/>
      <c r="G46" s="10"/>
      <c r="H46" s="10"/>
      <c r="I46" s="23"/>
      <c r="J46" s="23"/>
      <c r="K46" s="6"/>
      <c r="L46" s="12"/>
      <c r="M46" s="6"/>
      <c r="N46" s="6"/>
      <c r="O46" s="12"/>
      <c r="P46" s="12"/>
      <c r="Q46" s="15"/>
      <c r="R46" s="16"/>
      <c r="S46" s="15"/>
      <c r="T46" s="15"/>
      <c r="U46" s="16"/>
      <c r="V46" s="16"/>
      <c r="W46" s="1"/>
      <c r="X46" s="10"/>
      <c r="Y46" s="10"/>
      <c r="Z46" s="10"/>
      <c r="AA46" s="10"/>
      <c r="AB46" s="10"/>
      <c r="AC46" s="10"/>
      <c r="AD46" s="6"/>
      <c r="AE46" s="6"/>
      <c r="AF46" s="6"/>
      <c r="AG46" s="6"/>
      <c r="AH46" s="6"/>
      <c r="AI46" s="6"/>
      <c r="AJ46" s="15"/>
      <c r="AK46" s="15"/>
      <c r="AL46" s="15"/>
      <c r="AM46" s="15"/>
      <c r="AN46" s="15"/>
      <c r="AO46" s="15"/>
      <c r="AP46" s="1"/>
      <c r="AQ46" s="1"/>
      <c r="AR46" s="1"/>
      <c r="AS46" s="1"/>
      <c r="AT46" s="1"/>
    </row>
    <row r="47" spans="1:46" x14ac:dyDescent="0.25">
      <c r="E47" s="9"/>
      <c r="F47" s="9"/>
      <c r="G47" s="9"/>
      <c r="H47" s="9"/>
      <c r="I47" s="23"/>
      <c r="J47" s="23"/>
      <c r="K47" s="5"/>
      <c r="L47" s="5"/>
      <c r="M47" s="5"/>
      <c r="N47" s="5"/>
      <c r="O47" s="12"/>
      <c r="P47" s="12"/>
      <c r="Q47" s="14"/>
      <c r="R47" s="14"/>
      <c r="S47" s="14"/>
      <c r="T47" s="14"/>
      <c r="U47" s="16"/>
      <c r="V47" s="16"/>
      <c r="X47" s="9"/>
      <c r="Y47" s="9"/>
      <c r="Z47" s="9"/>
      <c r="AA47" s="9"/>
      <c r="AB47" s="9"/>
      <c r="AC47" s="9"/>
      <c r="AD47" s="5"/>
      <c r="AE47" s="5"/>
      <c r="AF47" s="5"/>
      <c r="AG47" s="5"/>
      <c r="AH47" s="5"/>
      <c r="AI47" s="5"/>
      <c r="AJ47" s="14"/>
      <c r="AK47" s="14"/>
      <c r="AL47" s="14"/>
      <c r="AM47" s="14"/>
      <c r="AN47" s="14"/>
      <c r="AO47" s="14"/>
    </row>
    <row r="48" spans="1:46" x14ac:dyDescent="0.25">
      <c r="E48" s="9"/>
      <c r="F48" s="9"/>
      <c r="G48" s="9"/>
      <c r="H48" s="9"/>
      <c r="I48" s="23"/>
      <c r="J48" s="23"/>
      <c r="K48" s="5"/>
      <c r="L48" s="5"/>
      <c r="M48" s="5"/>
      <c r="N48" s="5"/>
      <c r="O48" s="12"/>
      <c r="P48" s="12"/>
      <c r="Q48" s="14"/>
      <c r="R48" s="14"/>
      <c r="S48" s="14"/>
      <c r="T48" s="14"/>
      <c r="U48" s="16"/>
      <c r="V48" s="16"/>
      <c r="X48" s="9"/>
      <c r="Y48" s="9"/>
      <c r="Z48" s="9"/>
      <c r="AA48" s="9"/>
      <c r="AB48" s="9"/>
      <c r="AC48" s="9"/>
      <c r="AD48" s="5"/>
      <c r="AE48" s="5"/>
      <c r="AF48" s="5"/>
      <c r="AG48" s="5"/>
      <c r="AH48" s="5"/>
      <c r="AI48" s="5"/>
      <c r="AJ48" s="14"/>
      <c r="AK48" s="14"/>
      <c r="AL48" s="14"/>
      <c r="AM48" s="14"/>
      <c r="AN48" s="14"/>
      <c r="AO48" s="14"/>
    </row>
    <row r="49" spans="3:46" x14ac:dyDescent="0.25">
      <c r="E49" s="11"/>
      <c r="F49" s="11"/>
      <c r="G49" s="11"/>
      <c r="H49" s="11"/>
      <c r="I49" s="24"/>
      <c r="J49" s="24"/>
      <c r="K49" s="7"/>
      <c r="L49" s="7"/>
      <c r="M49" s="7"/>
      <c r="N49" s="7"/>
      <c r="O49" s="25"/>
      <c r="P49" s="25"/>
      <c r="Q49" s="17"/>
      <c r="R49" s="17"/>
      <c r="S49" s="17"/>
      <c r="T49" s="17"/>
      <c r="U49" s="26"/>
      <c r="V49" s="26"/>
      <c r="W49" s="3"/>
      <c r="X49" s="27">
        <f t="shared" ref="X49:AO49" si="31">AVERAGEIF($A3:$A47,1,X3:X47)</f>
        <v>0.93487846658615359</v>
      </c>
      <c r="Y49" s="28">
        <f t="shared" si="31"/>
        <v>201.03846153846155</v>
      </c>
      <c r="Z49" s="27">
        <f t="shared" si="31"/>
        <v>0.63954833827377833</v>
      </c>
      <c r="AA49" s="27">
        <f t="shared" si="31"/>
        <v>0.35607098327969761</v>
      </c>
      <c r="AB49" s="24">
        <f t="shared" si="31"/>
        <v>161.01459230490522</v>
      </c>
      <c r="AC49" s="24">
        <f t="shared" si="31"/>
        <v>136.3027735012229</v>
      </c>
      <c r="AD49" s="29">
        <f t="shared" si="31"/>
        <v>0.97743977019161599</v>
      </c>
      <c r="AE49" s="30">
        <f t="shared" si="31"/>
        <v>24.384615384615383</v>
      </c>
      <c r="AF49" s="29">
        <f t="shared" si="31"/>
        <v>0.6642185010013909</v>
      </c>
      <c r="AG49" s="29">
        <f t="shared" si="31"/>
        <v>0.33403324725035727</v>
      </c>
      <c r="AH49" s="25">
        <f t="shared" si="31"/>
        <v>185.45051309471168</v>
      </c>
      <c r="AI49" s="25">
        <f t="shared" si="31"/>
        <v>158.20307129086191</v>
      </c>
      <c r="AJ49" s="31">
        <f t="shared" si="31"/>
        <v>0.97082228459781894</v>
      </c>
      <c r="AK49" s="32">
        <f t="shared" si="31"/>
        <v>23.807692307692307</v>
      </c>
      <c r="AL49" s="31">
        <f t="shared" si="31"/>
        <v>0.39473759550823417</v>
      </c>
      <c r="AM49" s="31">
        <f t="shared" si="31"/>
        <v>0.60034744115895256</v>
      </c>
      <c r="AN49" s="26">
        <f t="shared" si="31"/>
        <v>165.61678308662673</v>
      </c>
      <c r="AO49" s="26">
        <f t="shared" si="31"/>
        <v>187.96980528706172</v>
      </c>
      <c r="AP49" s="3"/>
      <c r="AQ49" s="3"/>
      <c r="AR49" s="18">
        <f>AVERAGE(AR3:AR47)</f>
        <v>0.33018525375103364</v>
      </c>
      <c r="AS49" s="18">
        <f>AVERAGE(AS3:AS47)</f>
        <v>0.20560984565071858</v>
      </c>
      <c r="AT49" s="18">
        <f>AVERAGE(AT3:AT47)</f>
        <v>6.0704348257876774E-2</v>
      </c>
    </row>
    <row r="50" spans="3:46" x14ac:dyDescent="0.25">
      <c r="E50" s="2"/>
      <c r="F50" s="2"/>
      <c r="G50" s="3"/>
      <c r="H50" s="3"/>
      <c r="I50" s="3"/>
      <c r="J50" s="3"/>
      <c r="K50" s="3"/>
      <c r="L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18">
        <f t="shared" ref="X50:AO50" si="32">STDEV(X3:X44)/SQRT(COUNT(X3:X44))</f>
        <v>1.2112647994150334E-2</v>
      </c>
      <c r="Y50" s="18">
        <f t="shared" si="32"/>
        <v>11.841969790567363</v>
      </c>
      <c r="Z50" s="18">
        <f t="shared" si="32"/>
        <v>2.170569210918109E-2</v>
      </c>
      <c r="AA50" s="18">
        <f t="shared" si="32"/>
        <v>2.0642956446712071E-2</v>
      </c>
      <c r="AB50" s="18">
        <f t="shared" si="32"/>
        <v>8.7064036061575258</v>
      </c>
      <c r="AC50" s="18">
        <f t="shared" si="32"/>
        <v>7.7339874056574924</v>
      </c>
      <c r="AD50" s="18">
        <f t="shared" si="32"/>
        <v>5.4984986691471614E-3</v>
      </c>
      <c r="AE50" s="18">
        <f t="shared" si="32"/>
        <v>1.7462724459892565</v>
      </c>
      <c r="AF50" s="18">
        <f t="shared" si="32"/>
        <v>2.803488033275869E-2</v>
      </c>
      <c r="AG50" s="18">
        <f t="shared" si="32"/>
        <v>2.7792095207346948E-2</v>
      </c>
      <c r="AH50" s="18">
        <f t="shared" si="32"/>
        <v>14.055229601821244</v>
      </c>
      <c r="AI50" s="18">
        <f t="shared" si="32"/>
        <v>10.317165275036723</v>
      </c>
      <c r="AJ50" s="18">
        <f t="shared" si="32"/>
        <v>9.8496095305860287E-3</v>
      </c>
      <c r="AK50" s="18">
        <f t="shared" si="32"/>
        <v>1.8464262619526408</v>
      </c>
      <c r="AL50" s="18">
        <f t="shared" si="32"/>
        <v>3.7351566739197713E-2</v>
      </c>
      <c r="AM50" s="18">
        <f t="shared" si="32"/>
        <v>3.7690826307065634E-2</v>
      </c>
      <c r="AN50" s="18">
        <f t="shared" si="32"/>
        <v>14.4304910652977</v>
      </c>
      <c r="AO50" s="18">
        <f t="shared" si="32"/>
        <v>14.596158318434444</v>
      </c>
      <c r="AP50" s="2"/>
      <c r="AQ50" s="2"/>
      <c r="AR50" s="2"/>
      <c r="AS50" s="2"/>
      <c r="AT50" s="2"/>
    </row>
    <row r="51" spans="3:46" x14ac:dyDescent="0.25">
      <c r="E51" s="2"/>
      <c r="F51" s="2"/>
      <c r="G51" s="3"/>
      <c r="H51" s="3"/>
      <c r="I51" s="3"/>
      <c r="J51" s="3"/>
      <c r="K51" s="3"/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  <c r="AA51" s="3"/>
      <c r="AB51" s="3"/>
      <c r="AC51" s="3"/>
      <c r="AD51" s="3"/>
      <c r="AE51" s="3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3:46" x14ac:dyDescent="0.25">
      <c r="E52" s="2"/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2"/>
      <c r="Y52" s="2"/>
      <c r="Z52" s="3">
        <f>TTEST(Z3:Z48,AA3:AA48,2,1)</f>
        <v>5.0647262792086622E-7</v>
      </c>
      <c r="AA52" s="3"/>
      <c r="AB52" s="3">
        <f>TTEST(AB3:AB48,AC3:AC48,2,1)</f>
        <v>3.7129370812021588E-8</v>
      </c>
      <c r="AC52" s="3"/>
      <c r="AD52" s="3"/>
      <c r="AE52" s="3"/>
      <c r="AF52" s="3">
        <f>TTEST(AF3:AF48,AG3:AG48,2,1)</f>
        <v>3.5550509444565084E-6</v>
      </c>
      <c r="AG52" s="3">
        <f>TTEST(AG3:AG46,AL3:AL46,2,1)</f>
        <v>7.3854388307189975E-2</v>
      </c>
      <c r="AH52" s="3">
        <f>TTEST(AH3:AH46,AI3:AI46,2,1)</f>
        <v>1.9844520339661074E-2</v>
      </c>
      <c r="AI52" s="3">
        <f>TTEST(AI3:AI46,AN3:AN46,2,1)</f>
        <v>0.50988470946325659</v>
      </c>
      <c r="AJ52" s="3"/>
      <c r="AK52" s="3"/>
      <c r="AL52" s="3">
        <f>TTEST(AL3:AL48,AM3:AM48,2,1)</f>
        <v>1.1100484664541225E-2</v>
      </c>
      <c r="AM52" s="3"/>
      <c r="AN52" s="3">
        <f>TTEST(AN3:AN46,AO3:AO46,2,1)</f>
        <v>0.28763845148098521</v>
      </c>
      <c r="AO52" s="3"/>
      <c r="AP52" s="3"/>
      <c r="AQ52" s="3"/>
      <c r="AR52" s="33">
        <f>TTEST(AR3:AR47,AS3:AS47,2,1)</f>
        <v>6.6427982119606502E-2</v>
      </c>
      <c r="AS52" s="2"/>
      <c r="AT52" s="2"/>
    </row>
    <row r="53" spans="3:46" x14ac:dyDescent="0.25">
      <c r="C53" t="s">
        <v>118</v>
      </c>
      <c r="E53" s="2"/>
      <c r="F53" s="2"/>
      <c r="G53" s="2"/>
      <c r="H53" s="2"/>
      <c r="I53" s="2"/>
      <c r="J53" s="2"/>
      <c r="K53" s="2"/>
      <c r="L53" s="2"/>
      <c r="M53" s="3"/>
      <c r="N53" s="3"/>
      <c r="O53" s="3"/>
      <c r="P53" s="3"/>
      <c r="Q53" s="3"/>
      <c r="R53" s="3"/>
      <c r="S53" s="2"/>
      <c r="T53" s="2"/>
      <c r="U53" s="2"/>
      <c r="V53" s="2"/>
      <c r="W53" s="2"/>
      <c r="X53" s="2">
        <f>COUNT(X3:X44)</f>
        <v>26</v>
      </c>
      <c r="Y53" s="2"/>
      <c r="Z53" s="2"/>
      <c r="AA53" s="2"/>
      <c r="AB53" s="2"/>
      <c r="AC53" s="2"/>
      <c r="AD53" s="2"/>
      <c r="AE53" s="2"/>
      <c r="AF53" s="3">
        <f>TTEST(AF3:AF48,AL3:AL48,2,1)</f>
        <v>8.4347260146563021E-5</v>
      </c>
      <c r="AG53" s="3">
        <f>TTEST(AG3:AG48,AM3:AM48,2,1)</f>
        <v>9.9593935652889009E-5</v>
      </c>
      <c r="AH53" s="3">
        <f>TTEST(AH3:AH46,AN3:AN46,2,1)</f>
        <v>0.15274002815025006</v>
      </c>
      <c r="AI53" s="3">
        <f>TTEST(AI3:AI46,AO3:AO46,2,1)</f>
        <v>2.8468490188355809E-2</v>
      </c>
      <c r="AJ53" s="3"/>
      <c r="AK53" s="3"/>
      <c r="AL53" s="2"/>
      <c r="AM53" s="2"/>
      <c r="AN53" s="2"/>
      <c r="AO53" s="2"/>
      <c r="AP53" s="2"/>
      <c r="AQ53" s="2"/>
      <c r="AR53" s="2"/>
      <c r="AS53" s="2"/>
      <c r="AT53" s="2"/>
    </row>
    <row r="54" spans="3:46" x14ac:dyDescent="0.25">
      <c r="E54" s="2"/>
      <c r="F54" s="2"/>
      <c r="G54" s="2"/>
      <c r="H54" s="2"/>
      <c r="I54" s="2"/>
      <c r="J54" s="2"/>
      <c r="K54" s="2"/>
      <c r="L54" s="2"/>
      <c r="M54" s="3"/>
      <c r="N54" s="2"/>
      <c r="O54" s="3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3">
        <f>TTEST(AF3:AF48,AM3:AM48,2,1)</f>
        <v>6.0035231667482883E-2</v>
      </c>
      <c r="AG54" s="2"/>
      <c r="AH54" s="3">
        <f>TTEST(AH3:AH48,AO3:AO48,2,1)</f>
        <v>0.71185808825284247</v>
      </c>
      <c r="AI54" s="2"/>
      <c r="AJ54" s="2"/>
      <c r="AK54" s="2"/>
      <c r="AL54" s="2"/>
      <c r="AM54" s="2"/>
      <c r="AN54" s="2"/>
      <c r="AO54" s="2"/>
      <c r="AP54" s="2"/>
      <c r="AQ54" s="3">
        <f>CORREL(AQ3:AQ45,AT3:AT45)</f>
        <v>-2.9786892624892983E-2</v>
      </c>
      <c r="AR54" s="2"/>
      <c r="AS54" s="2"/>
      <c r="AT54" s="2"/>
    </row>
  </sheetData>
  <conditionalFormatting sqref="AD3:AD4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3:AJ4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3:AK44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{4A6FE3F9-4908-467A-B945-08BA00173272}</x14:id>
        </ext>
      </extLst>
    </cfRule>
  </conditionalFormatting>
  <conditionalFormatting sqref="AT3:AT46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{390D49B5-60E9-4968-AE7E-428E63A1E4A0}</x14:id>
        </ext>
      </extLst>
    </cfRule>
  </conditionalFormatting>
  <conditionalFormatting sqref="X3:X4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:A14 A16:A24 A34:A43 A26:A32">
    <cfRule type="cellIs" dxfId="5" priority="10" operator="equal">
      <formula>0</formula>
    </cfRule>
  </conditionalFormatting>
  <conditionalFormatting sqref="AE3:AE4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{CA76D7D8-CFF6-42A7-9F8C-8AED1A6734F1}</x14:id>
        </ext>
      </extLst>
    </cfRule>
  </conditionalFormatting>
  <conditionalFormatting sqref="D3:D44">
    <cfRule type="cellIs" dxfId="4" priority="5" operator="greaterThan">
      <formula>0.5</formula>
    </cfRule>
  </conditionalFormatting>
  <conditionalFormatting sqref="A15">
    <cfRule type="cellIs" dxfId="3" priority="4" operator="equal">
      <formula>0</formula>
    </cfRule>
  </conditionalFormatting>
  <conditionalFormatting sqref="A25">
    <cfRule type="cellIs" dxfId="2" priority="3" operator="equal">
      <formula>0</formula>
    </cfRule>
  </conditionalFormatting>
  <conditionalFormatting sqref="A33">
    <cfRule type="cellIs" dxfId="1" priority="2" operator="equal">
      <formula>0</formula>
    </cfRule>
  </conditionalFormatting>
  <conditionalFormatting sqref="A44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A6FE3F9-4908-467A-B945-08BA001732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AK3:AK44</xm:sqref>
        </x14:conditionalFormatting>
        <x14:conditionalFormatting xmlns:xm="http://schemas.microsoft.com/office/excel/2006/main">
          <x14:cfRule type="dataBar" id="{390D49B5-60E9-4968-AE7E-428E63A1E4A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AT3:AT46</xm:sqref>
        </x14:conditionalFormatting>
        <x14:conditionalFormatting xmlns:xm="http://schemas.microsoft.com/office/excel/2006/main">
          <x14:cfRule type="dataBar" id="{CA76D7D8-CFF6-42A7-9F8C-8AED1A6734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AE3:AE44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opLeftCell="A21" workbookViewId="0">
      <selection activeCell="AA28" sqref="AA28"/>
    </sheetView>
  </sheetViews>
  <sheetFormatPr defaultRowHeight="15" x14ac:dyDescent="0.25"/>
  <sheetData>
    <row r="1" spans="1:25" x14ac:dyDescent="0.25">
      <c r="B1" s="2" t="s">
        <v>17</v>
      </c>
      <c r="J1" s="2" t="s">
        <v>16</v>
      </c>
      <c r="R1" s="2" t="s">
        <v>18</v>
      </c>
    </row>
    <row r="2" spans="1:25" x14ac:dyDescent="0.25">
      <c r="B2" s="2" t="s">
        <v>9</v>
      </c>
      <c r="C2" s="2" t="s">
        <v>8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9</v>
      </c>
      <c r="K2" s="2" t="s">
        <v>8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9</v>
      </c>
      <c r="S2" s="2" t="s">
        <v>8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  <c r="Y2" s="2" t="s">
        <v>15</v>
      </c>
    </row>
    <row r="3" spans="1:25" x14ac:dyDescent="0.25">
      <c r="A3" s="2">
        <v>1</v>
      </c>
      <c r="B3">
        <v>0.46428571428571402</v>
      </c>
      <c r="C3">
        <v>0.625</v>
      </c>
      <c r="D3">
        <v>0.67857142857142905</v>
      </c>
      <c r="E3">
        <v>0.625</v>
      </c>
      <c r="F3">
        <v>128.78998214285701</v>
      </c>
      <c r="G3">
        <v>145.88432142857101</v>
      </c>
      <c r="H3">
        <v>166.651919642857</v>
      </c>
      <c r="I3">
        <v>227.64021428571399</v>
      </c>
      <c r="J3">
        <v>0.5</v>
      </c>
      <c r="K3">
        <v>0.83333333333333304</v>
      </c>
      <c r="L3">
        <v>0.41666666666666702</v>
      </c>
      <c r="M3">
        <v>0.58333333333333304</v>
      </c>
      <c r="N3">
        <v>131.36270833333299</v>
      </c>
      <c r="O3">
        <v>148.33645833333301</v>
      </c>
      <c r="P3">
        <v>171.07762500000001</v>
      </c>
      <c r="Q3">
        <v>198.58804166666701</v>
      </c>
      <c r="R3">
        <v>0.5</v>
      </c>
      <c r="S3">
        <v>0.58333333333333304</v>
      </c>
      <c r="T3">
        <v>0.58333333333333304</v>
      </c>
      <c r="U3">
        <v>0.16666666666666699</v>
      </c>
      <c r="V3">
        <v>134.43404166666701</v>
      </c>
      <c r="W3">
        <v>148.03866666666701</v>
      </c>
      <c r="X3">
        <v>168.58433333333301</v>
      </c>
      <c r="Y3">
        <v>194.42758333333299</v>
      </c>
    </row>
    <row r="4" spans="1:25" x14ac:dyDescent="0.25">
      <c r="A4" s="2">
        <v>2</v>
      </c>
      <c r="B4">
        <v>0.52173913043478304</v>
      </c>
      <c r="C4">
        <v>0.65217391304347805</v>
      </c>
      <c r="D4">
        <v>0.69565217391304401</v>
      </c>
      <c r="E4">
        <v>0.82608695652173902</v>
      </c>
      <c r="F4">
        <v>117.307065217391</v>
      </c>
      <c r="G4">
        <v>143.386239130435</v>
      </c>
      <c r="H4">
        <v>161.49928260869601</v>
      </c>
      <c r="I4">
        <v>197.013956521739</v>
      </c>
      <c r="J4">
        <v>0.66666666666666696</v>
      </c>
      <c r="K4">
        <v>0.44444444444444398</v>
      </c>
      <c r="L4">
        <v>0.66666666666666696</v>
      </c>
      <c r="M4">
        <v>0.77777777777777801</v>
      </c>
      <c r="N4">
        <v>144.242777777778</v>
      </c>
      <c r="O4">
        <v>152.76688888888901</v>
      </c>
      <c r="P4">
        <v>161.63916666666699</v>
      </c>
      <c r="Q4">
        <v>180.916388888889</v>
      </c>
      <c r="R4">
        <v>0.25</v>
      </c>
      <c r="S4">
        <v>0.5</v>
      </c>
      <c r="T4">
        <v>0.5</v>
      </c>
      <c r="U4">
        <v>0.5</v>
      </c>
      <c r="V4">
        <v>123.331125</v>
      </c>
      <c r="W4">
        <v>138.30375000000001</v>
      </c>
      <c r="X4">
        <v>148.3295</v>
      </c>
      <c r="Y4">
        <v>181.64224999999999</v>
      </c>
    </row>
    <row r="5" spans="1:25" x14ac:dyDescent="0.25">
      <c r="A5" s="2">
        <v>3</v>
      </c>
      <c r="B5">
        <v>0.69767441860465096</v>
      </c>
      <c r="C5">
        <v>0.60465116279069797</v>
      </c>
      <c r="D5">
        <v>0.69767441860465096</v>
      </c>
      <c r="E5">
        <v>0.76744186046511598</v>
      </c>
      <c r="F5">
        <v>121.892918604651</v>
      </c>
      <c r="G5">
        <v>154.205639534884</v>
      </c>
      <c r="H5">
        <v>181.87032558139501</v>
      </c>
      <c r="I5">
        <v>248.149441860465</v>
      </c>
      <c r="J5">
        <v>0.44444444444444398</v>
      </c>
      <c r="K5">
        <v>0.66666666666666696</v>
      </c>
      <c r="L5">
        <v>0.77777777777777801</v>
      </c>
      <c r="M5">
        <v>0.44444444444444398</v>
      </c>
      <c r="N5">
        <v>121.64955555555601</v>
      </c>
      <c r="O5">
        <v>162.005388888889</v>
      </c>
      <c r="P5">
        <v>184.97</v>
      </c>
      <c r="Q5">
        <v>223.48027777777801</v>
      </c>
      <c r="R5">
        <v>0.875</v>
      </c>
      <c r="S5">
        <v>0.375</v>
      </c>
      <c r="T5">
        <v>0.625</v>
      </c>
      <c r="U5">
        <v>0.625</v>
      </c>
      <c r="V5">
        <v>124.57306250000001</v>
      </c>
      <c r="W5">
        <v>157.50243750000001</v>
      </c>
      <c r="X5">
        <v>179.57400000000001</v>
      </c>
      <c r="Y5">
        <v>206.22143750000001</v>
      </c>
    </row>
    <row r="6" spans="1:25" x14ac:dyDescent="0.25">
      <c r="A6" s="2">
        <v>4</v>
      </c>
      <c r="B6">
        <v>0.5</v>
      </c>
      <c r="C6">
        <v>0.71153846153846201</v>
      </c>
      <c r="D6">
        <v>0.67307692307692302</v>
      </c>
      <c r="E6">
        <v>0.78846153846153799</v>
      </c>
      <c r="F6">
        <v>153.56673076923099</v>
      </c>
      <c r="G6">
        <v>177.217076923077</v>
      </c>
      <c r="H6">
        <v>201.39343269230801</v>
      </c>
      <c r="I6">
        <v>259.45650000000001</v>
      </c>
      <c r="J6">
        <v>0.70588235294117696</v>
      </c>
      <c r="K6">
        <v>0.64705882352941202</v>
      </c>
      <c r="L6">
        <v>0.64705882352941202</v>
      </c>
      <c r="M6">
        <v>0.52941176470588203</v>
      </c>
      <c r="N6">
        <v>158.116205882353</v>
      </c>
      <c r="O6">
        <v>188.505176470588</v>
      </c>
      <c r="P6">
        <v>226.53749999999999</v>
      </c>
      <c r="Q6">
        <v>362.80497058823499</v>
      </c>
      <c r="R6">
        <v>0.266666666666667</v>
      </c>
      <c r="S6">
        <v>0.33333333333333298</v>
      </c>
      <c r="T6">
        <v>0.33333333333333298</v>
      </c>
      <c r="U6">
        <v>0.33333333333333298</v>
      </c>
      <c r="V6">
        <v>161.857766666667</v>
      </c>
      <c r="W6">
        <v>175.86943333333301</v>
      </c>
      <c r="X6">
        <v>193.4297</v>
      </c>
      <c r="Y6">
        <v>256.31473333333298</v>
      </c>
    </row>
    <row r="7" spans="1:25" x14ac:dyDescent="0.25">
      <c r="A7" s="2">
        <v>5</v>
      </c>
      <c r="B7">
        <v>0.52054794520547898</v>
      </c>
      <c r="C7">
        <v>0.57534246575342496</v>
      </c>
      <c r="D7">
        <v>0.82191780821917804</v>
      </c>
      <c r="E7">
        <v>0.80821917808219201</v>
      </c>
      <c r="F7">
        <v>127.533136986301</v>
      </c>
      <c r="G7">
        <v>139.546205479452</v>
      </c>
      <c r="H7">
        <v>149.278089041096</v>
      </c>
      <c r="I7">
        <v>174.75012328767099</v>
      </c>
      <c r="J7">
        <v>0.82352941176470595</v>
      </c>
      <c r="K7">
        <v>0.76470588235294101</v>
      </c>
      <c r="L7">
        <v>0.82352941176470595</v>
      </c>
      <c r="M7">
        <v>0.88235294117647101</v>
      </c>
      <c r="N7">
        <v>137.53126470588199</v>
      </c>
      <c r="O7">
        <v>148.718205882353</v>
      </c>
      <c r="P7">
        <v>162.246441176471</v>
      </c>
      <c r="Q7">
        <v>186.35988235294101</v>
      </c>
      <c r="R7">
        <v>0.63157894736842102</v>
      </c>
      <c r="S7">
        <v>0.47368421052631599</v>
      </c>
      <c r="T7">
        <v>0.42105263157894701</v>
      </c>
      <c r="U7">
        <v>0.21052631578947401</v>
      </c>
      <c r="V7">
        <v>133.56826315789499</v>
      </c>
      <c r="W7">
        <v>150.76892105263201</v>
      </c>
      <c r="X7">
        <v>160.06665789473701</v>
      </c>
      <c r="Y7">
        <v>182.34555263157901</v>
      </c>
    </row>
    <row r="8" spans="1:25" x14ac:dyDescent="0.25">
      <c r="A8" s="2">
        <v>6</v>
      </c>
      <c r="B8">
        <v>0.49152542372881403</v>
      </c>
      <c r="C8">
        <v>0.62711864406779705</v>
      </c>
      <c r="D8">
        <v>0.55932203389830504</v>
      </c>
      <c r="E8">
        <v>0.644067796610169</v>
      </c>
      <c r="F8">
        <v>128.652915254237</v>
      </c>
      <c r="G8">
        <v>146.73607627118599</v>
      </c>
      <c r="H8">
        <v>157.74923728813599</v>
      </c>
      <c r="I8">
        <v>182.156618644068</v>
      </c>
      <c r="J8">
        <v>0.625</v>
      </c>
      <c r="K8">
        <v>0.375</v>
      </c>
      <c r="L8">
        <v>0.375</v>
      </c>
      <c r="M8">
        <v>0.75</v>
      </c>
      <c r="N8">
        <v>122.48881249999999</v>
      </c>
      <c r="O8">
        <v>140.80893750000001</v>
      </c>
      <c r="P8">
        <v>153.7495625</v>
      </c>
      <c r="Q8">
        <v>167.04231250000001</v>
      </c>
      <c r="R8">
        <v>0.57142857142857095</v>
      </c>
      <c r="S8">
        <v>0.57142857142857095</v>
      </c>
      <c r="T8">
        <v>0.85714285714285698</v>
      </c>
      <c r="U8">
        <v>0.57142857142857095</v>
      </c>
      <c r="V8">
        <v>125.457571428571</v>
      </c>
      <c r="W8">
        <v>149.74692857142901</v>
      </c>
      <c r="X8">
        <v>166.88678571428599</v>
      </c>
      <c r="Y8">
        <v>190.22499999999999</v>
      </c>
    </row>
    <row r="9" spans="1:25" x14ac:dyDescent="0.25">
      <c r="A9" s="2">
        <v>7</v>
      </c>
      <c r="B9">
        <v>0.5</v>
      </c>
      <c r="C9">
        <v>0.80769230769230804</v>
      </c>
      <c r="D9">
        <v>0.69230769230769196</v>
      </c>
      <c r="E9">
        <v>0.76923076923076905</v>
      </c>
      <c r="F9">
        <v>134.98601923076899</v>
      </c>
      <c r="G9">
        <v>204.199461538462</v>
      </c>
      <c r="H9">
        <v>308.29761538461503</v>
      </c>
      <c r="I9">
        <v>505.44684615384602</v>
      </c>
      <c r="J9">
        <v>0.875</v>
      </c>
      <c r="K9">
        <v>0.875</v>
      </c>
      <c r="L9">
        <v>1</v>
      </c>
      <c r="M9">
        <v>0.625</v>
      </c>
      <c r="N9">
        <v>219.54056249999999</v>
      </c>
      <c r="O9">
        <v>411.18849999999998</v>
      </c>
      <c r="P9">
        <v>519.53806250000002</v>
      </c>
      <c r="Q9">
        <v>647.84718750000002</v>
      </c>
      <c r="R9">
        <v>0.44444444444444398</v>
      </c>
      <c r="S9">
        <v>0.33333333333333298</v>
      </c>
      <c r="T9">
        <v>0.44444444444444398</v>
      </c>
      <c r="U9">
        <v>0.33333333333333298</v>
      </c>
      <c r="V9">
        <v>203.492722222222</v>
      </c>
      <c r="W9">
        <v>389.769833333333</v>
      </c>
      <c r="X9">
        <v>512.69577777777795</v>
      </c>
      <c r="Y9">
        <v>633.80499999999995</v>
      </c>
    </row>
    <row r="10" spans="1:25" x14ac:dyDescent="0.25">
      <c r="A10" s="2">
        <v>8</v>
      </c>
      <c r="B10">
        <v>0.72727272727272696</v>
      </c>
      <c r="C10">
        <v>0.59090909090909105</v>
      </c>
      <c r="D10">
        <v>0.63636363636363602</v>
      </c>
      <c r="E10">
        <v>0.81818181818181801</v>
      </c>
      <c r="F10">
        <v>117.1865</v>
      </c>
      <c r="G10">
        <v>133.162579545455</v>
      </c>
      <c r="H10">
        <v>152.17456818181799</v>
      </c>
      <c r="I10">
        <v>279.20425</v>
      </c>
      <c r="J10">
        <v>0.5</v>
      </c>
      <c r="K10">
        <v>0.75</v>
      </c>
      <c r="L10">
        <v>0.66666666666666696</v>
      </c>
      <c r="M10">
        <v>0.75</v>
      </c>
      <c r="N10">
        <v>132.479375</v>
      </c>
      <c r="O10">
        <v>158.04854166666701</v>
      </c>
      <c r="P10">
        <v>248.30420833333301</v>
      </c>
      <c r="Q10">
        <v>486.33462500000002</v>
      </c>
      <c r="R10">
        <v>0.53846153846153799</v>
      </c>
      <c r="S10">
        <v>0.53846153846153799</v>
      </c>
      <c r="T10">
        <v>0.46153846153846201</v>
      </c>
      <c r="U10">
        <v>0.30769230769230799</v>
      </c>
      <c r="V10">
        <v>132.92476923076899</v>
      </c>
      <c r="W10">
        <v>174.975153846154</v>
      </c>
      <c r="X10">
        <v>267.27100000000002</v>
      </c>
      <c r="Y10">
        <v>480.59661538461501</v>
      </c>
    </row>
    <row r="11" spans="1:25" x14ac:dyDescent="0.25">
      <c r="A11" s="2">
        <v>9</v>
      </c>
      <c r="B11">
        <v>0.59574468085106402</v>
      </c>
      <c r="C11">
        <v>0.40425531914893598</v>
      </c>
      <c r="D11">
        <v>0.680851063829787</v>
      </c>
      <c r="E11">
        <v>0.63829787234042601</v>
      </c>
      <c r="F11">
        <v>94.558851063829806</v>
      </c>
      <c r="G11">
        <v>116.768829787234</v>
      </c>
      <c r="H11">
        <v>158.598563829787</v>
      </c>
      <c r="I11">
        <v>210.92918085106399</v>
      </c>
      <c r="J11">
        <v>0.58333333333333304</v>
      </c>
      <c r="K11">
        <v>0.58333333333333304</v>
      </c>
      <c r="L11">
        <v>0.66666666666666696</v>
      </c>
      <c r="M11">
        <v>0.83333333333333304</v>
      </c>
      <c r="N11">
        <v>163.324041666667</v>
      </c>
      <c r="O11">
        <v>211.085833333333</v>
      </c>
      <c r="P11">
        <v>249.136458333333</v>
      </c>
      <c r="Q11">
        <v>376.89812499999999</v>
      </c>
      <c r="R11">
        <v>0.33333333333333298</v>
      </c>
      <c r="S11">
        <v>0.266666666666667</v>
      </c>
      <c r="T11">
        <v>0.266666666666667</v>
      </c>
      <c r="U11">
        <v>0.2</v>
      </c>
      <c r="V11">
        <v>146.31120000000001</v>
      </c>
      <c r="W11">
        <v>213.18696666666699</v>
      </c>
      <c r="X11">
        <v>261.86323333333303</v>
      </c>
      <c r="Y11">
        <v>427.39743333333303</v>
      </c>
    </row>
    <row r="12" spans="1:25" x14ac:dyDescent="0.25">
      <c r="A12" s="2">
        <v>10</v>
      </c>
      <c r="B12">
        <v>0.5</v>
      </c>
      <c r="C12">
        <v>0.76666666666666705</v>
      </c>
      <c r="D12">
        <v>0.83333333333333304</v>
      </c>
      <c r="E12">
        <v>0.83333333333333304</v>
      </c>
      <c r="F12">
        <v>113.871083333333</v>
      </c>
      <c r="G12">
        <v>200.64070000000001</v>
      </c>
      <c r="H12">
        <v>279.96868333333299</v>
      </c>
      <c r="I12">
        <v>449.93540000000002</v>
      </c>
      <c r="J12">
        <v>0.42857142857142899</v>
      </c>
      <c r="K12">
        <v>0.42857142857142899</v>
      </c>
      <c r="L12">
        <v>0.85714285714285698</v>
      </c>
      <c r="M12">
        <v>0.57142857142857095</v>
      </c>
      <c r="N12">
        <v>140.70007142857099</v>
      </c>
      <c r="O12">
        <v>251.630857142857</v>
      </c>
      <c r="P12">
        <v>418.75035714285701</v>
      </c>
      <c r="Q12">
        <v>579.68635714285699</v>
      </c>
      <c r="R12">
        <v>0.44444444444444398</v>
      </c>
      <c r="S12">
        <v>0.55555555555555602</v>
      </c>
      <c r="T12">
        <v>0.33333333333333298</v>
      </c>
      <c r="U12">
        <v>0.11111111111111099</v>
      </c>
      <c r="V12">
        <v>169.41933333333299</v>
      </c>
      <c r="W12">
        <v>294.58038888888899</v>
      </c>
      <c r="X12">
        <v>411.61127777777801</v>
      </c>
      <c r="Y12">
        <v>552.70405555555601</v>
      </c>
    </row>
    <row r="13" spans="1:25" x14ac:dyDescent="0.25">
      <c r="A13" s="2">
        <v>11</v>
      </c>
      <c r="B13">
        <v>0.39655172413793099</v>
      </c>
      <c r="C13">
        <v>0.39655172413793099</v>
      </c>
      <c r="D13">
        <v>0.48275862068965503</v>
      </c>
      <c r="E13">
        <v>0.62068965517241403</v>
      </c>
      <c r="F13">
        <v>119.297215517241</v>
      </c>
      <c r="G13">
        <v>136.76716379310301</v>
      </c>
      <c r="H13">
        <v>150.671025862069</v>
      </c>
      <c r="I13">
        <v>170.89257758620701</v>
      </c>
      <c r="J13">
        <v>0.3125</v>
      </c>
      <c r="K13">
        <v>0.375</v>
      </c>
      <c r="L13">
        <v>0.4375</v>
      </c>
      <c r="M13">
        <v>0.4375</v>
      </c>
      <c r="N13">
        <v>119.35803125</v>
      </c>
      <c r="O13">
        <v>140.80312499999999</v>
      </c>
      <c r="P13">
        <v>154.14293749999999</v>
      </c>
      <c r="Q13">
        <v>193.11103125</v>
      </c>
      <c r="R13">
        <v>0.25</v>
      </c>
      <c r="S13">
        <v>0.5</v>
      </c>
      <c r="T13">
        <v>0.58333333333333304</v>
      </c>
      <c r="U13">
        <v>0.75</v>
      </c>
      <c r="V13">
        <v>124.97987500000001</v>
      </c>
      <c r="W13">
        <v>138.87179166666701</v>
      </c>
      <c r="X13">
        <v>150.82237499999999</v>
      </c>
      <c r="Y13">
        <v>180.25941666666699</v>
      </c>
    </row>
    <row r="14" spans="1:25" x14ac:dyDescent="0.25">
      <c r="A14" s="2">
        <v>12</v>
      </c>
      <c r="B14">
        <v>0.68571428571428605</v>
      </c>
      <c r="C14">
        <v>0.88571428571428601</v>
      </c>
      <c r="D14">
        <v>0.94285714285714295</v>
      </c>
      <c r="E14">
        <v>0.97142857142857097</v>
      </c>
      <c r="F14">
        <v>158.40708571428601</v>
      </c>
      <c r="G14">
        <v>211.248214285714</v>
      </c>
      <c r="H14">
        <v>255.828728571429</v>
      </c>
      <c r="I14">
        <v>350.95687142857201</v>
      </c>
      <c r="J14">
        <v>0.875</v>
      </c>
      <c r="K14">
        <v>0.75</v>
      </c>
      <c r="L14">
        <v>1</v>
      </c>
      <c r="M14">
        <v>0.625</v>
      </c>
      <c r="N14">
        <v>154.98037500000001</v>
      </c>
      <c r="O14">
        <v>194.15325000000001</v>
      </c>
      <c r="P14">
        <v>246.63443749999999</v>
      </c>
      <c r="Q14">
        <v>350.39024999999998</v>
      </c>
      <c r="R14">
        <v>0.55555555555555602</v>
      </c>
      <c r="S14">
        <v>0.55555555555555602</v>
      </c>
      <c r="T14">
        <v>0.22222222222222199</v>
      </c>
      <c r="U14">
        <v>0.44444444444444398</v>
      </c>
      <c r="V14">
        <v>142.774666666667</v>
      </c>
      <c r="W14">
        <v>190.89822222222199</v>
      </c>
      <c r="X14">
        <v>252.367777777778</v>
      </c>
      <c r="Y14">
        <v>393.45844444444401</v>
      </c>
    </row>
    <row r="15" spans="1:25" x14ac:dyDescent="0.25">
      <c r="A15" s="2">
        <v>13</v>
      </c>
      <c r="B15">
        <v>0.25</v>
      </c>
      <c r="C15">
        <v>0.5</v>
      </c>
      <c r="D15">
        <v>0.75</v>
      </c>
      <c r="E15">
        <v>0.75</v>
      </c>
      <c r="F15">
        <v>141.64587499999999</v>
      </c>
      <c r="G15">
        <v>155.836375</v>
      </c>
      <c r="H15">
        <v>179.14449999999999</v>
      </c>
      <c r="I15">
        <v>221.64599999999999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</row>
    <row r="16" spans="1:25" x14ac:dyDescent="0.25">
      <c r="A16" s="2">
        <v>14</v>
      </c>
      <c r="B16">
        <v>0.66666666666666696</v>
      </c>
      <c r="C16">
        <v>0.33333333333333298</v>
      </c>
      <c r="D16">
        <v>0.16666666666666699</v>
      </c>
      <c r="E16">
        <v>0.33333333333333298</v>
      </c>
      <c r="F16">
        <v>86.092500000000001</v>
      </c>
      <c r="G16">
        <v>138.84616666666699</v>
      </c>
      <c r="H16">
        <v>188.307083333333</v>
      </c>
      <c r="I16">
        <v>450.47899999999998</v>
      </c>
      <c r="J16">
        <v>1</v>
      </c>
      <c r="K16">
        <v>0.5</v>
      </c>
      <c r="L16">
        <v>1</v>
      </c>
      <c r="M16">
        <v>0.5</v>
      </c>
      <c r="N16">
        <v>94.990250000000003</v>
      </c>
      <c r="O16">
        <v>134.97075000000001</v>
      </c>
      <c r="P16">
        <v>171.66374999999999</v>
      </c>
      <c r="Q16">
        <v>191.6645</v>
      </c>
      <c r="R16">
        <v>0.5</v>
      </c>
      <c r="S16">
        <v>0</v>
      </c>
      <c r="T16">
        <v>0</v>
      </c>
      <c r="U16">
        <v>1</v>
      </c>
      <c r="V16">
        <v>94.965500000000006</v>
      </c>
      <c r="W16">
        <v>159.96525</v>
      </c>
      <c r="X16">
        <v>173.309</v>
      </c>
      <c r="Y16">
        <v>193.31649999999999</v>
      </c>
    </row>
    <row r="17" spans="1:25" x14ac:dyDescent="0.25">
      <c r="A17" s="2">
        <v>15</v>
      </c>
      <c r="B17">
        <v>0.46</v>
      </c>
      <c r="C17">
        <v>0.6</v>
      </c>
      <c r="D17">
        <v>0.74</v>
      </c>
      <c r="E17">
        <v>0.9</v>
      </c>
      <c r="F17">
        <v>117.84894</v>
      </c>
      <c r="G17">
        <v>136.50941</v>
      </c>
      <c r="H17">
        <v>155.44462999999999</v>
      </c>
      <c r="I17">
        <v>220.42878999999999</v>
      </c>
      <c r="J17">
        <v>0.54545454545454497</v>
      </c>
      <c r="K17">
        <v>0.45454545454545497</v>
      </c>
      <c r="L17">
        <v>0.54545454545454497</v>
      </c>
      <c r="M17">
        <v>1</v>
      </c>
      <c r="N17">
        <v>116.801363636364</v>
      </c>
      <c r="O17">
        <v>140.448136363636</v>
      </c>
      <c r="P17">
        <v>168.30840909090901</v>
      </c>
      <c r="Q17">
        <v>254.04400000000001</v>
      </c>
      <c r="R17">
        <v>0.25</v>
      </c>
      <c r="S17">
        <v>0.625</v>
      </c>
      <c r="T17">
        <v>0.5</v>
      </c>
      <c r="U17">
        <v>0.5</v>
      </c>
      <c r="V17">
        <v>111.2311875</v>
      </c>
      <c r="W17">
        <v>139.136875</v>
      </c>
      <c r="X17">
        <v>182.46618749999999</v>
      </c>
      <c r="Y17">
        <v>245.79624999999999</v>
      </c>
    </row>
    <row r="18" spans="1:25" x14ac:dyDescent="0.25">
      <c r="A18" s="2">
        <v>18</v>
      </c>
      <c r="B18">
        <v>0.60344827586206895</v>
      </c>
      <c r="C18">
        <v>0.63793103448275901</v>
      </c>
      <c r="D18">
        <v>0.77586206896551702</v>
      </c>
      <c r="E18">
        <v>0.74137931034482796</v>
      </c>
      <c r="F18">
        <v>155.49806034482799</v>
      </c>
      <c r="G18">
        <v>184.978681034483</v>
      </c>
      <c r="H18">
        <v>204.28808620689699</v>
      </c>
      <c r="I18">
        <v>241.00926724137901</v>
      </c>
      <c r="J18">
        <v>0.61111111111111105</v>
      </c>
      <c r="K18">
        <v>0.77777777777777801</v>
      </c>
      <c r="L18">
        <v>0.66666666666666696</v>
      </c>
      <c r="M18">
        <v>0.88888888888888895</v>
      </c>
      <c r="N18">
        <v>182.18291666666701</v>
      </c>
      <c r="O18">
        <v>218.114833333333</v>
      </c>
      <c r="P18">
        <v>241.63402777777799</v>
      </c>
      <c r="Q18">
        <v>317.00044444444399</v>
      </c>
      <c r="R18">
        <v>5.8823529411764698E-2</v>
      </c>
      <c r="S18">
        <v>0.29411764705882398</v>
      </c>
      <c r="T18">
        <v>0.41176470588235298</v>
      </c>
      <c r="U18">
        <v>0.17647058823529399</v>
      </c>
      <c r="V18">
        <v>181.82944117647099</v>
      </c>
      <c r="W18">
        <v>210.07138235294099</v>
      </c>
      <c r="X18">
        <v>236.74461764705899</v>
      </c>
      <c r="Y18">
        <v>301.04641176470602</v>
      </c>
    </row>
    <row r="19" spans="1:25" x14ac:dyDescent="0.25">
      <c r="A19" s="2">
        <v>20</v>
      </c>
      <c r="B19">
        <v>0.51219512195121997</v>
      </c>
      <c r="C19">
        <v>0.68292682926829296</v>
      </c>
      <c r="D19">
        <v>0.85365853658536595</v>
      </c>
      <c r="E19">
        <v>0.90243902439024404</v>
      </c>
      <c r="F19">
        <v>120.02221951219499</v>
      </c>
      <c r="G19">
        <v>142.78526829268301</v>
      </c>
      <c r="H19">
        <v>160.35185365853701</v>
      </c>
      <c r="I19">
        <v>188.96085365853699</v>
      </c>
      <c r="J19">
        <v>0.66666666666666696</v>
      </c>
      <c r="K19">
        <v>0.88888888888888895</v>
      </c>
      <c r="L19">
        <v>0.66666666666666696</v>
      </c>
      <c r="M19">
        <v>0.88888888888888895</v>
      </c>
      <c r="N19">
        <v>130.54188888888899</v>
      </c>
      <c r="O19">
        <v>158.67938888888901</v>
      </c>
      <c r="P19">
        <v>171.65</v>
      </c>
      <c r="Q19">
        <v>197.94683333333299</v>
      </c>
      <c r="R19">
        <v>0.41666666666666702</v>
      </c>
      <c r="S19">
        <v>0.25</v>
      </c>
      <c r="T19">
        <v>0.33333333333333298</v>
      </c>
      <c r="U19">
        <v>0.41666666666666702</v>
      </c>
      <c r="V19">
        <v>125.26179166666699</v>
      </c>
      <c r="W19">
        <v>156.658625</v>
      </c>
      <c r="X19">
        <v>170.25291666666701</v>
      </c>
      <c r="Y19">
        <v>256.36316666666698</v>
      </c>
    </row>
    <row r="20" spans="1:25" x14ac:dyDescent="0.25">
      <c r="A20" s="2">
        <v>22</v>
      </c>
      <c r="B20">
        <v>0.49180327868852503</v>
      </c>
      <c r="C20">
        <v>0.39344262295082</v>
      </c>
      <c r="D20">
        <v>0.54098360655737698</v>
      </c>
      <c r="E20">
        <v>0.68852459016393397</v>
      </c>
      <c r="F20">
        <v>154.214090163934</v>
      </c>
      <c r="G20">
        <v>184.16340983606599</v>
      </c>
      <c r="H20">
        <v>218.63322950819699</v>
      </c>
      <c r="I20">
        <v>281.90081967213098</v>
      </c>
      <c r="J20">
        <v>0.3</v>
      </c>
      <c r="K20">
        <v>0.3</v>
      </c>
      <c r="L20">
        <v>0.8</v>
      </c>
      <c r="M20">
        <v>0.6</v>
      </c>
      <c r="N20">
        <v>164.64994999999999</v>
      </c>
      <c r="O20">
        <v>181.31620000000001</v>
      </c>
      <c r="P20">
        <v>215.63249999999999</v>
      </c>
      <c r="Q20">
        <v>354.61464999999998</v>
      </c>
      <c r="R20">
        <v>0.6</v>
      </c>
      <c r="S20">
        <v>0.6</v>
      </c>
      <c r="T20">
        <v>0.8</v>
      </c>
      <c r="U20">
        <v>0.5</v>
      </c>
      <c r="V20">
        <v>152.96780000000001</v>
      </c>
      <c r="W20">
        <v>193.29554999999999</v>
      </c>
      <c r="X20">
        <v>226.64005</v>
      </c>
      <c r="Y20">
        <v>345.96010000000001</v>
      </c>
    </row>
    <row r="21" spans="1:25" x14ac:dyDescent="0.25">
      <c r="A21" s="2">
        <v>23</v>
      </c>
      <c r="B21">
        <v>0.88888888888888895</v>
      </c>
      <c r="C21">
        <v>0.92592592592592604</v>
      </c>
      <c r="D21">
        <v>0.88888888888888895</v>
      </c>
      <c r="E21">
        <v>0.85185185185185197</v>
      </c>
      <c r="F21">
        <v>166.460796296296</v>
      </c>
      <c r="G21">
        <v>212.25009259259301</v>
      </c>
      <c r="H21">
        <v>253.73335185185201</v>
      </c>
      <c r="I21">
        <v>406.18666666666701</v>
      </c>
      <c r="J21">
        <v>0.8</v>
      </c>
      <c r="K21">
        <v>0.6</v>
      </c>
      <c r="L21">
        <v>1</v>
      </c>
      <c r="M21">
        <v>0.8</v>
      </c>
      <c r="N21">
        <v>205.6446</v>
      </c>
      <c r="O21">
        <v>290.96199999999999</v>
      </c>
      <c r="P21">
        <v>414.93279999999999</v>
      </c>
      <c r="Q21">
        <v>737.55550000000005</v>
      </c>
      <c r="R21">
        <v>0</v>
      </c>
      <c r="S21">
        <v>0.25</v>
      </c>
      <c r="T21">
        <v>0.25</v>
      </c>
      <c r="U21">
        <v>0.5</v>
      </c>
      <c r="V21">
        <v>187.444625</v>
      </c>
      <c r="W21">
        <v>235.81512499999999</v>
      </c>
      <c r="X21">
        <v>329.9545</v>
      </c>
      <c r="Y21">
        <v>400.77337499999999</v>
      </c>
    </row>
    <row r="22" spans="1:25" x14ac:dyDescent="0.25">
      <c r="A22" s="2">
        <v>24</v>
      </c>
      <c r="B22">
        <v>0.5</v>
      </c>
      <c r="C22">
        <v>0.625</v>
      </c>
      <c r="D22">
        <v>0.671875</v>
      </c>
      <c r="E22">
        <v>0.734375</v>
      </c>
      <c r="F22">
        <v>154.21014843750001</v>
      </c>
      <c r="G22">
        <v>178.6241484375</v>
      </c>
      <c r="H22">
        <v>206.44283593750001</v>
      </c>
      <c r="I22">
        <v>277.62967187499999</v>
      </c>
      <c r="J22">
        <v>0.30769230769230799</v>
      </c>
      <c r="K22">
        <v>0.15384615384615399</v>
      </c>
      <c r="L22">
        <v>0.46153846153846201</v>
      </c>
      <c r="M22">
        <v>0.46153846153846201</v>
      </c>
      <c r="N22">
        <v>150.09007692307699</v>
      </c>
      <c r="O22">
        <v>170.62826923076901</v>
      </c>
      <c r="P22">
        <v>191.65203846153801</v>
      </c>
      <c r="Q22">
        <v>230.363807692308</v>
      </c>
      <c r="R22">
        <v>0.30769230769230799</v>
      </c>
      <c r="S22">
        <v>0.38461538461538503</v>
      </c>
      <c r="T22">
        <v>0.46153846153846201</v>
      </c>
      <c r="U22">
        <v>0.230769230769231</v>
      </c>
      <c r="V22">
        <v>154.45480769230801</v>
      </c>
      <c r="W22">
        <v>171.89953846153799</v>
      </c>
      <c r="X22">
        <v>189.86619230769199</v>
      </c>
      <c r="Y22">
        <v>219.85011538461501</v>
      </c>
    </row>
    <row r="23" spans="1:25" x14ac:dyDescent="0.25">
      <c r="A23" s="2">
        <v>26</v>
      </c>
      <c r="B23">
        <v>0.56862745098039202</v>
      </c>
      <c r="C23">
        <v>0.74509803921568596</v>
      </c>
      <c r="D23">
        <v>0.88235294117647101</v>
      </c>
      <c r="E23">
        <v>0.84313725490196101</v>
      </c>
      <c r="F23">
        <v>138.244019607843</v>
      </c>
      <c r="G23">
        <v>158.116147058824</v>
      </c>
      <c r="H23">
        <v>176.798960784314</v>
      </c>
      <c r="I23">
        <v>221.76795098039199</v>
      </c>
      <c r="J23">
        <v>0.75</v>
      </c>
      <c r="K23">
        <v>0.875</v>
      </c>
      <c r="L23">
        <v>1</v>
      </c>
      <c r="M23">
        <v>0.75</v>
      </c>
      <c r="N23">
        <v>141.63006250000001</v>
      </c>
      <c r="O23">
        <v>157.05443750000001</v>
      </c>
      <c r="P23">
        <v>179.16274999999999</v>
      </c>
      <c r="Q23">
        <v>209.57737499999999</v>
      </c>
      <c r="R23">
        <v>0.85714285714285698</v>
      </c>
      <c r="S23">
        <v>0.57142857142857095</v>
      </c>
      <c r="T23">
        <v>0.71428571428571397</v>
      </c>
      <c r="U23">
        <v>1</v>
      </c>
      <c r="V23">
        <v>133.07935714285699</v>
      </c>
      <c r="W23">
        <v>154.03571428571399</v>
      </c>
      <c r="X23">
        <v>175.934857142857</v>
      </c>
      <c r="Y23">
        <v>203.072</v>
      </c>
    </row>
    <row r="24" spans="1:25" x14ac:dyDescent="0.25">
      <c r="A24" s="2">
        <v>27</v>
      </c>
      <c r="B24">
        <v>0.57692307692307698</v>
      </c>
      <c r="C24">
        <v>0.84615384615384603</v>
      </c>
      <c r="D24">
        <v>0.53846153846153799</v>
      </c>
      <c r="E24">
        <v>0.73076923076923095</v>
      </c>
      <c r="F24">
        <v>119.730326923077</v>
      </c>
      <c r="G24">
        <v>155.23017307692299</v>
      </c>
      <c r="H24">
        <v>180.87198076923099</v>
      </c>
      <c r="I24">
        <v>205.61273076923101</v>
      </c>
      <c r="J24">
        <v>0.4</v>
      </c>
      <c r="K24">
        <v>0.6</v>
      </c>
      <c r="L24">
        <v>0.2</v>
      </c>
      <c r="M24">
        <v>0.6</v>
      </c>
      <c r="N24">
        <v>100.9948</v>
      </c>
      <c r="O24">
        <v>170.96629999999999</v>
      </c>
      <c r="P24">
        <v>200.2954</v>
      </c>
      <c r="Q24">
        <v>291.6232</v>
      </c>
      <c r="R24">
        <v>0.42857142857142899</v>
      </c>
      <c r="S24">
        <v>0.42857142857142899</v>
      </c>
      <c r="T24">
        <v>0.42857142857142899</v>
      </c>
      <c r="U24">
        <v>0.14285714285714299</v>
      </c>
      <c r="V24">
        <v>122.61114285714299</v>
      </c>
      <c r="W24">
        <v>176.40642857142899</v>
      </c>
      <c r="X24">
        <v>200.711357142857</v>
      </c>
      <c r="Y24">
        <v>247.83257142857099</v>
      </c>
    </row>
    <row r="25" spans="1:25" x14ac:dyDescent="0.25">
      <c r="A25" s="2">
        <v>28</v>
      </c>
      <c r="B25">
        <v>0.80555555555555602</v>
      </c>
      <c r="C25">
        <v>0.72222222222222199</v>
      </c>
      <c r="D25">
        <v>0.61111111111111105</v>
      </c>
      <c r="E25">
        <v>0.91666666666666696</v>
      </c>
      <c r="F25">
        <v>164.42791666666699</v>
      </c>
      <c r="G25">
        <v>194.61137500000001</v>
      </c>
      <c r="H25">
        <v>230.06512499999999</v>
      </c>
      <c r="I25">
        <v>285.14043055555601</v>
      </c>
      <c r="J25">
        <v>0.5</v>
      </c>
      <c r="K25">
        <v>0.75</v>
      </c>
      <c r="L25">
        <v>0.625</v>
      </c>
      <c r="M25">
        <v>0.875</v>
      </c>
      <c r="N25">
        <v>157.0560625</v>
      </c>
      <c r="O25">
        <v>204.56549999999999</v>
      </c>
      <c r="P25">
        <v>258.69675000000001</v>
      </c>
      <c r="Q25">
        <v>302.04924999999997</v>
      </c>
      <c r="R25">
        <v>0.5</v>
      </c>
      <c r="S25">
        <v>0.33333333333333298</v>
      </c>
      <c r="T25">
        <v>0</v>
      </c>
      <c r="U25">
        <v>0.5</v>
      </c>
      <c r="V25">
        <v>154.40391666666699</v>
      </c>
      <c r="W25">
        <v>228.30383333333299</v>
      </c>
      <c r="X25">
        <v>294.39408333333301</v>
      </c>
      <c r="Y25">
        <v>368.29616666666698</v>
      </c>
    </row>
    <row r="26" spans="1:25" x14ac:dyDescent="0.25">
      <c r="A26" s="2">
        <v>31</v>
      </c>
      <c r="B26">
        <v>0.36956521739130399</v>
      </c>
      <c r="C26">
        <v>0.65217391304347805</v>
      </c>
      <c r="D26">
        <v>0.73913043478260898</v>
      </c>
      <c r="E26">
        <v>0.95652173913043503</v>
      </c>
      <c r="F26">
        <v>122.15106521739099</v>
      </c>
      <c r="G26">
        <v>136.07423913043499</v>
      </c>
      <c r="H26">
        <v>149.55281521739099</v>
      </c>
      <c r="I26">
        <v>188.09628260869599</v>
      </c>
      <c r="J26">
        <v>0.75</v>
      </c>
      <c r="K26">
        <v>0.91666666666666696</v>
      </c>
      <c r="L26">
        <v>1</v>
      </c>
      <c r="M26">
        <v>0.75</v>
      </c>
      <c r="N26">
        <v>134.71679166666701</v>
      </c>
      <c r="O26">
        <v>153.61670833333301</v>
      </c>
      <c r="P26">
        <v>172.49079166666701</v>
      </c>
      <c r="Q26">
        <v>214.96658333333301</v>
      </c>
      <c r="R26">
        <v>0.14285714285714299</v>
      </c>
      <c r="S26">
        <v>7.1428571428571397E-2</v>
      </c>
      <c r="T26">
        <v>0.214285714285714</v>
      </c>
      <c r="U26">
        <v>0.28571428571428598</v>
      </c>
      <c r="V26">
        <v>140.45142857142901</v>
      </c>
      <c r="W26">
        <v>161.638571428571</v>
      </c>
      <c r="X26">
        <v>187.86239285714299</v>
      </c>
      <c r="Y26">
        <v>255.69096428571399</v>
      </c>
    </row>
    <row r="27" spans="1:25" x14ac:dyDescent="0.25">
      <c r="A27" s="2">
        <v>32</v>
      </c>
      <c r="B27">
        <v>0.7</v>
      </c>
      <c r="C27">
        <v>0.6</v>
      </c>
      <c r="D27">
        <v>0.65</v>
      </c>
      <c r="E27">
        <v>0.8</v>
      </c>
      <c r="F27">
        <v>143.148225</v>
      </c>
      <c r="G27">
        <v>251.30212499999999</v>
      </c>
      <c r="H27">
        <v>370.43804999999998</v>
      </c>
      <c r="I27">
        <v>570.43022499999995</v>
      </c>
      <c r="J27">
        <v>0.4</v>
      </c>
      <c r="K27">
        <v>0.6</v>
      </c>
      <c r="L27">
        <v>0.6</v>
      </c>
      <c r="M27">
        <v>0.2</v>
      </c>
      <c r="N27">
        <v>164.29949999999999</v>
      </c>
      <c r="O27">
        <v>254.29339999999999</v>
      </c>
      <c r="P27">
        <v>315.62200000000001</v>
      </c>
      <c r="Q27">
        <v>428.96350000000001</v>
      </c>
      <c r="R27">
        <v>0.5</v>
      </c>
      <c r="S27">
        <v>0.83333333333333304</v>
      </c>
      <c r="T27">
        <v>0.66666666666666696</v>
      </c>
      <c r="U27">
        <v>1</v>
      </c>
      <c r="V27">
        <v>148.87758333333301</v>
      </c>
      <c r="W27">
        <v>272.19066666666703</v>
      </c>
      <c r="X27">
        <v>432.16758333333303</v>
      </c>
      <c r="Y27">
        <v>783.77175</v>
      </c>
    </row>
    <row r="28" spans="1:25" x14ac:dyDescent="0.25">
      <c r="A28" s="2">
        <v>33</v>
      </c>
      <c r="B28">
        <v>0.476190476190476</v>
      </c>
      <c r="C28">
        <v>0.60317460317460303</v>
      </c>
      <c r="D28">
        <v>0.73015873015873001</v>
      </c>
      <c r="E28">
        <v>0.66666666666666696</v>
      </c>
      <c r="F28">
        <v>164.775047619048</v>
      </c>
      <c r="G28">
        <v>194.232317460318</v>
      </c>
      <c r="H28">
        <v>230.052880952381</v>
      </c>
      <c r="I28">
        <v>298.445547619048</v>
      </c>
      <c r="J28">
        <v>0.66666666666666696</v>
      </c>
      <c r="K28">
        <v>0.6</v>
      </c>
      <c r="L28">
        <v>0.73333333333333295</v>
      </c>
      <c r="M28">
        <v>0.73333333333333295</v>
      </c>
      <c r="N28">
        <v>167.85863333333299</v>
      </c>
      <c r="O28">
        <v>188.99496666666701</v>
      </c>
      <c r="P28">
        <v>223.85446666666701</v>
      </c>
      <c r="Q28">
        <v>284.08986666666698</v>
      </c>
      <c r="R28">
        <v>0.41176470588235298</v>
      </c>
      <c r="S28">
        <v>0.47058823529411797</v>
      </c>
      <c r="T28">
        <v>0.52941176470588203</v>
      </c>
      <c r="U28">
        <v>0.35294117647058798</v>
      </c>
      <c r="V28">
        <v>183.59194117647101</v>
      </c>
      <c r="W28">
        <v>218.505294117647</v>
      </c>
      <c r="X28">
        <v>248.09676470588201</v>
      </c>
      <c r="Y28">
        <v>328.48511764705898</v>
      </c>
    </row>
    <row r="29" spans="1:25" x14ac:dyDescent="0.25">
      <c r="A29" s="2">
        <v>34</v>
      </c>
      <c r="B29">
        <v>0.69387755102040805</v>
      </c>
      <c r="C29">
        <v>0.87755102040816302</v>
      </c>
      <c r="D29">
        <v>0.89795918367346905</v>
      </c>
      <c r="E29">
        <v>0.81632653061224503</v>
      </c>
      <c r="F29">
        <v>150.489183673469</v>
      </c>
      <c r="G29">
        <v>179.120908163265</v>
      </c>
      <c r="H29">
        <v>200.966632653061</v>
      </c>
      <c r="I29">
        <v>240.553408163265</v>
      </c>
      <c r="J29">
        <v>0.75</v>
      </c>
      <c r="K29">
        <v>0.83333333333333304</v>
      </c>
      <c r="L29">
        <v>0.83333333333333304</v>
      </c>
      <c r="M29">
        <v>0.58333333333333304</v>
      </c>
      <c r="N29">
        <v>172.75225</v>
      </c>
      <c r="O29">
        <v>218.8595</v>
      </c>
      <c r="P29">
        <v>269.68841666666702</v>
      </c>
      <c r="Q29">
        <v>542.73074999999994</v>
      </c>
      <c r="R29">
        <v>0.84615384615384603</v>
      </c>
      <c r="S29">
        <v>0.30769230769230799</v>
      </c>
      <c r="T29">
        <v>0.46153846153846201</v>
      </c>
      <c r="U29">
        <v>0.30769230769230799</v>
      </c>
      <c r="V29">
        <v>174.96657692307701</v>
      </c>
      <c r="W29">
        <v>218.05476923076901</v>
      </c>
      <c r="X29">
        <v>265.75053846153799</v>
      </c>
      <c r="Y29">
        <v>438.27111538461497</v>
      </c>
    </row>
    <row r="30" spans="1:25" x14ac:dyDescent="0.25">
      <c r="A30" s="2">
        <v>35</v>
      </c>
      <c r="B30">
        <v>0.42105263157894701</v>
      </c>
      <c r="C30">
        <v>0.57894736842105299</v>
      </c>
      <c r="D30">
        <v>0.57894736842105299</v>
      </c>
      <c r="E30">
        <v>0.73684210526315796</v>
      </c>
      <c r="F30">
        <v>116.737078947368</v>
      </c>
      <c r="G30">
        <v>133.415921052632</v>
      </c>
      <c r="H30">
        <v>151.81557894736801</v>
      </c>
      <c r="I30">
        <v>207.090421052632</v>
      </c>
      <c r="J30">
        <v>0.75</v>
      </c>
      <c r="K30">
        <v>0.5</v>
      </c>
      <c r="L30">
        <v>0.75</v>
      </c>
      <c r="M30">
        <v>0.5</v>
      </c>
      <c r="N30">
        <v>121.63025</v>
      </c>
      <c r="O30">
        <v>141.65587500000001</v>
      </c>
      <c r="P30">
        <v>164.96837500000001</v>
      </c>
      <c r="Q30">
        <v>233.72725</v>
      </c>
      <c r="R30">
        <v>0</v>
      </c>
      <c r="S30">
        <v>0.16666666666666699</v>
      </c>
      <c r="T30">
        <v>0.5</v>
      </c>
      <c r="U30">
        <v>0.66666666666666696</v>
      </c>
      <c r="V30">
        <v>127.20633333333301</v>
      </c>
      <c r="W30">
        <v>153.301083333333</v>
      </c>
      <c r="X30">
        <v>173.312833333333</v>
      </c>
      <c r="Y30">
        <v>271.08083333333298</v>
      </c>
    </row>
    <row r="31" spans="1:25" x14ac:dyDescent="0.25">
      <c r="A31" s="2">
        <v>36</v>
      </c>
      <c r="B31">
        <v>0.42307692307692302</v>
      </c>
      <c r="C31">
        <v>0.5</v>
      </c>
      <c r="D31">
        <v>0.53846153846153799</v>
      </c>
      <c r="E31">
        <v>0.65384615384615397</v>
      </c>
      <c r="F31">
        <v>101.26888461538501</v>
      </c>
      <c r="G31">
        <v>140.629365384615</v>
      </c>
      <c r="H31">
        <v>157.67625000000001</v>
      </c>
      <c r="I31">
        <v>183.962365384615</v>
      </c>
      <c r="J31">
        <v>0.5</v>
      </c>
      <c r="K31">
        <v>0.66666666666666696</v>
      </c>
      <c r="L31">
        <v>0.33333333333333298</v>
      </c>
      <c r="M31">
        <v>0.16666666666666699</v>
      </c>
      <c r="N31">
        <v>104.967</v>
      </c>
      <c r="O31">
        <v>144.9855</v>
      </c>
      <c r="P31">
        <v>159.42750000000001</v>
      </c>
      <c r="Q31">
        <v>185.54308333333299</v>
      </c>
      <c r="R31">
        <v>0.625</v>
      </c>
      <c r="S31">
        <v>0.75</v>
      </c>
      <c r="T31">
        <v>0.375</v>
      </c>
      <c r="U31">
        <v>0.25</v>
      </c>
      <c r="V31">
        <v>105.8123125</v>
      </c>
      <c r="W31">
        <v>143.7303125</v>
      </c>
      <c r="X31">
        <v>157.47931249999999</v>
      </c>
      <c r="Y31">
        <v>182.48012499999999</v>
      </c>
    </row>
    <row r="32" spans="1:25" x14ac:dyDescent="0.25">
      <c r="A32" s="2">
        <v>37</v>
      </c>
      <c r="B32">
        <v>0.90322580645161299</v>
      </c>
      <c r="C32">
        <v>0.93548387096774199</v>
      </c>
      <c r="D32">
        <v>0.90322580645161299</v>
      </c>
      <c r="E32">
        <v>0.87096774193548399</v>
      </c>
      <c r="F32">
        <v>167.55964516129001</v>
      </c>
      <c r="G32">
        <v>208.088032258065</v>
      </c>
      <c r="H32">
        <v>248.838435483871</v>
      </c>
      <c r="I32">
        <v>337.65943548387099</v>
      </c>
      <c r="J32">
        <v>0.75</v>
      </c>
      <c r="K32">
        <v>0.875</v>
      </c>
      <c r="L32">
        <v>1</v>
      </c>
      <c r="M32">
        <v>0.625</v>
      </c>
      <c r="N32">
        <v>224.55674999999999</v>
      </c>
      <c r="O32">
        <v>337.460375</v>
      </c>
      <c r="P32">
        <v>435.37774999999999</v>
      </c>
      <c r="Q32">
        <v>580.77593750000005</v>
      </c>
      <c r="R32">
        <v>0.44444444444444398</v>
      </c>
      <c r="S32">
        <v>0.44444444444444398</v>
      </c>
      <c r="T32">
        <v>0.22222222222222199</v>
      </c>
      <c r="U32">
        <v>0.22222222222222199</v>
      </c>
      <c r="V32">
        <v>263.11133333333299</v>
      </c>
      <c r="W32">
        <v>399.78511111111101</v>
      </c>
      <c r="X32">
        <v>512.34488888888905</v>
      </c>
      <c r="Y32">
        <v>649.37377777777795</v>
      </c>
    </row>
    <row r="33" spans="1:25" x14ac:dyDescent="0.25">
      <c r="A33" s="2">
        <v>38</v>
      </c>
      <c r="B33">
        <v>0.65384615384615397</v>
      </c>
      <c r="C33">
        <v>0.75</v>
      </c>
      <c r="D33">
        <v>0.76923076923076905</v>
      </c>
      <c r="E33">
        <v>0.76923076923076905</v>
      </c>
      <c r="F33">
        <v>127.291298076923</v>
      </c>
      <c r="G33">
        <v>158.77097115384601</v>
      </c>
      <c r="H33">
        <v>179.727</v>
      </c>
      <c r="I33">
        <v>243.62195192307701</v>
      </c>
      <c r="J33">
        <v>0.75</v>
      </c>
      <c r="K33">
        <v>0.66666666666666696</v>
      </c>
      <c r="L33">
        <v>0.58333333333333304</v>
      </c>
      <c r="M33">
        <v>0.66666666666666696</v>
      </c>
      <c r="N33">
        <v>135.26083333333301</v>
      </c>
      <c r="O33">
        <v>161.38300000000001</v>
      </c>
      <c r="P33">
        <v>177.77329166666701</v>
      </c>
      <c r="Q33">
        <v>213.855416666667</v>
      </c>
      <c r="R33">
        <v>0.72727272727272696</v>
      </c>
      <c r="S33">
        <v>0.27272727272727298</v>
      </c>
      <c r="T33">
        <v>0.36363636363636398</v>
      </c>
      <c r="U33">
        <v>0.45454545454545497</v>
      </c>
      <c r="V33">
        <v>124.09</v>
      </c>
      <c r="W33">
        <v>151.67663636363599</v>
      </c>
      <c r="X33">
        <v>166.20313636363599</v>
      </c>
      <c r="Y33">
        <v>192.56190909090901</v>
      </c>
    </row>
    <row r="34" spans="1:25" x14ac:dyDescent="0.25">
      <c r="A34" s="2">
        <v>40</v>
      </c>
      <c r="B34">
        <v>0.73015873015873001</v>
      </c>
      <c r="C34">
        <v>0.84126984126984095</v>
      </c>
      <c r="D34">
        <v>0.93650793650793696</v>
      </c>
      <c r="E34">
        <v>0.88888888888888895</v>
      </c>
      <c r="F34">
        <v>159.37409523809501</v>
      </c>
      <c r="G34">
        <v>186.885476190476</v>
      </c>
      <c r="H34">
        <v>203.54692857142899</v>
      </c>
      <c r="I34">
        <v>249.89454761904801</v>
      </c>
      <c r="J34">
        <v>0.4</v>
      </c>
      <c r="K34">
        <v>0.8</v>
      </c>
      <c r="L34">
        <v>0.4</v>
      </c>
      <c r="M34">
        <v>0.53333333333333299</v>
      </c>
      <c r="N34">
        <v>158.99506666666699</v>
      </c>
      <c r="O34">
        <v>185.41986666666699</v>
      </c>
      <c r="P34">
        <v>203.64693333333301</v>
      </c>
      <c r="Q34">
        <v>234.75540000000001</v>
      </c>
      <c r="R34">
        <v>0.4</v>
      </c>
      <c r="S34">
        <v>0.46666666666666701</v>
      </c>
      <c r="T34">
        <v>0.133333333333333</v>
      </c>
      <c r="U34">
        <v>0.46666666666666701</v>
      </c>
      <c r="V34">
        <v>160.31643333333301</v>
      </c>
      <c r="W34">
        <v>190.32183333333299</v>
      </c>
      <c r="X34">
        <v>218.07896666666699</v>
      </c>
      <c r="Y34">
        <v>303.85843333333298</v>
      </c>
    </row>
    <row r="35" spans="1:25" x14ac:dyDescent="0.25">
      <c r="A35" s="2">
        <v>43</v>
      </c>
      <c r="B35">
        <v>0.66666666666666696</v>
      </c>
      <c r="C35">
        <v>0.75</v>
      </c>
      <c r="D35">
        <v>0.83333333333333304</v>
      </c>
      <c r="E35">
        <v>0.58333333333333304</v>
      </c>
      <c r="F35">
        <v>145.79704166666701</v>
      </c>
      <c r="G35">
        <v>196.358125</v>
      </c>
      <c r="H35">
        <v>253.597041666667</v>
      </c>
      <c r="I35">
        <v>505.48454166666698</v>
      </c>
      <c r="J35">
        <v>1</v>
      </c>
      <c r="K35">
        <v>0.5</v>
      </c>
      <c r="L35">
        <v>1</v>
      </c>
      <c r="M35">
        <v>0.5</v>
      </c>
      <c r="N35">
        <v>269.96724999999998</v>
      </c>
      <c r="O35">
        <v>579.09012499999994</v>
      </c>
      <c r="P35">
        <v>684.07662500000004</v>
      </c>
      <c r="Q35">
        <v>784.05362500000001</v>
      </c>
      <c r="R35">
        <v>0</v>
      </c>
      <c r="S35">
        <v>1</v>
      </c>
      <c r="T35">
        <v>0.5</v>
      </c>
      <c r="U35">
        <v>1</v>
      </c>
      <c r="V35">
        <v>271.63350000000003</v>
      </c>
      <c r="W35">
        <v>523.23024999999996</v>
      </c>
      <c r="X35">
        <v>563.27549999999997</v>
      </c>
      <c r="Y35">
        <v>604.87225000000001</v>
      </c>
    </row>
    <row r="36" spans="1:25" x14ac:dyDescent="0.25">
      <c r="A36" s="2"/>
    </row>
    <row r="37" spans="1:25" x14ac:dyDescent="0.25">
      <c r="A37" s="2"/>
    </row>
    <row r="38" spans="1:25" x14ac:dyDescent="0.25">
      <c r="A38" s="2"/>
    </row>
    <row r="39" spans="1:25" x14ac:dyDescent="0.25">
      <c r="A39" s="2"/>
    </row>
    <row r="40" spans="1:25" x14ac:dyDescent="0.25">
      <c r="A40" s="2"/>
    </row>
    <row r="41" spans="1:25" x14ac:dyDescent="0.25">
      <c r="A41" s="2"/>
    </row>
    <row r="42" spans="1:25" x14ac:dyDescent="0.25">
      <c r="A42" s="2"/>
    </row>
    <row r="43" spans="1:25" x14ac:dyDescent="0.25">
      <c r="A43" s="2"/>
    </row>
    <row r="44" spans="1:25" x14ac:dyDescent="0.25">
      <c r="A44" s="2"/>
    </row>
    <row r="49" spans="2:25" x14ac:dyDescent="0.25">
      <c r="B49">
        <f>AVERAGE(B3:B46)</f>
        <v>0.5746310461252444</v>
      </c>
      <c r="C49">
        <f t="shared" ref="C49:Y49" si="0">AVERAGE(C3:C46)</f>
        <v>0.65903783370608604</v>
      </c>
      <c r="D49">
        <f t="shared" si="0"/>
        <v>0.70883338591208367</v>
      </c>
      <c r="E49">
        <f t="shared" si="0"/>
        <v>0.76501634973203836</v>
      </c>
      <c r="F49">
        <f t="shared" si="0"/>
        <v>134.33442309097282</v>
      </c>
      <c r="G49">
        <f t="shared" si="0"/>
        <v>167.77549198505955</v>
      </c>
      <c r="H49">
        <f t="shared" si="0"/>
        <v>200.73559765332027</v>
      </c>
      <c r="I49">
        <f t="shared" si="0"/>
        <v>281.28887541088358</v>
      </c>
      <c r="J49">
        <f t="shared" si="0"/>
        <v>0.62304746672853295</v>
      </c>
      <c r="K49">
        <f t="shared" si="0"/>
        <v>0.63598454751947409</v>
      </c>
      <c r="L49">
        <f t="shared" si="0"/>
        <v>0.70416672532940916</v>
      </c>
      <c r="M49">
        <f t="shared" si="0"/>
        <v>0.63850724183904339</v>
      </c>
      <c r="N49">
        <f t="shared" si="0"/>
        <v>151.41750242859803</v>
      </c>
      <c r="O49">
        <f t="shared" si="0"/>
        <v>203.17238422156882</v>
      </c>
      <c r="P49">
        <f t="shared" si="0"/>
        <v>247.41504162446523</v>
      </c>
      <c r="Q49">
        <f t="shared" si="0"/>
        <v>335.73001320742043</v>
      </c>
      <c r="R49">
        <f t="shared" si="0"/>
        <v>0.42741572368120356</v>
      </c>
      <c r="S49">
        <f t="shared" si="0"/>
        <v>0.44084268629547274</v>
      </c>
      <c r="T49">
        <f t="shared" si="0"/>
        <v>0.42178089959146448</v>
      </c>
      <c r="U49">
        <f t="shared" si="0"/>
        <v>0.45396089038455523</v>
      </c>
      <c r="V49">
        <f t="shared" si="0"/>
        <v>151.29473153372544</v>
      </c>
      <c r="W49">
        <f t="shared" si="0"/>
        <v>205.64172949493798</v>
      </c>
      <c r="X49">
        <f t="shared" si="0"/>
        <v>249.32337804562215</v>
      </c>
      <c r="Y49">
        <f t="shared" si="0"/>
        <v>333.50470171708838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Accuracy</vt:lpstr>
      <vt:lpstr>RT</vt:lpstr>
      <vt:lpstr>Basic</vt:lpstr>
      <vt:lpstr>Saccades</vt:lpstr>
      <vt:lpstr>Saccades (FH)</vt:lpstr>
      <vt:lpstr>Vincentized</vt:lpstr>
    </vt:vector>
  </TitlesOfParts>
  <Company>University of New South Wales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Beesley</dc:creator>
  <cp:lastModifiedBy>Tom Beesley</cp:lastModifiedBy>
  <dcterms:created xsi:type="dcterms:W3CDTF">2016-05-13T06:22:06Z</dcterms:created>
  <dcterms:modified xsi:type="dcterms:W3CDTF">2016-07-19T00:03:52Z</dcterms:modified>
</cp:coreProperties>
</file>