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<sst xmlns="http://schemas.openxmlformats.org/spreadsheetml/2006/main" uniqueCount="84">
  <si>
    <t>PCBWay Bom Quotation, Product No.:T-V32W283410A</t>
  </si>
  <si>
    <t>Item #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</si>
  <si>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Designator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</si>
  <si>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Qty</t>
    </r>
  </si>
  <si>
    <t>Manufacturer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</si>
  <si>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Mfg Part #</t>
    </r>
  </si>
  <si>
    <t>Description / Value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</si>
  <si>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Package/Footprint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</si>
  <si>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Unit Price(5 sets)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</si>
  <si>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Total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</si>
  <si>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Delivery Time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</si>
  <si>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PCBWay Note</t>
    </r>
  </si>
  <si>
    <t>Customer Reply</t>
  </si>
  <si>
    <t>PCBWay Update</t>
  </si>
  <si>
    <t>C1,C2,C3,C4,C5,C6,C7,C8,C9,C10,C11,C12</t>
  </si>
  <si>
    <t>Kemet</t>
  </si>
  <si>
    <t>C0603C104K1RACTU</t>
  </si>
  <si>
    <t>0.1µ</t>
  </si>
  <si>
    <t>C_0603_1608Metric</t>
  </si>
  <si>
    <t>D1</t>
  </si>
  <si>
    <t>Diodes Incorporated</t>
  </si>
  <si>
    <t>1N4148W-7-F</t>
  </si>
  <si>
    <t>1N4148W</t>
  </si>
  <si>
    <t>SOD123</t>
  </si>
  <si>
    <t>D2,D3,D4,D5,D6</t>
  </si>
  <si>
    <t>Adafruit Industries LLC</t>
  </si>
  <si>
    <t>WS2812b, ADDRESS LED DISC SERIAL RGB 1=10</t>
  </si>
  <si>
    <t>LED_SMD:LED_WS2812B_PLCC4_5.0x5.0mm_P3.2mm</t>
  </si>
  <si>
    <t>7-10 Workdays</t>
  </si>
  <si>
    <t>the price we quoted is 1 pack =10pcs</t>
  </si>
  <si>
    <t>J1,J6,J7,J8,J11,J12,J13,J14,J15</t>
  </si>
  <si>
    <t>CUI Devices</t>
  </si>
  <si>
    <t>SJ-3523-SMT-TR</t>
  </si>
  <si>
    <t>Jack_3.5mm_CUI_SJ-3523-SMT_Horizontal</t>
  </si>
  <si>
    <t>R1,R2,R3,R4,R5,R6,R7,R8,R9,R11,R12,R13,R14,R15,R16,R17,R18</t>
  </si>
  <si>
    <t>Vishay/ Dale</t>
  </si>
  <si>
    <t>CRCW060310K0JNEAIF</t>
  </si>
  <si>
    <t>10k</t>
  </si>
  <si>
    <t>R_0603_1608Metric</t>
  </si>
  <si>
    <t>R10,R19,R20,R21,R22,R23,R24,R25,R26,R27,R28,R29,R30,R31,R32,R33,R34</t>
  </si>
  <si>
    <t>CRCW0603220RJNEAHP</t>
  </si>
  <si>
    <t>220 Ohm</t>
  </si>
  <si>
    <t>R35,R36</t>
  </si>
  <si>
    <t>CRCW06031K00DHEBP</t>
  </si>
  <si>
    <t>The correct resistance value for the listed Part Number [CRCW06031K00DHEBP] is indeed [1KΩ], not [10KΩ].Please confirm.</t>
  </si>
  <si>
    <t>R35, R36</t>
  </si>
  <si>
    <t>CRCW251210K0JNEGIF</t>
  </si>
  <si>
    <t>U3</t>
  </si>
  <si>
    <t>Broadcom/ Avago</t>
  </si>
  <si>
    <t>6N138-300E</t>
  </si>
  <si>
    <t>6N138</t>
  </si>
  <si>
    <t>SOP-8_6.62x9.15mm_P2.54mm</t>
  </si>
  <si>
    <t>[It's out of stock. Please recommend substitutes or you can supply this part to us.]</t>
  </si>
  <si>
    <t>Lite-on</t>
  </si>
  <si>
    <t>6N138S-TA1</t>
  </si>
  <si>
    <t>6n138</t>
  </si>
  <si>
    <t>U1</t>
  </si>
  <si>
    <t>Texas Instruments</t>
  </si>
  <si>
    <t>CD74HC4067M96</t>
  </si>
  <si>
    <t>CD74HC4067SM</t>
  </si>
  <si>
    <t>SOIC-24W_7.5x15.4mm_P1.27mm</t>
  </si>
  <si>
    <t>U2,U9</t>
  </si>
  <si>
    <t>SN74LS241NSR</t>
  </si>
  <si>
    <t>74ls241</t>
  </si>
  <si>
    <t>Package_SO:SOIC-20W_7.5x12.8mm_P1.27mm</t>
  </si>
  <si>
    <t>U2, U9</t>
  </si>
  <si>
    <t>SN74LS241DWR</t>
  </si>
  <si>
    <t>U4,U8</t>
  </si>
  <si>
    <t>SN74HC595NSR</t>
  </si>
  <si>
    <t>74hc595</t>
  </si>
  <si>
    <t>Package_SO:SO-16_3.9x9.9mm_P1.27mm</t>
  </si>
  <si>
    <t>U6,U7</t>
  </si>
  <si>
    <t>SN74LS08DRE4</t>
  </si>
  <si>
    <t>74ls08</t>
  </si>
  <si>
    <t>Package_SO:SO-14_3.9x8.65mm_P1.27mm</t>
  </si>
  <si>
    <t>J2,J3,J4,J5,J9,J10,J16,J17,J18,J19,J20</t>
  </si>
  <si>
    <t>not used</t>
  </si>
  <si>
    <t>[DNP不要贴];</t>
  </si>
  <si>
    <t>SW1,SW2,SW3,SW4,SW5,SW6,SW7</t>
  </si>
  <si>
    <t>Component Cost</t>
  </si>
  <si>
    <t>Assembly Cost</t>
  </si>
  <si>
    <t>PCB Cost</t>
  </si>
  <si>
    <t>V2 Member 2% off</t>
  </si>
  <si>
    <t>All Total 5 Sets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</si>
</sst>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$-409] 0.000"/>
    <numFmt numFmtId="60" formatCode="d.m."/>
    <numFmt numFmtId="61" formatCode="[$$-409] 0.00"/>
  </numFmts>
  <fonts count="11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Arial"/>
    </font>
    <font>
      <sz val="10"/>
      <color indexed="13"/>
      <name val="Arial"/>
    </font>
    <font>
      <sz val="10"/>
      <color indexed="8"/>
      <name val="Arial"/>
    </font>
    <font>
      <sz val="10"/>
      <color indexed="8"/>
      <name val="宋体"/>
    </font>
    <font>
      <sz val="12"/>
      <color indexed="14"/>
      <name val="Arial"/>
    </font>
    <font>
      <u val="single"/>
      <sz val="12"/>
      <color indexed="15"/>
      <name val="Arial"/>
    </font>
    <font>
      <b val="1"/>
      <sz val="10"/>
      <color indexed="1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 wrapText="1"/>
    </xf>
    <xf numFmtId="59" fontId="6" fillId="2" borderId="1" applyNumberFormat="1" applyFont="1" applyFill="1" applyBorder="1" applyAlignment="1" applyProtection="0">
      <alignment vertical="center"/>
    </xf>
    <xf numFmtId="0" fontId="6" fillId="2" borderId="1" applyNumberFormat="0" applyFont="1" applyFill="1" applyBorder="1" applyAlignment="1" applyProtection="0">
      <alignment vertical="center"/>
    </xf>
    <xf numFmtId="0" fontId="6" fillId="2" borderId="1" applyNumberFormat="0" applyFont="1" applyFill="1" applyBorder="1" applyAlignment="1" applyProtection="0">
      <alignment vertical="center" wrapText="1"/>
    </xf>
    <xf numFmtId="49" fontId="7" fillId="2" borderId="1" applyNumberFormat="1" applyFont="1" applyFill="1" applyBorder="1" applyAlignment="1" applyProtection="0">
      <alignment vertical="center" wrapText="1"/>
    </xf>
    <xf numFmtId="0" fontId="7" fillId="2" borderId="1" applyNumberFormat="0" applyFont="1" applyFill="1" applyBorder="1" applyAlignment="1" applyProtection="0">
      <alignment vertical="center" wrapText="1"/>
    </xf>
    <xf numFmtId="60" fontId="6" fillId="2" borderId="1" applyNumberFormat="1" applyFont="1" applyFill="1" applyBorder="1" applyAlignment="1" applyProtection="0">
      <alignment vertical="center"/>
    </xf>
    <xf numFmtId="49" fontId="8" fillId="2" borderId="1" applyNumberFormat="1" applyFont="1" applyFill="1" applyBorder="1" applyAlignment="1" applyProtection="0">
      <alignment horizontal="left" vertical="center" readingOrder="1"/>
    </xf>
    <xf numFmtId="49" fontId="9" fillId="2" borderId="1" applyNumberFormat="1" applyFont="1" applyFill="1" applyBorder="1" applyAlignment="1" applyProtection="0">
      <alignment horizontal="left" vertical="center" readingOrder="1"/>
    </xf>
    <xf numFmtId="60" fontId="0" fillId="2" borderId="7" applyNumberFormat="1" applyFont="1" applyFill="1" applyBorder="1" applyAlignment="1" applyProtection="0">
      <alignment vertical="center"/>
    </xf>
    <xf numFmtId="49" fontId="6" fillId="5" borderId="1" applyNumberFormat="1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61" fontId="10" fillId="2" borderId="1" applyNumberFormat="1" applyFont="1" applyFill="1" applyBorder="1" applyAlignment="1" applyProtection="0">
      <alignment horizontal="right" vertical="center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cf305"/>
      <rgbColor rgb="ffdd0806"/>
      <rgbColor rgb="ff0070ba"/>
      <rgbColor rgb="ff0099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67394</xdr:colOff>
      <xdr:row>0</xdr:row>
      <xdr:rowOff>67915</xdr:rowOff>
    </xdr:from>
    <xdr:to>
      <xdr:col>2</xdr:col>
      <xdr:colOff>151209</xdr:colOff>
      <xdr:row>0</xdr:row>
      <xdr:rowOff>451435</xdr:rowOff>
    </xdr:to>
    <xdr:pic>
      <xdr:nvPicPr>
        <xdr:cNvPr id="2" name="pcbway-400x400.jpg" descr="pcbway-400x400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94" y="67914"/>
          <a:ext cx="1353816" cy="3835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35"/>
  <sheetViews>
    <sheetView workbookViewId="0" showGridLines="0" defaultGridColor="1"/>
  </sheetViews>
  <sheetFormatPr defaultColWidth="9" defaultRowHeight="15" customHeight="1" outlineLevelRow="0" outlineLevelCol="0"/>
  <cols>
    <col min="1" max="1" width="6.35156" style="1" customWidth="1"/>
    <col min="2" max="2" width="10.3516" style="1" customWidth="1"/>
    <col min="3" max="3" width="5.35156" style="1" customWidth="1"/>
    <col min="4" max="4" width="12.1719" style="1" customWidth="1"/>
    <col min="5" max="5" width="18.3516" style="1" customWidth="1"/>
    <col min="6" max="6" width="50" style="1" customWidth="1"/>
    <col min="7" max="7" width="20.3516" style="1" customWidth="1"/>
    <col min="8" max="8" width="18" style="1" customWidth="1"/>
    <col min="9" max="9" width="12" style="1" customWidth="1"/>
    <col min="10" max="10" width="16" style="1" customWidth="1"/>
    <col min="11" max="13" width="14" style="1" customWidth="1"/>
    <col min="14" max="14" width="27.8516" style="1" customWidth="1"/>
    <col min="15" max="15" width="19.8516" style="1" customWidth="1"/>
    <col min="16" max="16" width="20.6719" style="1" customWidth="1"/>
    <col min="17" max="18" width="9" style="1" customWidth="1"/>
    <col min="19" max="16384" width="9" style="1" customWidth="1"/>
  </cols>
  <sheetData>
    <row r="1" ht="39.9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5"/>
      <c r="M1" s="6"/>
      <c r="N1" s="7"/>
      <c r="O1" s="8"/>
      <c r="P1" s="8"/>
      <c r="Q1" s="8"/>
      <c r="R1" s="8"/>
    </row>
    <row r="2" ht="25.6" customHeight="1">
      <c r="A2" t="s" s="9">
        <v>1</v>
      </c>
      <c r="B2" t="s" s="10">
        <v>2</v>
      </c>
      <c r="C2" t="s" s="10">
        <v>3</v>
      </c>
      <c r="D2" t="s" s="9">
        <v>4</v>
      </c>
      <c r="E2" t="s" s="10">
        <v>5</v>
      </c>
      <c r="F2" t="s" s="9">
        <v>6</v>
      </c>
      <c r="G2" t="s" s="10">
        <v>7</v>
      </c>
      <c r="H2" t="s" s="10">
        <v>8</v>
      </c>
      <c r="I2" t="s" s="10">
        <v>9</v>
      </c>
      <c r="J2" t="s" s="10">
        <v>10</v>
      </c>
      <c r="K2" t="s" s="10">
        <v>11</v>
      </c>
      <c r="L2" t="s" s="10">
        <v>12</v>
      </c>
      <c r="M2" t="s" s="10">
        <v>13</v>
      </c>
      <c r="N2" s="7"/>
      <c r="O2" s="8"/>
      <c r="P2" s="8"/>
      <c r="Q2" s="8"/>
      <c r="R2" s="8"/>
    </row>
    <row r="3" ht="17" customHeight="1">
      <c r="A3" s="11">
        <v>1</v>
      </c>
      <c r="B3" t="s" s="12">
        <v>14</v>
      </c>
      <c r="C3" s="11">
        <v>12</v>
      </c>
      <c r="D3" t="s" s="12">
        <v>15</v>
      </c>
      <c r="E3" t="s" s="12">
        <v>16</v>
      </c>
      <c r="F3" t="s" s="13">
        <v>17</v>
      </c>
      <c r="G3" t="s" s="12">
        <v>18</v>
      </c>
      <c r="H3" s="14">
        <v>0.098</v>
      </c>
      <c r="I3" s="14">
        <f>C3*H3*5</f>
        <v>5.88</v>
      </c>
      <c r="J3" s="15"/>
      <c r="K3" s="16"/>
      <c r="L3" s="15"/>
      <c r="M3" s="15"/>
      <c r="N3" s="7"/>
      <c r="O3" s="8"/>
      <c r="P3" s="8"/>
      <c r="Q3" s="8"/>
      <c r="R3" s="8"/>
    </row>
    <row r="4" ht="17" customHeight="1">
      <c r="A4" s="11">
        <v>2</v>
      </c>
      <c r="B4" t="s" s="12">
        <v>19</v>
      </c>
      <c r="C4" s="11">
        <v>1</v>
      </c>
      <c r="D4" t="s" s="12">
        <v>20</v>
      </c>
      <c r="E4" t="s" s="12">
        <v>21</v>
      </c>
      <c r="F4" t="s" s="13">
        <v>22</v>
      </c>
      <c r="G4" t="s" s="12">
        <v>23</v>
      </c>
      <c r="H4" s="14">
        <v>0.231</v>
      </c>
      <c r="I4" s="14">
        <f>C4*H4*5</f>
        <v>1.155</v>
      </c>
      <c r="J4" s="15"/>
      <c r="K4" s="16"/>
      <c r="L4" s="15"/>
      <c r="M4" s="15"/>
      <c r="N4" s="7"/>
      <c r="O4" s="8"/>
      <c r="P4" s="8"/>
      <c r="Q4" s="8"/>
      <c r="R4" s="8"/>
    </row>
    <row r="5" ht="39" customHeight="1">
      <c r="A5" s="11">
        <v>3</v>
      </c>
      <c r="B5" t="s" s="12">
        <v>24</v>
      </c>
      <c r="C5" s="11">
        <v>5</v>
      </c>
      <c r="D5" t="s" s="12">
        <v>25</v>
      </c>
      <c r="E5" s="11">
        <v>1655</v>
      </c>
      <c r="F5" t="s" s="13">
        <v>26</v>
      </c>
      <c r="G5" t="s" s="12">
        <v>27</v>
      </c>
      <c r="H5" s="14">
        <v>0.787</v>
      </c>
      <c r="I5" s="14">
        <f>C5*H5*5</f>
        <v>19.675</v>
      </c>
      <c r="J5" t="s" s="12">
        <v>28</v>
      </c>
      <c r="K5" t="s" s="17">
        <v>29</v>
      </c>
      <c r="L5" s="15"/>
      <c r="M5" s="15"/>
      <c r="N5" s="7"/>
      <c r="O5" s="8"/>
      <c r="P5" s="8"/>
      <c r="Q5" s="8"/>
      <c r="R5" s="8"/>
    </row>
    <row r="6" ht="17" customHeight="1">
      <c r="A6" s="11">
        <v>4</v>
      </c>
      <c r="B6" t="s" s="12">
        <v>30</v>
      </c>
      <c r="C6" s="11">
        <v>9</v>
      </c>
      <c r="D6" t="s" s="12">
        <v>31</v>
      </c>
      <c r="E6" t="s" s="12">
        <v>32</v>
      </c>
      <c r="F6" s="16"/>
      <c r="G6" t="s" s="12">
        <v>33</v>
      </c>
      <c r="H6" s="14">
        <v>1.238</v>
      </c>
      <c r="I6" s="14">
        <f>C6*H6*5</f>
        <v>55.71</v>
      </c>
      <c r="J6" s="15"/>
      <c r="K6" s="18"/>
      <c r="L6" s="15"/>
      <c r="M6" s="15"/>
      <c r="N6" s="7"/>
      <c r="O6" s="8"/>
      <c r="P6" s="8"/>
      <c r="Q6" s="8"/>
      <c r="R6" s="8"/>
    </row>
    <row r="7" ht="17" customHeight="1">
      <c r="A7" s="11">
        <v>5</v>
      </c>
      <c r="B7" t="s" s="12">
        <v>34</v>
      </c>
      <c r="C7" s="11">
        <v>17</v>
      </c>
      <c r="D7" t="s" s="12">
        <v>35</v>
      </c>
      <c r="E7" t="s" s="12">
        <v>36</v>
      </c>
      <c r="F7" t="s" s="13">
        <v>37</v>
      </c>
      <c r="G7" t="s" s="12">
        <v>38</v>
      </c>
      <c r="H7" s="14">
        <v>0.095</v>
      </c>
      <c r="I7" s="14">
        <f>C7*H7*5</f>
        <v>8.074999999999999</v>
      </c>
      <c r="J7" s="15"/>
      <c r="K7" s="16"/>
      <c r="L7" s="15"/>
      <c r="M7" s="15"/>
      <c r="N7" s="7"/>
      <c r="O7" s="8"/>
      <c r="P7" s="8"/>
      <c r="Q7" s="8"/>
      <c r="R7" s="8"/>
    </row>
    <row r="8" ht="17" customHeight="1">
      <c r="A8" s="11">
        <v>6</v>
      </c>
      <c r="B8" t="s" s="12">
        <v>39</v>
      </c>
      <c r="C8" s="11">
        <v>17</v>
      </c>
      <c r="D8" t="s" s="12">
        <v>35</v>
      </c>
      <c r="E8" t="s" s="12">
        <v>40</v>
      </c>
      <c r="F8" t="s" s="13">
        <v>41</v>
      </c>
      <c r="G8" t="s" s="12">
        <v>38</v>
      </c>
      <c r="H8" s="14">
        <v>0.046</v>
      </c>
      <c r="I8" s="14">
        <f>C8*H8*5</f>
        <v>3.91</v>
      </c>
      <c r="J8" s="15"/>
      <c r="K8" s="16"/>
      <c r="L8" s="15"/>
      <c r="M8" s="15"/>
      <c r="N8" s="7"/>
      <c r="O8" s="8"/>
      <c r="P8" s="8"/>
      <c r="Q8" s="8"/>
      <c r="R8" s="8"/>
    </row>
    <row r="9" ht="101.65" customHeight="1">
      <c r="A9" s="11">
        <v>7</v>
      </c>
      <c r="B9" t="s" s="12">
        <v>42</v>
      </c>
      <c r="C9" s="11">
        <v>2</v>
      </c>
      <c r="D9" t="s" s="12">
        <v>35</v>
      </c>
      <c r="E9" t="s" s="12">
        <v>43</v>
      </c>
      <c r="F9" t="s" s="13">
        <v>37</v>
      </c>
      <c r="G9" t="s" s="12">
        <v>38</v>
      </c>
      <c r="H9" s="14">
        <v>0.185</v>
      </c>
      <c r="I9" s="14">
        <f>C9*H9*5</f>
        <v>1.85</v>
      </c>
      <c r="J9" s="15"/>
      <c r="K9" t="s" s="13">
        <v>44</v>
      </c>
      <c r="L9" s="15"/>
      <c r="M9" s="15"/>
      <c r="N9" s="7"/>
      <c r="O9" s="8"/>
      <c r="P9" s="8"/>
      <c r="Q9" s="8"/>
      <c r="R9" s="8"/>
    </row>
    <row r="10" ht="17" customHeight="1">
      <c r="A10" s="19">
        <v>45664</v>
      </c>
      <c r="B10" t="s" s="12">
        <v>45</v>
      </c>
      <c r="C10" s="11">
        <v>2</v>
      </c>
      <c r="D10" t="s" s="12">
        <v>35</v>
      </c>
      <c r="E10" t="s" s="20">
        <v>46</v>
      </c>
      <c r="F10" t="s" s="13">
        <v>37</v>
      </c>
      <c r="G10" t="s" s="12">
        <v>38</v>
      </c>
      <c r="H10" s="14"/>
      <c r="I10" s="14">
        <f>C10*H10*5</f>
        <v>0</v>
      </c>
      <c r="J10" s="15"/>
      <c r="K10" s="16"/>
      <c r="L10" s="15"/>
      <c r="M10" s="15"/>
      <c r="N10" s="7"/>
      <c r="O10" s="8"/>
      <c r="P10" s="8"/>
      <c r="Q10" s="8"/>
      <c r="R10" s="8"/>
    </row>
    <row r="11" ht="68.65" customHeight="1">
      <c r="A11" s="11">
        <v>8</v>
      </c>
      <c r="B11" t="s" s="12">
        <v>47</v>
      </c>
      <c r="C11" s="11">
        <v>1</v>
      </c>
      <c r="D11" t="s" s="12">
        <v>48</v>
      </c>
      <c r="E11" t="s" s="12">
        <v>49</v>
      </c>
      <c r="F11" t="s" s="13">
        <v>50</v>
      </c>
      <c r="G11" t="s" s="12">
        <v>51</v>
      </c>
      <c r="H11" s="14"/>
      <c r="I11" s="14"/>
      <c r="J11" s="15"/>
      <c r="K11" t="s" s="13">
        <v>52</v>
      </c>
      <c r="L11" s="15"/>
      <c r="M11" s="15"/>
      <c r="N11" s="7"/>
      <c r="O11" s="8"/>
      <c r="P11" s="8"/>
      <c r="Q11" s="8"/>
      <c r="R11" s="8"/>
    </row>
    <row r="12" ht="17" customHeight="1">
      <c r="A12" s="19">
        <v>45665</v>
      </c>
      <c r="B12" t="s" s="12">
        <v>47</v>
      </c>
      <c r="C12" s="11">
        <v>1</v>
      </c>
      <c r="D12" t="s" s="12">
        <v>53</v>
      </c>
      <c r="E12" t="s" s="21">
        <v>54</v>
      </c>
      <c r="F12" t="s" s="13">
        <v>55</v>
      </c>
      <c r="G12" s="15"/>
      <c r="H12" s="14"/>
      <c r="I12" s="14"/>
      <c r="J12" s="15"/>
      <c r="K12" s="16"/>
      <c r="L12" s="15"/>
      <c r="M12" s="15"/>
      <c r="N12" s="7"/>
      <c r="O12" s="8"/>
      <c r="P12" s="8"/>
      <c r="Q12" s="8"/>
      <c r="R12" s="8"/>
    </row>
    <row r="13" ht="17" customHeight="1">
      <c r="A13" s="11">
        <v>9</v>
      </c>
      <c r="B13" t="s" s="12">
        <v>56</v>
      </c>
      <c r="C13" s="11">
        <v>1</v>
      </c>
      <c r="D13" t="s" s="12">
        <v>57</v>
      </c>
      <c r="E13" t="s" s="12">
        <v>58</v>
      </c>
      <c r="F13" t="s" s="13">
        <v>59</v>
      </c>
      <c r="G13" t="s" s="12">
        <v>60</v>
      </c>
      <c r="H13" s="14">
        <v>0.773</v>
      </c>
      <c r="I13" s="14">
        <f>C13*H13*5</f>
        <v>3.865</v>
      </c>
      <c r="J13" s="15"/>
      <c r="K13" s="16"/>
      <c r="L13" s="15"/>
      <c r="M13" s="15"/>
      <c r="N13" s="7"/>
      <c r="O13" s="8"/>
      <c r="P13" s="8"/>
      <c r="Q13" s="8"/>
      <c r="R13" s="8"/>
    </row>
    <row r="14" ht="68.65" customHeight="1">
      <c r="A14" s="11">
        <v>10</v>
      </c>
      <c r="B14" t="s" s="12">
        <v>61</v>
      </c>
      <c r="C14" s="11">
        <v>2</v>
      </c>
      <c r="D14" t="s" s="12">
        <v>57</v>
      </c>
      <c r="E14" t="s" s="12">
        <v>62</v>
      </c>
      <c r="F14" t="s" s="13">
        <v>63</v>
      </c>
      <c r="G14" t="s" s="12">
        <v>64</v>
      </c>
      <c r="H14" s="14"/>
      <c r="I14" s="14"/>
      <c r="J14" s="15"/>
      <c r="K14" t="s" s="13">
        <v>52</v>
      </c>
      <c r="L14" s="15"/>
      <c r="M14" s="15"/>
      <c r="N14" s="7"/>
      <c r="O14" s="8"/>
      <c r="P14" s="8"/>
      <c r="Q14" s="8"/>
      <c r="R14" s="8"/>
    </row>
    <row r="15" ht="17" customHeight="1">
      <c r="A15" s="22">
        <v>45667</v>
      </c>
      <c r="B15" t="s" s="12">
        <v>65</v>
      </c>
      <c r="C15" s="11">
        <v>2</v>
      </c>
      <c r="D15" t="s" s="12">
        <v>57</v>
      </c>
      <c r="E15" t="s" s="20">
        <v>66</v>
      </c>
      <c r="F15" t="s" s="13">
        <v>63</v>
      </c>
      <c r="G15" t="s" s="12">
        <v>64</v>
      </c>
      <c r="H15" s="14"/>
      <c r="I15" s="14"/>
      <c r="J15" s="15"/>
      <c r="K15" s="16"/>
      <c r="L15" s="15"/>
      <c r="M15" s="15"/>
      <c r="N15" s="7"/>
      <c r="O15" s="8"/>
      <c r="P15" s="8"/>
      <c r="Q15" s="8"/>
      <c r="R15" s="8"/>
    </row>
    <row r="16" ht="17" customHeight="1">
      <c r="A16" s="11">
        <v>11</v>
      </c>
      <c r="B16" t="s" s="12">
        <v>67</v>
      </c>
      <c r="C16" s="11">
        <v>2</v>
      </c>
      <c r="D16" t="s" s="12">
        <v>57</v>
      </c>
      <c r="E16" t="s" s="12">
        <v>68</v>
      </c>
      <c r="F16" t="s" s="13">
        <v>69</v>
      </c>
      <c r="G16" t="s" s="12">
        <v>70</v>
      </c>
      <c r="H16" s="14">
        <v>0.967</v>
      </c>
      <c r="I16" s="14">
        <f>C16*H16*5</f>
        <v>9.67</v>
      </c>
      <c r="J16" s="15"/>
      <c r="K16" s="16"/>
      <c r="L16" s="15"/>
      <c r="M16" s="15"/>
      <c r="N16" s="7"/>
      <c r="O16" s="8"/>
      <c r="P16" s="8"/>
      <c r="Q16" s="8"/>
      <c r="R16" s="8"/>
    </row>
    <row r="17" ht="17" customHeight="1">
      <c r="A17" s="11">
        <v>12</v>
      </c>
      <c r="B17" t="s" s="12">
        <v>71</v>
      </c>
      <c r="C17" s="11">
        <v>2</v>
      </c>
      <c r="D17" t="s" s="12">
        <v>57</v>
      </c>
      <c r="E17" t="s" s="12">
        <v>72</v>
      </c>
      <c r="F17" t="s" s="13">
        <v>73</v>
      </c>
      <c r="G17" t="s" s="12">
        <v>74</v>
      </c>
      <c r="H17" s="14">
        <v>0.819</v>
      </c>
      <c r="I17" s="14">
        <f>C17*H17*5</f>
        <v>8.19</v>
      </c>
      <c r="J17" s="15"/>
      <c r="K17" s="16"/>
      <c r="L17" s="15"/>
      <c r="M17" s="15"/>
      <c r="N17" s="7"/>
      <c r="O17" s="8"/>
      <c r="P17" s="8"/>
      <c r="Q17" s="8"/>
      <c r="R17" s="8"/>
    </row>
    <row r="18" ht="17" customHeight="1">
      <c r="A18" s="11">
        <v>13</v>
      </c>
      <c r="B18" t="s" s="12">
        <v>75</v>
      </c>
      <c r="C18" s="11">
        <v>0</v>
      </c>
      <c r="D18" s="15"/>
      <c r="E18" s="15"/>
      <c r="F18" t="s" s="13">
        <v>76</v>
      </c>
      <c r="G18" s="15"/>
      <c r="H18" s="14"/>
      <c r="I18" s="14"/>
      <c r="J18" s="15"/>
      <c r="K18" t="s" s="23">
        <v>77</v>
      </c>
      <c r="L18" s="15"/>
      <c r="M18" s="15"/>
      <c r="N18" s="7"/>
      <c r="O18" s="8"/>
      <c r="P18" s="8"/>
      <c r="Q18" s="8"/>
      <c r="R18" s="8"/>
    </row>
    <row r="19" ht="17" customHeight="1">
      <c r="A19" s="11">
        <v>14</v>
      </c>
      <c r="B19" t="s" s="12">
        <v>78</v>
      </c>
      <c r="C19" s="11">
        <v>0</v>
      </c>
      <c r="D19" s="15"/>
      <c r="E19" s="15"/>
      <c r="F19" t="s" s="13">
        <v>76</v>
      </c>
      <c r="G19" s="15"/>
      <c r="H19" s="14"/>
      <c r="I19" s="14"/>
      <c r="J19" s="15"/>
      <c r="K19" t="s" s="23">
        <v>77</v>
      </c>
      <c r="L19" s="15"/>
      <c r="M19" s="15"/>
      <c r="N19" s="7"/>
      <c r="O19" s="8"/>
      <c r="P19" s="8"/>
      <c r="Q19" s="8"/>
      <c r="R19" s="8"/>
    </row>
    <row r="20" ht="15" customHeight="1">
      <c r="A20" s="24"/>
      <c r="B20" s="24"/>
      <c r="C20" s="24"/>
      <c r="D20" s="24"/>
      <c r="E20" s="24"/>
      <c r="F20" s="24"/>
      <c r="G20" s="25"/>
      <c r="H20" t="s" s="12">
        <v>79</v>
      </c>
      <c r="I20" s="26">
        <f>SUM(I3:I19)</f>
        <v>117.98</v>
      </c>
      <c r="J20" s="27"/>
      <c r="K20" s="24"/>
      <c r="L20" s="24"/>
      <c r="M20" s="24"/>
      <c r="N20" s="8"/>
      <c r="O20" s="8"/>
      <c r="P20" s="8"/>
      <c r="Q20" s="8"/>
      <c r="R20" s="8"/>
    </row>
    <row r="21" ht="15" customHeight="1">
      <c r="A21" s="8"/>
      <c r="B21" s="8"/>
      <c r="C21" s="8"/>
      <c r="D21" s="8"/>
      <c r="E21" s="8"/>
      <c r="F21" s="8"/>
      <c r="G21" s="28"/>
      <c r="H21" t="s" s="12">
        <v>80</v>
      </c>
      <c r="I21" s="26">
        <v>29</v>
      </c>
      <c r="J21" s="7"/>
      <c r="K21" s="8"/>
      <c r="L21" s="8"/>
      <c r="M21" s="8"/>
      <c r="N21" s="8"/>
      <c r="O21" s="8"/>
      <c r="P21" s="8"/>
      <c r="Q21" s="8"/>
      <c r="R21" s="8"/>
    </row>
    <row r="22" ht="15" customHeight="1">
      <c r="A22" s="8"/>
      <c r="B22" s="8"/>
      <c r="C22" s="8"/>
      <c r="D22" s="8"/>
      <c r="E22" s="8"/>
      <c r="F22" s="8"/>
      <c r="G22" s="28"/>
      <c r="H22" t="s" s="12">
        <v>81</v>
      </c>
      <c r="I22" s="26">
        <v>92.56999999999999</v>
      </c>
      <c r="J22" s="7"/>
      <c r="K22" s="8"/>
      <c r="L22" s="8"/>
      <c r="M22" s="8"/>
      <c r="N22" s="8"/>
      <c r="O22" s="8"/>
      <c r="P22" s="8"/>
      <c r="Q22" s="8"/>
      <c r="R22" s="8"/>
    </row>
    <row r="23" ht="15" customHeight="1">
      <c r="A23" s="8"/>
      <c r="B23" s="8"/>
      <c r="C23" s="8"/>
      <c r="D23" s="8"/>
      <c r="E23" s="8"/>
      <c r="F23" s="8"/>
      <c r="G23" s="28"/>
      <c r="H23" t="s" s="12">
        <v>82</v>
      </c>
      <c r="I23" s="26">
        <f>-0.02*SUM(I21:I22)</f>
        <v>-2.4314</v>
      </c>
      <c r="J23" s="7"/>
      <c r="K23" s="8"/>
      <c r="L23" s="8"/>
      <c r="M23" s="8"/>
      <c r="N23" s="8"/>
      <c r="O23" s="8"/>
      <c r="P23" s="8"/>
      <c r="Q23" s="8"/>
      <c r="R23" s="8"/>
    </row>
    <row r="24" ht="15" customHeight="1">
      <c r="A24" s="8"/>
      <c r="B24" s="8"/>
      <c r="C24" s="8"/>
      <c r="D24" s="8"/>
      <c r="E24" s="8"/>
      <c r="F24" s="8"/>
      <c r="G24" s="28"/>
      <c r="H24" t="s" s="12">
        <v>83</v>
      </c>
      <c r="I24" s="26">
        <f>SUM(I20:I23)</f>
        <v>237.1186</v>
      </c>
      <c r="J24" s="7"/>
      <c r="K24" s="8"/>
      <c r="L24" s="8"/>
      <c r="M24" s="8"/>
      <c r="N24" s="8"/>
      <c r="O24" s="8"/>
      <c r="P24" s="8"/>
      <c r="Q24" s="8"/>
      <c r="R24" s="8"/>
    </row>
    <row r="25" ht="15" customHeight="1">
      <c r="A25" s="8"/>
      <c r="B25" s="8"/>
      <c r="C25" s="8"/>
      <c r="D25" s="8"/>
      <c r="E25" s="8"/>
      <c r="F25" s="8"/>
      <c r="G25" s="8"/>
      <c r="H25" s="24"/>
      <c r="I25" s="24"/>
      <c r="J25" s="8"/>
      <c r="K25" s="8"/>
      <c r="L25" s="8"/>
      <c r="M25" s="8"/>
      <c r="N25" s="8"/>
      <c r="O25" s="8"/>
      <c r="P25" s="8"/>
      <c r="Q25" s="8"/>
      <c r="R25" s="8"/>
    </row>
    <row r="26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ht="1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ht="1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ht="1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</sheetData>
  <mergeCells count="1">
    <mergeCell ref="A1:M1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