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60" yWindow="140" windowWidth="18900" windowHeight="7090" activeTab="5"/>
  </bookViews>
  <sheets>
    <sheet name="TiposDeCambios" sheetId="1" r:id="rId1"/>
    <sheet name="USA_CANADA" sheetId="2" r:id="rId2"/>
    <sheet name="Europa" sheetId="3" r:id="rId3"/>
    <sheet name="Asia" sheetId="4" r:id="rId4"/>
    <sheet name="Oceania" sheetId="5" r:id="rId5"/>
    <sheet name="Sudamerica" sheetId="6" r:id="rId6"/>
  </sheets>
  <definedNames>
    <definedName name="Dinámica_Feria_de_Intercambio_Precios_Divisas_Asia" localSheetId="3">Asia!$A$1:$P$17</definedName>
    <definedName name="Dinámica_Feria_de_Intercambio_Precios_Divisas_Oceania" localSheetId="4">Oceania!$A$1:$P$7</definedName>
    <definedName name="Dinámica_Feria_de_Intercambio_Precios_Divisas_Sudamerica" localSheetId="5">Sudamerica!$A$1:$P$11</definedName>
    <definedName name="Dinámica_Feria_de_Intercambio_Precios_Divisas_TiposDeCambio" localSheetId="0">TiposDeCambios!$A$1:$I$15</definedName>
  </definedNames>
  <calcPr calcId="125725"/>
</workbook>
</file>

<file path=xl/calcChain.xml><?xml version="1.0" encoding="utf-8"?>
<calcChain xmlns="http://schemas.openxmlformats.org/spreadsheetml/2006/main">
  <c r="U3" i="6"/>
  <c r="U4"/>
  <c r="U5"/>
  <c r="U6"/>
  <c r="U7"/>
  <c r="U8"/>
  <c r="U9"/>
  <c r="U10"/>
  <c r="U11"/>
  <c r="T3"/>
  <c r="T4"/>
  <c r="T5"/>
  <c r="T6"/>
  <c r="T7"/>
  <c r="T8"/>
  <c r="T9"/>
  <c r="T10"/>
  <c r="T11"/>
  <c r="S3"/>
  <c r="S4"/>
  <c r="S5"/>
  <c r="S6"/>
  <c r="S7"/>
  <c r="S8"/>
  <c r="S9"/>
  <c r="S10"/>
  <c r="S11"/>
  <c r="U2"/>
  <c r="T2"/>
  <c r="S2"/>
  <c r="Q3"/>
  <c r="Q4"/>
  <c r="Q5"/>
  <c r="Q6"/>
  <c r="Q7"/>
  <c r="Q8"/>
  <c r="Q9"/>
  <c r="Q10"/>
  <c r="Q11"/>
  <c r="Q2"/>
  <c r="U3" i="5"/>
  <c r="U4"/>
  <c r="U5"/>
  <c r="U6"/>
  <c r="U7"/>
  <c r="U2"/>
  <c r="T3"/>
  <c r="T4"/>
  <c r="T5"/>
  <c r="T6"/>
  <c r="T7"/>
  <c r="T2"/>
  <c r="S3"/>
  <c r="S4"/>
  <c r="S5"/>
  <c r="S6"/>
  <c r="S7"/>
  <c r="S2"/>
  <c r="Q3"/>
  <c r="Q4"/>
  <c r="Q5"/>
  <c r="Q6"/>
  <c r="Q7"/>
  <c r="Q2"/>
  <c r="U3" i="4"/>
  <c r="U4"/>
  <c r="U5"/>
  <c r="U6"/>
  <c r="U7"/>
  <c r="U8"/>
  <c r="U9"/>
  <c r="U10"/>
  <c r="U11"/>
  <c r="U12"/>
  <c r="U13"/>
  <c r="U14"/>
  <c r="U15"/>
  <c r="U16"/>
  <c r="U17"/>
  <c r="U2"/>
  <c r="T3"/>
  <c r="T4"/>
  <c r="T5"/>
  <c r="T6"/>
  <c r="T7"/>
  <c r="T8"/>
  <c r="T9"/>
  <c r="T10"/>
  <c r="T11"/>
  <c r="T12"/>
  <c r="T13"/>
  <c r="T14"/>
  <c r="T15"/>
  <c r="T16"/>
  <c r="T17"/>
  <c r="T2"/>
  <c r="S3"/>
  <c r="S4"/>
  <c r="S5"/>
  <c r="S6"/>
  <c r="S7"/>
  <c r="S8"/>
  <c r="S9"/>
  <c r="S10"/>
  <c r="S11"/>
  <c r="S12"/>
  <c r="S13"/>
  <c r="S14"/>
  <c r="S15"/>
  <c r="S16"/>
  <c r="S17"/>
  <c r="S2"/>
  <c r="Q3"/>
  <c r="Q4"/>
  <c r="Q5"/>
  <c r="Q6"/>
  <c r="Q7"/>
  <c r="Q8"/>
  <c r="Q9"/>
  <c r="Q10"/>
  <c r="Q11"/>
  <c r="Q12"/>
  <c r="Q13"/>
  <c r="Q14"/>
  <c r="Q15"/>
  <c r="Q16"/>
  <c r="Q17"/>
  <c r="Q2"/>
  <c r="U3" i="2"/>
  <c r="U4"/>
  <c r="U5"/>
  <c r="U6"/>
  <c r="U7"/>
  <c r="U8"/>
  <c r="U9"/>
  <c r="U10"/>
  <c r="U11"/>
  <c r="T3"/>
  <c r="T4"/>
  <c r="T5"/>
  <c r="T6"/>
  <c r="T7"/>
  <c r="T8"/>
  <c r="T9"/>
  <c r="T10"/>
  <c r="T11"/>
  <c r="U2"/>
  <c r="T2"/>
  <c r="U3" i="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U2"/>
  <c r="T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"/>
  <c r="S3" i="2"/>
  <c r="S4"/>
  <c r="S5"/>
  <c r="S6"/>
  <c r="S7"/>
  <c r="S8"/>
  <c r="S9"/>
  <c r="S10"/>
  <c r="S11"/>
  <c r="S2"/>
  <c r="Q3"/>
  <c r="Q4"/>
  <c r="Q5"/>
  <c r="Q6"/>
  <c r="Q7"/>
  <c r="Q8"/>
  <c r="Q9"/>
  <c r="Q10"/>
  <c r="Q11"/>
  <c r="Q2"/>
  <c r="Q3" i="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"/>
  <c r="E15" i="1"/>
  <c r="E14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<sst xmlns="http://schemas.openxmlformats.org/spreadsheetml/2006/main" count="444" uniqueCount="140">
  <si>
    <t>Moneda</t>
  </si>
  <si>
    <t>Código ISO</t>
  </si>
  <si>
    <t>TipoCambioReal ($MXN por c/u)</t>
  </si>
  <si>
    <t>ColchonPct</t>
  </si>
  <si>
    <t>TipoCambioAcolchonado</t>
  </si>
  <si>
    <t>USD</t>
  </si>
  <si>
    <t>CAD</t>
  </si>
  <si>
    <t>EUR</t>
  </si>
  <si>
    <t>GBP</t>
  </si>
  <si>
    <t>JPY</t>
  </si>
  <si>
    <t>Yen Japon駸</t>
  </si>
  <si>
    <t>KRW</t>
  </si>
  <si>
    <t>Won Surcoreano</t>
  </si>
  <si>
    <t>CNY</t>
  </si>
  <si>
    <t>Yuan Chino</t>
  </si>
  <si>
    <t>AUD</t>
  </si>
  <si>
    <t>Dar Australiano</t>
  </si>
  <si>
    <t>NZD</t>
  </si>
  <si>
    <t>Dar Neozelandes</t>
  </si>
  <si>
    <t>ARG</t>
  </si>
  <si>
    <t>Peso Argentino</t>
  </si>
  <si>
    <t>CLP</t>
  </si>
  <si>
    <t>Peso Chileno</t>
  </si>
  <si>
    <t>BRL</t>
  </si>
  <si>
    <t>Peso Brasile</t>
  </si>
  <si>
    <t>COP</t>
  </si>
  <si>
    <t>Peso Colombiano</t>
  </si>
  <si>
    <t>PEN</t>
  </si>
  <si>
    <t>Peso Peruano</t>
  </si>
  <si>
    <t>Continente</t>
  </si>
  <si>
    <t>País</t>
  </si>
  <si>
    <t>Ciudad</t>
  </si>
  <si>
    <t>Divisa</t>
  </si>
  <si>
    <t>Tipo de cambio (Real)</t>
  </si>
  <si>
    <t>Tipo de cambio (Acolchonado)</t>
  </si>
  <si>
    <t>Costo de hospedaje mensual (Moneda local)</t>
  </si>
  <si>
    <t>Costo de comida mensual (Moneda local)</t>
  </si>
  <si>
    <t>Costo de transportación mensual (Moneda local)</t>
  </si>
  <si>
    <t>Costo por Entretenimiento mensual (Moneda local)</t>
  </si>
  <si>
    <t>Costo de seguros, trámites, visas y permisos al mes (Moneda local)</t>
  </si>
  <si>
    <t>Costo de vuelo ida y vuelta (Moneda local)</t>
  </si>
  <si>
    <t>Costo de comunicaciones (SIM local/wifi portatil) (Moneda local)</t>
  </si>
  <si>
    <t>Costo Entradas (Moneda local)</t>
  </si>
  <si>
    <t>Costo Bebidas y comida dentro del evento (Moneda local)</t>
  </si>
  <si>
    <t>Costo Souvenirs o merchandising oficial (Moneda local)</t>
  </si>
  <si>
    <t>Colchón de imprevistos (10%)</t>
  </si>
  <si>
    <t>Costo promedio de uso de cuenta o tarjetas nacionales (fees, retiros) (Moneda local)</t>
  </si>
  <si>
    <t>Total mensual (Moneda local)</t>
  </si>
  <si>
    <t>Total mensual (MXN con TC Real)</t>
  </si>
  <si>
    <t>Total mensual (MXN con TC Acolchonado)</t>
  </si>
  <si>
    <t>URL de imagen</t>
  </si>
  <si>
    <t>América del Norte</t>
  </si>
  <si>
    <t>Estados Unidos</t>
  </si>
  <si>
    <t>Boston</t>
  </si>
  <si>
    <t>https://es.wikipedia.org/wiki/Archivo:Location_North_America,_all_conceptions.svg</t>
  </si>
  <si>
    <t>New York</t>
  </si>
  <si>
    <t>San Francisco</t>
  </si>
  <si>
    <t>Los Angeles</t>
  </si>
  <si>
    <t>Chicago</t>
  </si>
  <si>
    <t>Canadá</t>
  </si>
  <si>
    <t>Toronto</t>
  </si>
  <si>
    <t>Ottawa</t>
  </si>
  <si>
    <t>Vancouver</t>
  </si>
  <si>
    <t>Quebec City</t>
  </si>
  <si>
    <t>Victoria</t>
  </si>
  <si>
    <t>URL de la imagen</t>
  </si>
  <si>
    <t>Europa</t>
  </si>
  <si>
    <t>España</t>
  </si>
  <si>
    <t>Madrid</t>
  </si>
  <si>
    <t>https://upload.wikimedia.org/wikipedia/commons/thumb/a/a0/Europe_on_the_globe_%28red%29.svg/500px-Europe_on_the_globe_%28red%29.svg.png</t>
  </si>
  <si>
    <t>Barcelona</t>
  </si>
  <si>
    <t>Valencia</t>
  </si>
  <si>
    <t>Sevilla</t>
  </si>
  <si>
    <t>Granada</t>
  </si>
  <si>
    <t>Francia</t>
  </si>
  <si>
    <t>París</t>
  </si>
  <si>
    <t>Lyon</t>
  </si>
  <si>
    <t>Toulouse</t>
  </si>
  <si>
    <t>Montpellier</t>
  </si>
  <si>
    <t>Nantes</t>
  </si>
  <si>
    <t>Alemania</t>
  </si>
  <si>
    <t>Múnich</t>
  </si>
  <si>
    <t>Berlín</t>
  </si>
  <si>
    <t>Hamburgo</t>
  </si>
  <si>
    <t>Colonia</t>
  </si>
  <si>
    <t>Frankfurt</t>
  </si>
  <si>
    <t>Italia</t>
  </si>
  <si>
    <t>Roma</t>
  </si>
  <si>
    <t>Milán</t>
  </si>
  <si>
    <t>Bolonia</t>
  </si>
  <si>
    <t>Florencia</t>
  </si>
  <si>
    <t>Turín</t>
  </si>
  <si>
    <t>Reino Unido</t>
  </si>
  <si>
    <t>Londres</t>
  </si>
  <si>
    <t>Oxford</t>
  </si>
  <si>
    <t>Cambridge</t>
  </si>
  <si>
    <t>Edimburgo</t>
  </si>
  <si>
    <t>Manchester</t>
  </si>
  <si>
    <t>Asia</t>
  </si>
  <si>
    <t>Japón</t>
  </si>
  <si>
    <t>Tokyo</t>
  </si>
  <si>
    <t>https://upload.wikimedia.org/wikipedia/commons/thumb/2/24/Asia_on_the_globe_%28red%29.svg/500px-Asia_on_the_globe_%28red%29.svg.png</t>
  </si>
  <si>
    <t>Osaka</t>
  </si>
  <si>
    <t>Kyoto</t>
  </si>
  <si>
    <t>Corea del Sur</t>
  </si>
  <si>
    <t>Seúl</t>
  </si>
  <si>
    <t>Busan</t>
  </si>
  <si>
    <t>Daegu</t>
  </si>
  <si>
    <t>China</t>
  </si>
  <si>
    <t>Beijing</t>
  </si>
  <si>
    <t>Shanghai</t>
  </si>
  <si>
    <t>Guangzhou</t>
  </si>
  <si>
    <t>Oceanía</t>
  </si>
  <si>
    <t>Australia</t>
  </si>
  <si>
    <t>Melbourne</t>
  </si>
  <si>
    <t>https://www.saberespractico.com/wp-content/uploads/2013/07/limites-de-oceania.jpg</t>
  </si>
  <si>
    <t>Sydney</t>
  </si>
  <si>
    <t>Brisbane</t>
  </si>
  <si>
    <t>Nueva Zelanda</t>
  </si>
  <si>
    <t>Auckland</t>
  </si>
  <si>
    <t>Wellington</t>
  </si>
  <si>
    <t>Christchurch</t>
  </si>
  <si>
    <t>Sudamerica</t>
  </si>
  <si>
    <t>Argentina</t>
  </si>
  <si>
    <t>Buenos Aires</t>
  </si>
  <si>
    <t>ARS</t>
  </si>
  <si>
    <t>https://upload.wikimedia.org/wikipedia/commons/thumb/0/0f/South_America_%28orthographic_projection%29.svg/500px-South_America_%28orthographic_projection%29.svg.png</t>
  </si>
  <si>
    <t>Mendoza</t>
  </si>
  <si>
    <t>Chile</t>
  </si>
  <si>
    <t>Santiago</t>
  </si>
  <si>
    <t>Valparaíso</t>
  </si>
  <si>
    <t>Brasil</t>
  </si>
  <si>
    <t>São Paulo</t>
  </si>
  <si>
    <t>Rio de Janeiro</t>
  </si>
  <si>
    <t>Colombia</t>
  </si>
  <si>
    <t>Bogotá</t>
  </si>
  <si>
    <t>Medellín</t>
  </si>
  <si>
    <t>Perú</t>
  </si>
  <si>
    <t>Lima</t>
  </si>
  <si>
    <t>Cuzco</t>
  </si>
</sst>
</file>

<file path=xl/styles.xml><?xml version="1.0" encoding="utf-8"?>
<styleSheet xmlns="http://schemas.openxmlformats.org/spreadsheetml/2006/main">
  <numFmts count="3">
    <numFmt numFmtId="6" formatCode="&quot;$&quot;#,##0;[Red]\-&quot;$&quot;#,##0"/>
    <numFmt numFmtId="8" formatCode="&quot;$&quot;#,##0.00;[Red]\-&quot;$&quot;#,##0.00"/>
    <numFmt numFmtId="164" formatCode="&quot;$&quot;#,##0.0;[Red]\-&quot;$&quot;#,##0.0"/>
  </numFmts>
  <fonts count="2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8" fontId="0" fillId="0" borderId="0" xfId="0" applyNumberFormat="1"/>
    <xf numFmtId="6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5"/>
  <sheetViews>
    <sheetView topLeftCell="D1" workbookViewId="0">
      <selection activeCell="E15" sqref="E15"/>
    </sheetView>
  </sheetViews>
  <sheetFormatPr baseColWidth="10" defaultRowHeight="14.5"/>
  <cols>
    <col min="1" max="1" width="7.81640625" bestFit="1" customWidth="1"/>
    <col min="2" max="2" width="16" bestFit="1" customWidth="1"/>
    <col min="3" max="3" width="27.90625" bestFit="1" customWidth="1"/>
    <col min="4" max="4" width="10" bestFit="1" customWidth="1"/>
    <col min="5" max="5" width="21.81640625" bestFit="1" customWidth="1"/>
    <col min="8" max="8" width="10" bestFit="1" customWidth="1"/>
    <col min="9" max="9" width="4.81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3</v>
      </c>
      <c r="I1">
        <v>0.03</v>
      </c>
    </row>
    <row r="2" spans="1:9">
      <c r="A2" t="s">
        <v>5</v>
      </c>
      <c r="B2" t="s">
        <v>5</v>
      </c>
      <c r="C2">
        <v>18.760000000000002</v>
      </c>
      <c r="D2">
        <v>0.03</v>
      </c>
      <c r="E2">
        <f t="shared" ref="E2:E15" si="0">C2*D2+C2</f>
        <v>19.322800000000001</v>
      </c>
    </row>
    <row r="3" spans="1:9">
      <c r="A3" t="s">
        <v>6</v>
      </c>
      <c r="B3" t="s">
        <v>6</v>
      </c>
      <c r="C3">
        <v>13.53</v>
      </c>
      <c r="D3">
        <v>0.03</v>
      </c>
      <c r="E3">
        <f t="shared" si="0"/>
        <v>13.9359</v>
      </c>
    </row>
    <row r="4" spans="1:9">
      <c r="A4" t="s">
        <v>7</v>
      </c>
      <c r="B4" t="s">
        <v>7</v>
      </c>
      <c r="C4">
        <v>21.89</v>
      </c>
      <c r="D4">
        <v>0.03</v>
      </c>
      <c r="E4">
        <f t="shared" si="0"/>
        <v>22.546700000000001</v>
      </c>
    </row>
    <row r="5" spans="1:9">
      <c r="A5" t="s">
        <v>8</v>
      </c>
      <c r="B5" t="s">
        <v>8</v>
      </c>
      <c r="C5">
        <v>25.27</v>
      </c>
      <c r="D5">
        <v>0.03</v>
      </c>
      <c r="E5">
        <f t="shared" si="0"/>
        <v>26.028099999999998</v>
      </c>
    </row>
    <row r="6" spans="1:9">
      <c r="A6" t="s">
        <v>9</v>
      </c>
      <c r="B6" t="s">
        <v>10</v>
      </c>
      <c r="C6">
        <v>0.1212</v>
      </c>
      <c r="D6">
        <v>0.03</v>
      </c>
      <c r="E6">
        <f t="shared" si="0"/>
        <v>0.124836</v>
      </c>
    </row>
    <row r="7" spans="1:9">
      <c r="A7" t="s">
        <v>11</v>
      </c>
      <c r="B7" t="s">
        <v>12</v>
      </c>
      <c r="C7">
        <v>1.3440000000000001E-2</v>
      </c>
      <c r="D7">
        <v>0.03</v>
      </c>
      <c r="E7">
        <f t="shared" si="0"/>
        <v>1.38432E-2</v>
      </c>
    </row>
    <row r="8" spans="1:9">
      <c r="A8" t="s">
        <v>13</v>
      </c>
      <c r="B8" t="s">
        <v>14</v>
      </c>
      <c r="C8">
        <v>2.5</v>
      </c>
      <c r="D8">
        <v>0.03</v>
      </c>
      <c r="E8">
        <f t="shared" si="0"/>
        <v>2.5750000000000002</v>
      </c>
    </row>
    <row r="9" spans="1:9">
      <c r="A9" t="s">
        <v>15</v>
      </c>
      <c r="B9" t="s">
        <v>16</v>
      </c>
      <c r="C9">
        <v>12.15</v>
      </c>
      <c r="D9">
        <v>0.03</v>
      </c>
      <c r="E9">
        <f t="shared" si="0"/>
        <v>12.5145</v>
      </c>
    </row>
    <row r="10" spans="1:9">
      <c r="A10" t="s">
        <v>17</v>
      </c>
      <c r="B10" t="s">
        <v>18</v>
      </c>
      <c r="C10">
        <v>10.93</v>
      </c>
      <c r="D10">
        <v>0.03</v>
      </c>
      <c r="E10">
        <f t="shared" si="0"/>
        <v>11.257899999999999</v>
      </c>
    </row>
    <row r="11" spans="1:9">
      <c r="A11" t="s">
        <v>19</v>
      </c>
      <c r="B11" t="s">
        <v>20</v>
      </c>
      <c r="C11">
        <v>1.4370000000000001E-2</v>
      </c>
      <c r="D11">
        <v>0.03</v>
      </c>
      <c r="E11">
        <f t="shared" si="0"/>
        <v>1.4801100000000001E-2</v>
      </c>
    </row>
    <row r="12" spans="1:9">
      <c r="A12" t="s">
        <v>21</v>
      </c>
      <c r="B12" t="s">
        <v>22</v>
      </c>
      <c r="C12">
        <v>1.9400000000000001E-2</v>
      </c>
      <c r="D12">
        <v>0.03</v>
      </c>
      <c r="E12">
        <f t="shared" si="0"/>
        <v>1.9982E-2</v>
      </c>
    </row>
    <row r="13" spans="1:9">
      <c r="A13" t="s">
        <v>23</v>
      </c>
      <c r="B13" t="s">
        <v>24</v>
      </c>
      <c r="C13">
        <v>3.4279999999999999</v>
      </c>
      <c r="D13">
        <v>0.03</v>
      </c>
      <c r="E13">
        <f t="shared" si="0"/>
        <v>3.53084</v>
      </c>
    </row>
    <row r="14" spans="1:9">
      <c r="A14" t="s">
        <v>25</v>
      </c>
      <c r="B14" t="s">
        <v>26</v>
      </c>
      <c r="C14">
        <v>4.6699999999999997E-3</v>
      </c>
      <c r="D14">
        <v>0.03</v>
      </c>
      <c r="E14">
        <f t="shared" si="0"/>
        <v>4.8100999999999994E-3</v>
      </c>
    </row>
    <row r="15" spans="1:9">
      <c r="A15" t="s">
        <v>27</v>
      </c>
      <c r="B15" t="s">
        <v>28</v>
      </c>
      <c r="C15">
        <v>5.2919999999999998</v>
      </c>
      <c r="D15">
        <v>0.03</v>
      </c>
      <c r="E15">
        <f t="shared" si="0"/>
        <v>5.4507599999999998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1"/>
  <sheetViews>
    <sheetView topLeftCell="D1" workbookViewId="0">
      <selection activeCell="U3" sqref="U3"/>
    </sheetView>
  </sheetViews>
  <sheetFormatPr baseColWidth="10" defaultColWidth="8.7265625" defaultRowHeight="14.5"/>
  <sheetData>
    <row r="1" spans="1:22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</row>
    <row r="2" spans="1:22">
      <c r="A2" t="s">
        <v>51</v>
      </c>
      <c r="B2" t="s">
        <v>52</v>
      </c>
      <c r="C2" t="s">
        <v>53</v>
      </c>
      <c r="D2" t="s">
        <v>5</v>
      </c>
      <c r="E2">
        <v>18.760000000000002</v>
      </c>
      <c r="F2">
        <v>19.32</v>
      </c>
      <c r="G2">
        <v>1400</v>
      </c>
      <c r="H2">
        <v>450</v>
      </c>
      <c r="I2">
        <v>90</v>
      </c>
      <c r="J2">
        <v>180</v>
      </c>
      <c r="K2">
        <v>60</v>
      </c>
      <c r="L2">
        <v>350</v>
      </c>
      <c r="M2">
        <v>45</v>
      </c>
      <c r="N2">
        <v>1132.17</v>
      </c>
      <c r="O2">
        <v>15.76</v>
      </c>
      <c r="P2">
        <v>90</v>
      </c>
      <c r="Q2">
        <f>SUM(G2:P2)*0.1</f>
        <v>381.29300000000006</v>
      </c>
      <c r="R2">
        <v>15</v>
      </c>
      <c r="S2">
        <f>SUM(G2:R2)</f>
        <v>4209.223</v>
      </c>
      <c r="T2">
        <f>S2*E2</f>
        <v>78965.023480000003</v>
      </c>
      <c r="U2">
        <f>S2*F2</f>
        <v>81322.18836</v>
      </c>
      <c r="V2" t="s">
        <v>54</v>
      </c>
    </row>
    <row r="3" spans="1:22">
      <c r="A3" t="s">
        <v>51</v>
      </c>
      <c r="B3" t="s">
        <v>52</v>
      </c>
      <c r="C3" t="s">
        <v>55</v>
      </c>
      <c r="D3" t="s">
        <v>5</v>
      </c>
      <c r="E3">
        <v>18.760000000000002</v>
      </c>
      <c r="F3">
        <v>19.32</v>
      </c>
      <c r="G3">
        <v>1800</v>
      </c>
      <c r="H3">
        <v>550</v>
      </c>
      <c r="I3">
        <v>130</v>
      </c>
      <c r="J3">
        <v>220</v>
      </c>
      <c r="K3">
        <v>60</v>
      </c>
      <c r="L3">
        <v>390</v>
      </c>
      <c r="M3">
        <v>45</v>
      </c>
      <c r="N3">
        <v>1132.17</v>
      </c>
      <c r="O3">
        <v>15.76</v>
      </c>
      <c r="P3">
        <v>90</v>
      </c>
      <c r="Q3">
        <f t="shared" ref="Q3:Q11" si="0">SUM(G3:P3)*0.1</f>
        <v>443.29300000000006</v>
      </c>
      <c r="R3">
        <v>18</v>
      </c>
      <c r="S3">
        <f t="shared" ref="S3:S11" si="1">SUM(G3:R3)</f>
        <v>4894.223</v>
      </c>
      <c r="T3">
        <f t="shared" ref="T3:T11" si="2">S3*E3</f>
        <v>91815.623480000009</v>
      </c>
      <c r="U3">
        <f t="shared" ref="U3:U11" si="3">S3*F3</f>
        <v>94556.388359999997</v>
      </c>
      <c r="V3" t="s">
        <v>54</v>
      </c>
    </row>
    <row r="4" spans="1:22">
      <c r="A4" t="s">
        <v>51</v>
      </c>
      <c r="B4" t="s">
        <v>52</v>
      </c>
      <c r="C4" t="s">
        <v>56</v>
      </c>
      <c r="D4" t="s">
        <v>5</v>
      </c>
      <c r="E4">
        <v>18.760000000000002</v>
      </c>
      <c r="F4">
        <v>19.32</v>
      </c>
      <c r="G4">
        <v>1650</v>
      </c>
      <c r="H4">
        <v>500</v>
      </c>
      <c r="I4">
        <v>90</v>
      </c>
      <c r="J4">
        <v>200</v>
      </c>
      <c r="K4">
        <v>60</v>
      </c>
      <c r="L4">
        <v>450</v>
      </c>
      <c r="M4">
        <v>45</v>
      </c>
      <c r="N4">
        <v>1132.17</v>
      </c>
      <c r="O4">
        <v>15.76</v>
      </c>
      <c r="P4">
        <v>90</v>
      </c>
      <c r="Q4">
        <f t="shared" si="0"/>
        <v>423.29300000000006</v>
      </c>
      <c r="R4">
        <v>18</v>
      </c>
      <c r="S4">
        <f t="shared" si="1"/>
        <v>4674.223</v>
      </c>
      <c r="T4">
        <f t="shared" si="2"/>
        <v>87688.423480000012</v>
      </c>
      <c r="U4">
        <f t="shared" si="3"/>
        <v>90305.988360000003</v>
      </c>
      <c r="V4" t="s">
        <v>54</v>
      </c>
    </row>
    <row r="5" spans="1:22">
      <c r="A5" t="s">
        <v>51</v>
      </c>
      <c r="B5" t="s">
        <v>52</v>
      </c>
      <c r="C5" t="s">
        <v>57</v>
      </c>
      <c r="D5" t="s">
        <v>5</v>
      </c>
      <c r="E5">
        <v>18.760000000000002</v>
      </c>
      <c r="F5">
        <v>19.32</v>
      </c>
      <c r="G5">
        <v>1400</v>
      </c>
      <c r="H5">
        <v>480</v>
      </c>
      <c r="I5">
        <v>70</v>
      </c>
      <c r="J5">
        <v>190</v>
      </c>
      <c r="K5">
        <v>60</v>
      </c>
      <c r="L5">
        <v>360</v>
      </c>
      <c r="M5">
        <v>45</v>
      </c>
      <c r="N5">
        <v>1132.17</v>
      </c>
      <c r="O5">
        <v>15.76</v>
      </c>
      <c r="P5">
        <v>90</v>
      </c>
      <c r="Q5">
        <f t="shared" si="0"/>
        <v>384.29300000000006</v>
      </c>
      <c r="R5">
        <v>18</v>
      </c>
      <c r="S5">
        <f t="shared" si="1"/>
        <v>4245.223</v>
      </c>
      <c r="T5">
        <f t="shared" si="2"/>
        <v>79640.383480000004</v>
      </c>
      <c r="U5">
        <f t="shared" si="3"/>
        <v>82017.708360000004</v>
      </c>
      <c r="V5" t="s">
        <v>54</v>
      </c>
    </row>
    <row r="6" spans="1:22">
      <c r="A6" t="s">
        <v>51</v>
      </c>
      <c r="B6" t="s">
        <v>52</v>
      </c>
      <c r="C6" t="s">
        <v>58</v>
      </c>
      <c r="D6" t="s">
        <v>5</v>
      </c>
      <c r="E6">
        <v>18.760000000000002</v>
      </c>
      <c r="F6">
        <v>19.32</v>
      </c>
      <c r="G6">
        <v>1250</v>
      </c>
      <c r="H6">
        <v>450</v>
      </c>
      <c r="I6">
        <v>85</v>
      </c>
      <c r="J6">
        <v>170</v>
      </c>
      <c r="K6">
        <v>60</v>
      </c>
      <c r="L6">
        <v>350</v>
      </c>
      <c r="M6">
        <v>45</v>
      </c>
      <c r="N6">
        <v>1132.17</v>
      </c>
      <c r="O6">
        <v>15.76</v>
      </c>
      <c r="P6">
        <v>90</v>
      </c>
      <c r="Q6">
        <f t="shared" si="0"/>
        <v>364.79300000000006</v>
      </c>
      <c r="R6">
        <v>16</v>
      </c>
      <c r="S6">
        <f t="shared" si="1"/>
        <v>4028.7230000000004</v>
      </c>
      <c r="T6">
        <f t="shared" si="2"/>
        <v>75578.84348000001</v>
      </c>
      <c r="U6">
        <f t="shared" si="3"/>
        <v>77834.928360000005</v>
      </c>
      <c r="V6" t="s">
        <v>54</v>
      </c>
    </row>
    <row r="7" spans="1:22">
      <c r="A7" t="s">
        <v>51</v>
      </c>
      <c r="B7" t="s">
        <v>59</v>
      </c>
      <c r="C7" t="s">
        <v>60</v>
      </c>
      <c r="D7" t="s">
        <v>6</v>
      </c>
      <c r="E7">
        <v>13.53</v>
      </c>
      <c r="F7">
        <v>13.94</v>
      </c>
      <c r="G7">
        <v>1500</v>
      </c>
      <c r="H7">
        <v>450</v>
      </c>
      <c r="I7">
        <v>128</v>
      </c>
      <c r="J7">
        <v>190</v>
      </c>
      <c r="K7">
        <v>70</v>
      </c>
      <c r="L7">
        <v>420</v>
      </c>
      <c r="M7">
        <v>39</v>
      </c>
      <c r="N7">
        <v>1132.17</v>
      </c>
      <c r="O7">
        <v>15.76</v>
      </c>
      <c r="P7">
        <v>90</v>
      </c>
      <c r="Q7">
        <f t="shared" si="0"/>
        <v>403.49300000000005</v>
      </c>
      <c r="R7">
        <v>15</v>
      </c>
      <c r="S7">
        <f t="shared" si="1"/>
        <v>4453.4230000000007</v>
      </c>
      <c r="T7">
        <f t="shared" si="2"/>
        <v>60254.813190000008</v>
      </c>
      <c r="U7">
        <f t="shared" si="3"/>
        <v>62080.716620000007</v>
      </c>
      <c r="V7" t="s">
        <v>54</v>
      </c>
    </row>
    <row r="8" spans="1:22">
      <c r="A8" t="s">
        <v>51</v>
      </c>
      <c r="B8" t="s">
        <v>59</v>
      </c>
      <c r="C8" t="s">
        <v>61</v>
      </c>
      <c r="D8" t="s">
        <v>6</v>
      </c>
      <c r="E8">
        <v>13.53</v>
      </c>
      <c r="F8">
        <v>13.94</v>
      </c>
      <c r="G8">
        <v>1300</v>
      </c>
      <c r="H8">
        <v>420</v>
      </c>
      <c r="I8">
        <v>125</v>
      </c>
      <c r="J8">
        <v>170</v>
      </c>
      <c r="K8">
        <v>70</v>
      </c>
      <c r="L8">
        <v>430</v>
      </c>
      <c r="M8">
        <v>39</v>
      </c>
      <c r="N8">
        <v>1132.17</v>
      </c>
      <c r="O8">
        <v>15.76</v>
      </c>
      <c r="P8">
        <v>90</v>
      </c>
      <c r="Q8">
        <f t="shared" si="0"/>
        <v>379.19300000000004</v>
      </c>
      <c r="R8">
        <v>15</v>
      </c>
      <c r="S8">
        <f t="shared" si="1"/>
        <v>4186.1230000000005</v>
      </c>
      <c r="T8">
        <f t="shared" si="2"/>
        <v>56638.244190000005</v>
      </c>
      <c r="U8">
        <f t="shared" si="3"/>
        <v>58354.554620000003</v>
      </c>
      <c r="V8" t="s">
        <v>54</v>
      </c>
    </row>
    <row r="9" spans="1:22">
      <c r="A9" t="s">
        <v>51</v>
      </c>
      <c r="B9" t="s">
        <v>59</v>
      </c>
      <c r="C9" t="s">
        <v>62</v>
      </c>
      <c r="D9" t="s">
        <v>6</v>
      </c>
      <c r="E9">
        <v>13.53</v>
      </c>
      <c r="F9">
        <v>13.94</v>
      </c>
      <c r="G9">
        <v>1600</v>
      </c>
      <c r="H9">
        <v>470</v>
      </c>
      <c r="I9">
        <v>120</v>
      </c>
      <c r="J9">
        <v>200</v>
      </c>
      <c r="K9">
        <v>70</v>
      </c>
      <c r="L9">
        <v>360</v>
      </c>
      <c r="M9">
        <v>39</v>
      </c>
      <c r="N9">
        <v>1132.17</v>
      </c>
      <c r="O9">
        <v>15.76</v>
      </c>
      <c r="P9">
        <v>90</v>
      </c>
      <c r="Q9">
        <f t="shared" si="0"/>
        <v>409.69300000000004</v>
      </c>
      <c r="R9">
        <v>15</v>
      </c>
      <c r="S9">
        <f t="shared" si="1"/>
        <v>4521.6230000000005</v>
      </c>
      <c r="T9">
        <f t="shared" si="2"/>
        <v>61177.559190000007</v>
      </c>
      <c r="U9">
        <f t="shared" si="3"/>
        <v>63031.424620000005</v>
      </c>
      <c r="V9" t="s">
        <v>54</v>
      </c>
    </row>
    <row r="10" spans="1:22">
      <c r="A10" t="s">
        <v>51</v>
      </c>
      <c r="B10" t="s">
        <v>59</v>
      </c>
      <c r="C10" t="s">
        <v>63</v>
      </c>
      <c r="D10" t="s">
        <v>6</v>
      </c>
      <c r="E10">
        <v>13.53</v>
      </c>
      <c r="F10">
        <v>13.94</v>
      </c>
      <c r="G10">
        <v>1150</v>
      </c>
      <c r="H10">
        <v>400</v>
      </c>
      <c r="I10">
        <v>95</v>
      </c>
      <c r="J10">
        <v>160</v>
      </c>
      <c r="K10">
        <v>70</v>
      </c>
      <c r="L10">
        <v>450</v>
      </c>
      <c r="M10">
        <v>39</v>
      </c>
      <c r="N10">
        <v>1132.17</v>
      </c>
      <c r="O10">
        <v>15.76</v>
      </c>
      <c r="P10">
        <v>90</v>
      </c>
      <c r="Q10">
        <f t="shared" si="0"/>
        <v>360.19300000000004</v>
      </c>
      <c r="R10">
        <v>15</v>
      </c>
      <c r="S10">
        <f t="shared" si="1"/>
        <v>3977.1230000000005</v>
      </c>
      <c r="T10">
        <f t="shared" si="2"/>
        <v>53810.474190000001</v>
      </c>
      <c r="U10">
        <f t="shared" si="3"/>
        <v>55441.094620000003</v>
      </c>
      <c r="V10" t="s">
        <v>54</v>
      </c>
    </row>
    <row r="11" spans="1:22">
      <c r="A11" t="s">
        <v>51</v>
      </c>
      <c r="B11" t="s">
        <v>59</v>
      </c>
      <c r="C11" t="s">
        <v>64</v>
      </c>
      <c r="D11" t="s">
        <v>6</v>
      </c>
      <c r="E11">
        <v>13.53</v>
      </c>
      <c r="F11">
        <v>13.94</v>
      </c>
      <c r="G11">
        <v>1400</v>
      </c>
      <c r="H11">
        <v>430</v>
      </c>
      <c r="I11">
        <v>85</v>
      </c>
      <c r="J11">
        <v>180</v>
      </c>
      <c r="K11">
        <v>70</v>
      </c>
      <c r="L11">
        <v>480</v>
      </c>
      <c r="M11">
        <v>39</v>
      </c>
      <c r="N11">
        <v>1132.17</v>
      </c>
      <c r="O11">
        <v>15.76</v>
      </c>
      <c r="P11">
        <v>90</v>
      </c>
      <c r="Q11">
        <f t="shared" si="0"/>
        <v>392.19300000000004</v>
      </c>
      <c r="R11">
        <v>15</v>
      </c>
      <c r="S11">
        <f t="shared" si="1"/>
        <v>4329.1230000000005</v>
      </c>
      <c r="T11">
        <f t="shared" si="2"/>
        <v>58573.034190000006</v>
      </c>
      <c r="U11">
        <f t="shared" si="3"/>
        <v>60347.974620000008</v>
      </c>
      <c r="V11" t="s">
        <v>54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A1:V26"/>
  <sheetViews>
    <sheetView topLeftCell="A4" workbookViewId="0">
      <selection activeCell="C23" sqref="C23"/>
    </sheetView>
  </sheetViews>
  <sheetFormatPr baseColWidth="10" defaultColWidth="8.7265625" defaultRowHeight="14.5"/>
  <cols>
    <col min="17" max="17" width="14.7265625" customWidth="1"/>
  </cols>
  <sheetData>
    <row r="1" spans="1:22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65</v>
      </c>
    </row>
    <row r="2" spans="1:22">
      <c r="A2" t="s">
        <v>66</v>
      </c>
      <c r="B2" t="s">
        <v>67</v>
      </c>
      <c r="C2" t="s">
        <v>68</v>
      </c>
      <c r="D2" t="s">
        <v>7</v>
      </c>
      <c r="E2">
        <v>21.89</v>
      </c>
      <c r="F2">
        <v>22.55</v>
      </c>
      <c r="G2">
        <v>590</v>
      </c>
      <c r="H2">
        <v>250</v>
      </c>
      <c r="I2">
        <v>20</v>
      </c>
      <c r="J2">
        <v>150</v>
      </c>
      <c r="K2">
        <v>17</v>
      </c>
      <c r="L2">
        <v>750</v>
      </c>
      <c r="M2">
        <v>15</v>
      </c>
      <c r="N2">
        <v>300</v>
      </c>
      <c r="O2">
        <v>30</v>
      </c>
      <c r="P2">
        <v>90</v>
      </c>
      <c r="Q2">
        <f>SUM(G2:P2)*0.1</f>
        <v>221.20000000000002</v>
      </c>
      <c r="R2">
        <v>12</v>
      </c>
      <c r="S2">
        <f>SUM(G2:R2)</f>
        <v>2445.1999999999998</v>
      </c>
      <c r="T2">
        <f>S2*E2</f>
        <v>53525.428</v>
      </c>
      <c r="U2">
        <f>S2*F2</f>
        <v>55139.259999999995</v>
      </c>
      <c r="V2" t="s">
        <v>69</v>
      </c>
    </row>
    <row r="3" spans="1:22">
      <c r="A3" t="s">
        <v>66</v>
      </c>
      <c r="B3" t="s">
        <v>67</v>
      </c>
      <c r="C3" t="s">
        <v>70</v>
      </c>
      <c r="D3" t="s">
        <v>7</v>
      </c>
      <c r="E3">
        <v>21.89</v>
      </c>
      <c r="F3">
        <v>22.55</v>
      </c>
      <c r="G3">
        <v>625</v>
      </c>
      <c r="H3">
        <v>275</v>
      </c>
      <c r="I3">
        <v>40</v>
      </c>
      <c r="J3">
        <v>150</v>
      </c>
      <c r="K3">
        <v>15</v>
      </c>
      <c r="L3">
        <v>720</v>
      </c>
      <c r="M3">
        <v>15</v>
      </c>
      <c r="N3">
        <v>300</v>
      </c>
      <c r="O3">
        <v>30</v>
      </c>
      <c r="P3">
        <v>90</v>
      </c>
      <c r="Q3">
        <f t="shared" ref="Q3:Q26" si="0">SUM(G3:P3)*0.1</f>
        <v>226</v>
      </c>
      <c r="R3">
        <v>12</v>
      </c>
      <c r="S3">
        <f t="shared" ref="S3:S26" si="1">SUM(G3:R3)</f>
        <v>2498</v>
      </c>
      <c r="T3">
        <f t="shared" ref="T3:T26" si="2">S3*E3</f>
        <v>54681.22</v>
      </c>
      <c r="U3">
        <f t="shared" ref="U3:U26" si="3">S3*F3</f>
        <v>56329.9</v>
      </c>
      <c r="V3" t="s">
        <v>69</v>
      </c>
    </row>
    <row r="4" spans="1:22">
      <c r="A4" t="s">
        <v>66</v>
      </c>
      <c r="B4" t="s">
        <v>67</v>
      </c>
      <c r="C4" t="s">
        <v>71</v>
      </c>
      <c r="D4" t="s">
        <v>7</v>
      </c>
      <c r="E4">
        <v>21.89</v>
      </c>
      <c r="F4">
        <v>22.55</v>
      </c>
      <c r="G4">
        <v>500</v>
      </c>
      <c r="H4">
        <v>225</v>
      </c>
      <c r="I4">
        <v>35</v>
      </c>
      <c r="J4">
        <v>120</v>
      </c>
      <c r="K4">
        <v>15</v>
      </c>
      <c r="L4">
        <v>780</v>
      </c>
      <c r="M4">
        <v>15</v>
      </c>
      <c r="N4">
        <v>300</v>
      </c>
      <c r="O4">
        <v>30</v>
      </c>
      <c r="P4">
        <v>90</v>
      </c>
      <c r="Q4">
        <f t="shared" si="0"/>
        <v>211</v>
      </c>
      <c r="R4">
        <v>12</v>
      </c>
      <c r="S4">
        <f t="shared" si="1"/>
        <v>2333</v>
      </c>
      <c r="T4">
        <f t="shared" si="2"/>
        <v>51069.37</v>
      </c>
      <c r="U4">
        <f t="shared" si="3"/>
        <v>52609.15</v>
      </c>
      <c r="V4" t="s">
        <v>69</v>
      </c>
    </row>
    <row r="5" spans="1:22">
      <c r="A5" t="s">
        <v>66</v>
      </c>
      <c r="B5" t="s">
        <v>67</v>
      </c>
      <c r="C5" t="s">
        <v>72</v>
      </c>
      <c r="D5" t="s">
        <v>7</v>
      </c>
      <c r="E5">
        <v>21.89</v>
      </c>
      <c r="F5">
        <v>22.55</v>
      </c>
      <c r="G5">
        <v>450</v>
      </c>
      <c r="H5">
        <v>200</v>
      </c>
      <c r="I5">
        <v>30</v>
      </c>
      <c r="J5">
        <v>100</v>
      </c>
      <c r="K5">
        <v>15</v>
      </c>
      <c r="L5">
        <v>780</v>
      </c>
      <c r="M5">
        <v>15</v>
      </c>
      <c r="N5">
        <v>300</v>
      </c>
      <c r="O5">
        <v>30</v>
      </c>
      <c r="P5">
        <v>90</v>
      </c>
      <c r="Q5">
        <f t="shared" si="0"/>
        <v>201</v>
      </c>
      <c r="R5">
        <v>12</v>
      </c>
      <c r="S5">
        <f t="shared" si="1"/>
        <v>2223</v>
      </c>
      <c r="T5">
        <f t="shared" si="2"/>
        <v>48661.47</v>
      </c>
      <c r="U5">
        <f t="shared" si="3"/>
        <v>50128.65</v>
      </c>
      <c r="V5" t="s">
        <v>69</v>
      </c>
    </row>
    <row r="6" spans="1:22">
      <c r="A6" t="s">
        <v>66</v>
      </c>
      <c r="B6" t="s">
        <v>67</v>
      </c>
      <c r="C6" t="s">
        <v>73</v>
      </c>
      <c r="D6" t="s">
        <v>7</v>
      </c>
      <c r="E6">
        <v>21.89</v>
      </c>
      <c r="F6">
        <v>22.55</v>
      </c>
      <c r="G6">
        <v>400</v>
      </c>
      <c r="H6">
        <v>175</v>
      </c>
      <c r="I6">
        <v>25</v>
      </c>
      <c r="J6">
        <v>80</v>
      </c>
      <c r="K6">
        <v>12</v>
      </c>
      <c r="L6">
        <v>800</v>
      </c>
      <c r="M6">
        <v>15</v>
      </c>
      <c r="N6">
        <v>300</v>
      </c>
      <c r="O6">
        <v>30</v>
      </c>
      <c r="P6">
        <v>90</v>
      </c>
      <c r="Q6">
        <f t="shared" si="0"/>
        <v>192.70000000000002</v>
      </c>
      <c r="R6">
        <v>12</v>
      </c>
      <c r="S6">
        <f t="shared" si="1"/>
        <v>2131.6999999999998</v>
      </c>
      <c r="T6">
        <f t="shared" si="2"/>
        <v>46662.913</v>
      </c>
      <c r="U6">
        <f t="shared" si="3"/>
        <v>48069.834999999999</v>
      </c>
      <c r="V6" t="s">
        <v>69</v>
      </c>
    </row>
    <row r="7" spans="1:22">
      <c r="A7" t="s">
        <v>66</v>
      </c>
      <c r="B7" t="s">
        <v>74</v>
      </c>
      <c r="C7" t="s">
        <v>75</v>
      </c>
      <c r="D7" t="s">
        <v>7</v>
      </c>
      <c r="E7">
        <v>21.89</v>
      </c>
      <c r="F7">
        <v>22.55</v>
      </c>
      <c r="G7">
        <v>800</v>
      </c>
      <c r="H7">
        <v>275</v>
      </c>
      <c r="I7">
        <v>75</v>
      </c>
      <c r="J7">
        <v>175</v>
      </c>
      <c r="K7">
        <v>18</v>
      </c>
      <c r="L7">
        <v>820</v>
      </c>
      <c r="M7">
        <v>30</v>
      </c>
      <c r="N7">
        <v>300</v>
      </c>
      <c r="O7">
        <v>30</v>
      </c>
      <c r="P7">
        <v>90</v>
      </c>
      <c r="Q7">
        <f t="shared" si="0"/>
        <v>261.3</v>
      </c>
      <c r="R7">
        <v>12</v>
      </c>
      <c r="S7">
        <f t="shared" si="1"/>
        <v>2886.3</v>
      </c>
      <c r="T7">
        <f t="shared" si="2"/>
        <v>63181.107000000004</v>
      </c>
      <c r="U7">
        <f t="shared" si="3"/>
        <v>65086.06500000001</v>
      </c>
      <c r="V7" t="s">
        <v>69</v>
      </c>
    </row>
    <row r="8" spans="1:22">
      <c r="A8" t="s">
        <v>66</v>
      </c>
      <c r="B8" t="s">
        <v>74</v>
      </c>
      <c r="C8" t="s">
        <v>76</v>
      </c>
      <c r="D8" t="s">
        <v>7</v>
      </c>
      <c r="E8">
        <v>21.89</v>
      </c>
      <c r="F8">
        <v>22.55</v>
      </c>
      <c r="G8">
        <v>650</v>
      </c>
      <c r="H8">
        <v>250</v>
      </c>
      <c r="I8">
        <v>70</v>
      </c>
      <c r="J8">
        <v>150</v>
      </c>
      <c r="K8">
        <v>15</v>
      </c>
      <c r="L8">
        <v>780</v>
      </c>
      <c r="M8">
        <v>30</v>
      </c>
      <c r="N8">
        <v>300</v>
      </c>
      <c r="O8">
        <v>30</v>
      </c>
      <c r="P8">
        <v>90</v>
      </c>
      <c r="Q8">
        <f t="shared" si="0"/>
        <v>236.5</v>
      </c>
      <c r="R8">
        <v>12</v>
      </c>
      <c r="S8">
        <f t="shared" si="1"/>
        <v>2613.5</v>
      </c>
      <c r="T8">
        <f t="shared" si="2"/>
        <v>57209.514999999999</v>
      </c>
      <c r="U8">
        <f t="shared" si="3"/>
        <v>58934.425000000003</v>
      </c>
      <c r="V8" t="s">
        <v>69</v>
      </c>
    </row>
    <row r="9" spans="1:22">
      <c r="A9" t="s">
        <v>66</v>
      </c>
      <c r="B9" t="s">
        <v>74</v>
      </c>
      <c r="C9" t="s">
        <v>77</v>
      </c>
      <c r="D9" t="s">
        <v>7</v>
      </c>
      <c r="E9">
        <v>21.89</v>
      </c>
      <c r="F9">
        <v>22.55</v>
      </c>
      <c r="G9">
        <v>500</v>
      </c>
      <c r="H9">
        <v>225</v>
      </c>
      <c r="I9">
        <v>30</v>
      </c>
      <c r="J9">
        <v>125</v>
      </c>
      <c r="K9">
        <v>12</v>
      </c>
      <c r="L9">
        <v>760</v>
      </c>
      <c r="M9">
        <v>30</v>
      </c>
      <c r="N9">
        <v>300</v>
      </c>
      <c r="O9">
        <v>30</v>
      </c>
      <c r="P9">
        <v>90</v>
      </c>
      <c r="Q9">
        <f t="shared" si="0"/>
        <v>210.20000000000002</v>
      </c>
      <c r="R9">
        <v>12</v>
      </c>
      <c r="S9">
        <f t="shared" si="1"/>
        <v>2324.1999999999998</v>
      </c>
      <c r="T9">
        <f t="shared" si="2"/>
        <v>50876.737999999998</v>
      </c>
      <c r="U9">
        <f t="shared" si="3"/>
        <v>52410.71</v>
      </c>
      <c r="V9" t="s">
        <v>69</v>
      </c>
    </row>
    <row r="10" spans="1:22">
      <c r="A10" t="s">
        <v>66</v>
      </c>
      <c r="B10" t="s">
        <v>74</v>
      </c>
      <c r="C10" t="s">
        <v>78</v>
      </c>
      <c r="D10" t="s">
        <v>7</v>
      </c>
      <c r="E10">
        <v>21.89</v>
      </c>
      <c r="F10">
        <v>22.55</v>
      </c>
      <c r="G10">
        <v>450</v>
      </c>
      <c r="H10">
        <v>200</v>
      </c>
      <c r="I10">
        <v>20</v>
      </c>
      <c r="J10">
        <v>100</v>
      </c>
      <c r="K10">
        <v>12</v>
      </c>
      <c r="L10">
        <v>760</v>
      </c>
      <c r="M10">
        <v>30</v>
      </c>
      <c r="N10">
        <v>300</v>
      </c>
      <c r="O10">
        <v>30</v>
      </c>
      <c r="P10">
        <v>90</v>
      </c>
      <c r="Q10">
        <f t="shared" si="0"/>
        <v>199.20000000000002</v>
      </c>
      <c r="R10">
        <v>12</v>
      </c>
      <c r="S10">
        <f t="shared" si="1"/>
        <v>2203.1999999999998</v>
      </c>
      <c r="T10">
        <f t="shared" si="2"/>
        <v>48228.047999999995</v>
      </c>
      <c r="U10">
        <f t="shared" si="3"/>
        <v>49682.159999999996</v>
      </c>
      <c r="V10" t="s">
        <v>69</v>
      </c>
    </row>
    <row r="11" spans="1:22">
      <c r="A11" t="s">
        <v>66</v>
      </c>
      <c r="B11" t="s">
        <v>74</v>
      </c>
      <c r="C11" t="s">
        <v>79</v>
      </c>
      <c r="D11" t="s">
        <v>7</v>
      </c>
      <c r="E11">
        <v>21.89</v>
      </c>
      <c r="F11">
        <v>22.55</v>
      </c>
      <c r="G11">
        <v>475</v>
      </c>
      <c r="H11">
        <v>200</v>
      </c>
      <c r="I11">
        <v>50</v>
      </c>
      <c r="J11">
        <v>100</v>
      </c>
      <c r="K11">
        <v>12</v>
      </c>
      <c r="L11">
        <v>740</v>
      </c>
      <c r="M11">
        <v>30</v>
      </c>
      <c r="N11">
        <v>300</v>
      </c>
      <c r="O11">
        <v>30</v>
      </c>
      <c r="P11">
        <v>90</v>
      </c>
      <c r="Q11">
        <f t="shared" si="0"/>
        <v>202.70000000000002</v>
      </c>
      <c r="R11">
        <v>12</v>
      </c>
      <c r="S11">
        <f t="shared" si="1"/>
        <v>2241.6999999999998</v>
      </c>
      <c r="T11">
        <f t="shared" si="2"/>
        <v>49070.812999999995</v>
      </c>
      <c r="U11">
        <f t="shared" si="3"/>
        <v>50550.334999999999</v>
      </c>
      <c r="V11" t="s">
        <v>69</v>
      </c>
    </row>
    <row r="12" spans="1:22">
      <c r="A12" t="s">
        <v>66</v>
      </c>
      <c r="B12" t="s">
        <v>80</v>
      </c>
      <c r="C12" t="s">
        <v>81</v>
      </c>
      <c r="D12" t="s">
        <v>7</v>
      </c>
      <c r="E12">
        <v>21.89</v>
      </c>
      <c r="F12">
        <v>22.55</v>
      </c>
      <c r="G12">
        <v>700</v>
      </c>
      <c r="H12">
        <v>300</v>
      </c>
      <c r="I12">
        <v>80</v>
      </c>
      <c r="J12">
        <v>150</v>
      </c>
      <c r="K12">
        <v>20</v>
      </c>
      <c r="L12">
        <v>790</v>
      </c>
      <c r="M12">
        <v>13.99</v>
      </c>
      <c r="N12">
        <v>300</v>
      </c>
      <c r="O12">
        <v>30</v>
      </c>
      <c r="P12">
        <v>90</v>
      </c>
      <c r="Q12">
        <f t="shared" si="0"/>
        <v>247.399</v>
      </c>
      <c r="R12">
        <v>12</v>
      </c>
      <c r="S12">
        <f t="shared" si="1"/>
        <v>2733.3889999999997</v>
      </c>
      <c r="T12">
        <f t="shared" si="2"/>
        <v>59833.885209999993</v>
      </c>
      <c r="U12">
        <f t="shared" si="3"/>
        <v>61637.921949999996</v>
      </c>
      <c r="V12" t="s">
        <v>69</v>
      </c>
    </row>
    <row r="13" spans="1:22">
      <c r="A13" t="s">
        <v>66</v>
      </c>
      <c r="B13" t="s">
        <v>80</v>
      </c>
      <c r="C13" t="s">
        <v>82</v>
      </c>
      <c r="D13" t="s">
        <v>7</v>
      </c>
      <c r="E13">
        <v>21.89</v>
      </c>
      <c r="F13">
        <v>22.55</v>
      </c>
      <c r="G13">
        <v>550</v>
      </c>
      <c r="H13">
        <v>250</v>
      </c>
      <c r="I13">
        <v>80</v>
      </c>
      <c r="J13">
        <v>120</v>
      </c>
      <c r="K13">
        <v>18</v>
      </c>
      <c r="L13">
        <v>780</v>
      </c>
      <c r="M13">
        <v>13.99</v>
      </c>
      <c r="N13">
        <v>300</v>
      </c>
      <c r="O13">
        <v>30</v>
      </c>
      <c r="P13">
        <v>90</v>
      </c>
      <c r="Q13">
        <f t="shared" si="0"/>
        <v>223.19899999999998</v>
      </c>
      <c r="R13">
        <v>12</v>
      </c>
      <c r="S13">
        <f t="shared" si="1"/>
        <v>2467.1889999999999</v>
      </c>
      <c r="T13">
        <f t="shared" si="2"/>
        <v>54006.767209999998</v>
      </c>
      <c r="U13">
        <f t="shared" si="3"/>
        <v>55635.111949999999</v>
      </c>
      <c r="V13" t="s">
        <v>69</v>
      </c>
    </row>
    <row r="14" spans="1:22">
      <c r="A14" t="s">
        <v>66</v>
      </c>
      <c r="B14" t="s">
        <v>80</v>
      </c>
      <c r="C14" t="s">
        <v>83</v>
      </c>
      <c r="D14" t="s">
        <v>7</v>
      </c>
      <c r="E14">
        <v>21.89</v>
      </c>
      <c r="F14">
        <v>22.55</v>
      </c>
      <c r="G14">
        <v>600</v>
      </c>
      <c r="H14">
        <v>275</v>
      </c>
      <c r="I14">
        <v>85</v>
      </c>
      <c r="J14">
        <v>130</v>
      </c>
      <c r="K14">
        <v>18</v>
      </c>
      <c r="L14">
        <v>770</v>
      </c>
      <c r="M14">
        <v>13.99</v>
      </c>
      <c r="N14">
        <v>300</v>
      </c>
      <c r="O14">
        <v>30</v>
      </c>
      <c r="P14">
        <v>90</v>
      </c>
      <c r="Q14">
        <f t="shared" si="0"/>
        <v>231.19899999999998</v>
      </c>
      <c r="R14">
        <v>12</v>
      </c>
      <c r="S14">
        <f t="shared" si="1"/>
        <v>2555.1889999999999</v>
      </c>
      <c r="T14">
        <f t="shared" si="2"/>
        <v>55933.087209999998</v>
      </c>
      <c r="U14">
        <f t="shared" si="3"/>
        <v>57619.51195</v>
      </c>
      <c r="V14" t="s">
        <v>69</v>
      </c>
    </row>
    <row r="15" spans="1:22">
      <c r="A15" t="s">
        <v>66</v>
      </c>
      <c r="B15" t="s">
        <v>80</v>
      </c>
      <c r="C15" t="s">
        <v>84</v>
      </c>
      <c r="D15" t="s">
        <v>7</v>
      </c>
      <c r="E15">
        <v>21.89</v>
      </c>
      <c r="F15">
        <v>22.55</v>
      </c>
      <c r="G15">
        <v>580</v>
      </c>
      <c r="H15">
        <v>260</v>
      </c>
      <c r="I15">
        <v>75</v>
      </c>
      <c r="J15">
        <v>125</v>
      </c>
      <c r="K15">
        <v>17</v>
      </c>
      <c r="L15">
        <v>760</v>
      </c>
      <c r="M15">
        <v>13.99</v>
      </c>
      <c r="N15">
        <v>300</v>
      </c>
      <c r="O15">
        <v>30</v>
      </c>
      <c r="P15">
        <v>90</v>
      </c>
      <c r="Q15">
        <f t="shared" si="0"/>
        <v>225.09899999999999</v>
      </c>
      <c r="R15">
        <v>12</v>
      </c>
      <c r="S15">
        <f t="shared" si="1"/>
        <v>2488.0889999999999</v>
      </c>
      <c r="T15">
        <f t="shared" si="2"/>
        <v>54464.268210000002</v>
      </c>
      <c r="U15">
        <f t="shared" si="3"/>
        <v>56106.406949999997</v>
      </c>
      <c r="V15" t="s">
        <v>69</v>
      </c>
    </row>
    <row r="16" spans="1:22">
      <c r="A16" t="s">
        <v>66</v>
      </c>
      <c r="B16" t="s">
        <v>80</v>
      </c>
      <c r="C16" t="s">
        <v>85</v>
      </c>
      <c r="D16" t="s">
        <v>7</v>
      </c>
      <c r="E16">
        <v>21.89</v>
      </c>
      <c r="F16">
        <v>22.55</v>
      </c>
      <c r="G16">
        <v>750</v>
      </c>
      <c r="H16">
        <v>320</v>
      </c>
      <c r="I16">
        <v>90</v>
      </c>
      <c r="J16">
        <v>160</v>
      </c>
      <c r="K16">
        <v>22</v>
      </c>
      <c r="L16">
        <v>770</v>
      </c>
      <c r="M16">
        <v>13.99</v>
      </c>
      <c r="N16">
        <v>300</v>
      </c>
      <c r="O16">
        <v>30</v>
      </c>
      <c r="P16">
        <v>90</v>
      </c>
      <c r="Q16">
        <f t="shared" si="0"/>
        <v>254.59899999999999</v>
      </c>
      <c r="R16">
        <v>12</v>
      </c>
      <c r="S16">
        <f t="shared" si="1"/>
        <v>2812.5889999999999</v>
      </c>
      <c r="T16">
        <f t="shared" si="2"/>
        <v>61567.573210000002</v>
      </c>
      <c r="U16">
        <f t="shared" si="3"/>
        <v>63423.881950000003</v>
      </c>
      <c r="V16" t="s">
        <v>69</v>
      </c>
    </row>
    <row r="17" spans="1:22">
      <c r="A17" t="s">
        <v>66</v>
      </c>
      <c r="B17" t="s">
        <v>86</v>
      </c>
      <c r="C17" t="s">
        <v>87</v>
      </c>
      <c r="D17" t="s">
        <v>7</v>
      </c>
      <c r="E17">
        <v>21.89</v>
      </c>
      <c r="F17">
        <v>22.55</v>
      </c>
      <c r="G17">
        <v>650</v>
      </c>
      <c r="H17">
        <v>275</v>
      </c>
      <c r="I17">
        <v>35</v>
      </c>
      <c r="J17">
        <v>150</v>
      </c>
      <c r="K17">
        <v>15</v>
      </c>
      <c r="L17">
        <v>800</v>
      </c>
      <c r="M17">
        <v>15</v>
      </c>
      <c r="N17">
        <v>300</v>
      </c>
      <c r="O17">
        <v>30</v>
      </c>
      <c r="P17">
        <v>90</v>
      </c>
      <c r="Q17">
        <f t="shared" si="0"/>
        <v>236</v>
      </c>
      <c r="R17">
        <v>12</v>
      </c>
      <c r="S17">
        <f t="shared" si="1"/>
        <v>2608</v>
      </c>
      <c r="T17">
        <f t="shared" si="2"/>
        <v>57089.120000000003</v>
      </c>
      <c r="U17">
        <f t="shared" si="3"/>
        <v>58810.400000000001</v>
      </c>
      <c r="V17" t="s">
        <v>69</v>
      </c>
    </row>
    <row r="18" spans="1:22">
      <c r="A18" t="s">
        <v>66</v>
      </c>
      <c r="B18" t="s">
        <v>86</v>
      </c>
      <c r="C18" t="s">
        <v>88</v>
      </c>
      <c r="D18" t="s">
        <v>7</v>
      </c>
      <c r="E18">
        <v>21.89</v>
      </c>
      <c r="F18">
        <v>22.55</v>
      </c>
      <c r="G18">
        <v>800</v>
      </c>
      <c r="H18">
        <v>300</v>
      </c>
      <c r="I18">
        <v>40</v>
      </c>
      <c r="J18">
        <v>175</v>
      </c>
      <c r="K18">
        <v>18</v>
      </c>
      <c r="L18">
        <v>780</v>
      </c>
      <c r="M18">
        <v>15</v>
      </c>
      <c r="N18">
        <v>300</v>
      </c>
      <c r="O18">
        <v>30</v>
      </c>
      <c r="P18">
        <v>90</v>
      </c>
      <c r="Q18">
        <f t="shared" si="0"/>
        <v>254.8</v>
      </c>
      <c r="R18">
        <v>12</v>
      </c>
      <c r="S18">
        <f t="shared" si="1"/>
        <v>2814.8</v>
      </c>
      <c r="T18">
        <f t="shared" si="2"/>
        <v>61615.972000000009</v>
      </c>
      <c r="U18">
        <f t="shared" si="3"/>
        <v>63473.740000000005</v>
      </c>
      <c r="V18" t="s">
        <v>69</v>
      </c>
    </row>
    <row r="19" spans="1:22">
      <c r="A19" t="s">
        <v>66</v>
      </c>
      <c r="B19" t="s">
        <v>86</v>
      </c>
      <c r="C19" t="s">
        <v>89</v>
      </c>
      <c r="D19" t="s">
        <v>7</v>
      </c>
      <c r="E19">
        <v>21.89</v>
      </c>
      <c r="F19">
        <v>22.55</v>
      </c>
      <c r="G19">
        <v>500</v>
      </c>
      <c r="H19">
        <v>225</v>
      </c>
      <c r="I19">
        <v>30</v>
      </c>
      <c r="J19">
        <v>125</v>
      </c>
      <c r="K19">
        <v>12</v>
      </c>
      <c r="L19">
        <v>740</v>
      </c>
      <c r="M19">
        <v>15</v>
      </c>
      <c r="N19">
        <v>300</v>
      </c>
      <c r="O19">
        <v>30</v>
      </c>
      <c r="P19">
        <v>90</v>
      </c>
      <c r="Q19">
        <f t="shared" si="0"/>
        <v>206.70000000000002</v>
      </c>
      <c r="R19">
        <v>12</v>
      </c>
      <c r="S19">
        <f t="shared" si="1"/>
        <v>2285.6999999999998</v>
      </c>
      <c r="T19">
        <f t="shared" si="2"/>
        <v>50033.972999999998</v>
      </c>
      <c r="U19">
        <f t="shared" si="3"/>
        <v>51542.534999999996</v>
      </c>
      <c r="V19" t="s">
        <v>69</v>
      </c>
    </row>
    <row r="20" spans="1:22">
      <c r="A20" t="s">
        <v>66</v>
      </c>
      <c r="B20" t="s">
        <v>86</v>
      </c>
      <c r="C20" t="s">
        <v>90</v>
      </c>
      <c r="D20" t="s">
        <v>7</v>
      </c>
      <c r="E20">
        <v>21.89</v>
      </c>
      <c r="F20">
        <v>22.55</v>
      </c>
      <c r="G20">
        <v>550</v>
      </c>
      <c r="H20">
        <v>250</v>
      </c>
      <c r="I20">
        <v>35</v>
      </c>
      <c r="J20">
        <v>130</v>
      </c>
      <c r="K20">
        <v>15</v>
      </c>
      <c r="L20">
        <v>760</v>
      </c>
      <c r="M20">
        <v>15</v>
      </c>
      <c r="N20">
        <v>300</v>
      </c>
      <c r="O20">
        <v>30</v>
      </c>
      <c r="P20">
        <v>90</v>
      </c>
      <c r="Q20">
        <f t="shared" si="0"/>
        <v>217.5</v>
      </c>
      <c r="R20">
        <v>12</v>
      </c>
      <c r="S20">
        <f t="shared" si="1"/>
        <v>2404.5</v>
      </c>
      <c r="T20">
        <f t="shared" si="2"/>
        <v>52634.505000000005</v>
      </c>
      <c r="U20">
        <f t="shared" si="3"/>
        <v>54221.474999999999</v>
      </c>
      <c r="V20" t="s">
        <v>69</v>
      </c>
    </row>
    <row r="21" spans="1:22">
      <c r="A21" t="s">
        <v>66</v>
      </c>
      <c r="B21" t="s">
        <v>86</v>
      </c>
      <c r="C21" t="s">
        <v>91</v>
      </c>
      <c r="D21" t="s">
        <v>7</v>
      </c>
      <c r="E21">
        <v>21.89</v>
      </c>
      <c r="F21">
        <v>22.55</v>
      </c>
      <c r="G21">
        <v>450</v>
      </c>
      <c r="H21">
        <v>200</v>
      </c>
      <c r="I21">
        <v>25</v>
      </c>
      <c r="J21">
        <v>100</v>
      </c>
      <c r="K21">
        <v>12</v>
      </c>
      <c r="L21">
        <v>740</v>
      </c>
      <c r="M21">
        <v>15</v>
      </c>
      <c r="N21">
        <v>300</v>
      </c>
      <c r="O21">
        <v>30</v>
      </c>
      <c r="P21">
        <v>90</v>
      </c>
      <c r="Q21">
        <f t="shared" si="0"/>
        <v>196.20000000000002</v>
      </c>
      <c r="R21">
        <v>12</v>
      </c>
      <c r="S21">
        <f t="shared" si="1"/>
        <v>2170.1999999999998</v>
      </c>
      <c r="T21">
        <f t="shared" si="2"/>
        <v>47505.678</v>
      </c>
      <c r="U21">
        <f t="shared" si="3"/>
        <v>48938.009999999995</v>
      </c>
      <c r="V21" t="s">
        <v>69</v>
      </c>
    </row>
    <row r="22" spans="1:22">
      <c r="A22" t="s">
        <v>66</v>
      </c>
      <c r="B22" t="s">
        <v>92</v>
      </c>
      <c r="C22" t="s">
        <v>93</v>
      </c>
      <c r="D22" t="s">
        <v>8</v>
      </c>
      <c r="E22">
        <v>25.27</v>
      </c>
      <c r="F22">
        <v>26.03</v>
      </c>
      <c r="G22">
        <v>1200</v>
      </c>
      <c r="H22">
        <v>300</v>
      </c>
      <c r="I22">
        <v>75</v>
      </c>
      <c r="J22">
        <v>200</v>
      </c>
      <c r="K22">
        <v>25</v>
      </c>
      <c r="L22">
        <v>680</v>
      </c>
      <c r="M22">
        <v>10</v>
      </c>
      <c r="N22">
        <v>300</v>
      </c>
      <c r="O22">
        <v>30</v>
      </c>
      <c r="P22">
        <v>90</v>
      </c>
      <c r="Q22">
        <f t="shared" si="0"/>
        <v>291</v>
      </c>
      <c r="R22">
        <v>12</v>
      </c>
      <c r="S22">
        <f t="shared" si="1"/>
        <v>3213</v>
      </c>
      <c r="T22">
        <f t="shared" si="2"/>
        <v>81192.509999999995</v>
      </c>
      <c r="U22">
        <f t="shared" si="3"/>
        <v>83634.39</v>
      </c>
      <c r="V22" t="s">
        <v>69</v>
      </c>
    </row>
    <row r="23" spans="1:22">
      <c r="A23" t="s">
        <v>66</v>
      </c>
      <c r="B23" t="s">
        <v>92</v>
      </c>
      <c r="C23" t="s">
        <v>94</v>
      </c>
      <c r="D23" t="s">
        <v>8</v>
      </c>
      <c r="E23">
        <v>25.27</v>
      </c>
      <c r="F23">
        <v>26.03</v>
      </c>
      <c r="G23">
        <v>900</v>
      </c>
      <c r="H23">
        <v>350</v>
      </c>
      <c r="I23">
        <v>80</v>
      </c>
      <c r="J23">
        <v>150</v>
      </c>
      <c r="K23">
        <v>20</v>
      </c>
      <c r="L23">
        <v>700</v>
      </c>
      <c r="M23">
        <v>10</v>
      </c>
      <c r="N23">
        <v>300</v>
      </c>
      <c r="O23">
        <v>30</v>
      </c>
      <c r="P23">
        <v>90</v>
      </c>
      <c r="Q23">
        <f t="shared" si="0"/>
        <v>263</v>
      </c>
      <c r="R23">
        <v>12</v>
      </c>
      <c r="S23">
        <f t="shared" si="1"/>
        <v>2905</v>
      </c>
      <c r="T23">
        <f t="shared" si="2"/>
        <v>73409.350000000006</v>
      </c>
      <c r="U23">
        <f t="shared" si="3"/>
        <v>75617.150000000009</v>
      </c>
      <c r="V23" t="s">
        <v>69</v>
      </c>
    </row>
    <row r="24" spans="1:22">
      <c r="A24" t="s">
        <v>66</v>
      </c>
      <c r="B24" t="s">
        <v>92</v>
      </c>
      <c r="C24" t="s">
        <v>95</v>
      </c>
      <c r="D24" t="s">
        <v>8</v>
      </c>
      <c r="E24">
        <v>25.27</v>
      </c>
      <c r="F24">
        <v>26.03</v>
      </c>
      <c r="G24">
        <v>865</v>
      </c>
      <c r="H24">
        <v>285</v>
      </c>
      <c r="I24">
        <v>80</v>
      </c>
      <c r="J24">
        <v>150</v>
      </c>
      <c r="K24">
        <v>20</v>
      </c>
      <c r="L24">
        <v>700</v>
      </c>
      <c r="M24">
        <v>10</v>
      </c>
      <c r="N24">
        <v>300</v>
      </c>
      <c r="O24">
        <v>30</v>
      </c>
      <c r="P24">
        <v>90</v>
      </c>
      <c r="Q24">
        <f t="shared" si="0"/>
        <v>253</v>
      </c>
      <c r="R24">
        <v>12</v>
      </c>
      <c r="S24">
        <f t="shared" si="1"/>
        <v>2795</v>
      </c>
      <c r="T24">
        <f t="shared" si="2"/>
        <v>70629.649999999994</v>
      </c>
      <c r="U24">
        <f t="shared" si="3"/>
        <v>72753.850000000006</v>
      </c>
      <c r="V24" t="s">
        <v>69</v>
      </c>
    </row>
    <row r="25" spans="1:22">
      <c r="A25" t="s">
        <v>66</v>
      </c>
      <c r="B25" t="s">
        <v>92</v>
      </c>
      <c r="C25" t="s">
        <v>96</v>
      </c>
      <c r="D25" t="s">
        <v>8</v>
      </c>
      <c r="E25">
        <v>25.27</v>
      </c>
      <c r="F25">
        <v>26.03</v>
      </c>
      <c r="G25">
        <v>700</v>
      </c>
      <c r="H25">
        <v>250</v>
      </c>
      <c r="I25">
        <v>65</v>
      </c>
      <c r="J25">
        <v>120</v>
      </c>
      <c r="K25">
        <v>18</v>
      </c>
      <c r="L25">
        <v>700</v>
      </c>
      <c r="M25">
        <v>10</v>
      </c>
      <c r="N25">
        <v>300</v>
      </c>
      <c r="O25">
        <v>30</v>
      </c>
      <c r="P25">
        <v>90</v>
      </c>
      <c r="Q25">
        <f t="shared" si="0"/>
        <v>228.3</v>
      </c>
      <c r="R25">
        <v>12</v>
      </c>
      <c r="S25">
        <f t="shared" si="1"/>
        <v>2523.3000000000002</v>
      </c>
      <c r="T25">
        <f t="shared" si="2"/>
        <v>63763.791000000005</v>
      </c>
      <c r="U25">
        <f t="shared" si="3"/>
        <v>65681.499000000011</v>
      </c>
      <c r="V25" t="s">
        <v>69</v>
      </c>
    </row>
    <row r="26" spans="1:22">
      <c r="A26" t="s">
        <v>66</v>
      </c>
      <c r="B26" t="s">
        <v>92</v>
      </c>
      <c r="C26" t="s">
        <v>97</v>
      </c>
      <c r="D26" t="s">
        <v>8</v>
      </c>
      <c r="E26">
        <v>25.27</v>
      </c>
      <c r="F26">
        <v>26.03</v>
      </c>
      <c r="G26">
        <v>600</v>
      </c>
      <c r="H26">
        <v>200</v>
      </c>
      <c r="I26">
        <v>70</v>
      </c>
      <c r="J26">
        <v>100</v>
      </c>
      <c r="K26">
        <v>15</v>
      </c>
      <c r="L26">
        <v>680</v>
      </c>
      <c r="M26">
        <v>10</v>
      </c>
      <c r="N26">
        <v>300</v>
      </c>
      <c r="O26">
        <v>30</v>
      </c>
      <c r="P26">
        <v>90</v>
      </c>
      <c r="Q26">
        <f t="shared" si="0"/>
        <v>209.5</v>
      </c>
      <c r="R26">
        <v>12</v>
      </c>
      <c r="S26">
        <f t="shared" si="1"/>
        <v>2316.5</v>
      </c>
      <c r="T26">
        <f t="shared" si="2"/>
        <v>58537.955000000002</v>
      </c>
      <c r="U26">
        <f t="shared" si="3"/>
        <v>60298.495000000003</v>
      </c>
      <c r="V26" t="s">
        <v>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7"/>
  <sheetViews>
    <sheetView topLeftCell="G1" workbookViewId="0">
      <selection activeCell="U2" sqref="U2:U17"/>
    </sheetView>
  </sheetViews>
  <sheetFormatPr baseColWidth="10" defaultRowHeight="14.5"/>
  <cols>
    <col min="1" max="1" width="10" bestFit="1" customWidth="1"/>
    <col min="2" max="2" width="11.90625" bestFit="1" customWidth="1"/>
    <col min="3" max="3" width="10.26953125" bestFit="1" customWidth="1"/>
    <col min="4" max="4" width="5.7265625" bestFit="1" customWidth="1"/>
    <col min="5" max="5" width="9.54296875" customWidth="1"/>
    <col min="6" max="6" width="10.7265625" customWidth="1"/>
    <col min="7" max="7" width="11.453125" customWidth="1"/>
    <col min="8" max="8" width="9.90625" customWidth="1"/>
    <col min="9" max="9" width="7.90625" customWidth="1"/>
    <col min="10" max="10" width="10.08984375" customWidth="1"/>
    <col min="11" max="11" width="10.81640625" customWidth="1"/>
    <col min="12" max="12" width="8.36328125" customWidth="1"/>
    <col min="13" max="13" width="7.7265625" customWidth="1"/>
    <col min="14" max="14" width="8.81640625" customWidth="1"/>
    <col min="15" max="15" width="12.7265625" customWidth="1"/>
    <col min="16" max="16" width="12.54296875" customWidth="1"/>
  </cols>
  <sheetData>
    <row r="1" spans="1:22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65</v>
      </c>
    </row>
    <row r="2" spans="1:22">
      <c r="A2" t="s">
        <v>98</v>
      </c>
      <c r="B2" t="s">
        <v>99</v>
      </c>
      <c r="C2" t="s">
        <v>100</v>
      </c>
      <c r="D2" t="s">
        <v>9</v>
      </c>
      <c r="E2" s="2">
        <v>0.12</v>
      </c>
      <c r="F2" s="2">
        <v>0.12</v>
      </c>
      <c r="G2" s="3">
        <v>45000</v>
      </c>
      <c r="H2" s="3">
        <v>38000</v>
      </c>
      <c r="I2" s="3">
        <v>7500</v>
      </c>
      <c r="J2" s="3">
        <v>20000</v>
      </c>
      <c r="K2" s="2">
        <v>3000</v>
      </c>
      <c r="L2">
        <v>280000</v>
      </c>
      <c r="M2">
        <v>9900</v>
      </c>
      <c r="N2">
        <v>165</v>
      </c>
      <c r="O2">
        <v>38</v>
      </c>
      <c r="P2">
        <v>58</v>
      </c>
      <c r="Q2" s="2">
        <f>SUM(G2:P2)*0.1</f>
        <v>40366.100000000006</v>
      </c>
      <c r="R2">
        <v>1500</v>
      </c>
      <c r="S2" s="2">
        <f>SUM(G2:R2)</f>
        <v>445527.1</v>
      </c>
      <c r="T2" s="2">
        <f>S2*E2</f>
        <v>53463.251999999993</v>
      </c>
      <c r="U2" s="2">
        <f>S2*F2</f>
        <v>53463.251999999993</v>
      </c>
      <c r="V2" t="s">
        <v>101</v>
      </c>
    </row>
    <row r="3" spans="1:22">
      <c r="A3" t="s">
        <v>98</v>
      </c>
      <c r="B3" t="s">
        <v>99</v>
      </c>
      <c r="C3" t="s">
        <v>102</v>
      </c>
      <c r="D3" t="s">
        <v>9</v>
      </c>
      <c r="E3" s="2">
        <v>0.12</v>
      </c>
      <c r="F3" s="2">
        <v>0.12</v>
      </c>
      <c r="G3" s="3">
        <v>32000</v>
      </c>
      <c r="H3" s="3">
        <v>38000</v>
      </c>
      <c r="I3" s="3">
        <v>6000</v>
      </c>
      <c r="J3" s="3">
        <v>20000</v>
      </c>
      <c r="K3" s="2">
        <v>3000</v>
      </c>
      <c r="L3">
        <v>260000</v>
      </c>
      <c r="M3">
        <v>9900</v>
      </c>
      <c r="N3">
        <v>165</v>
      </c>
      <c r="O3">
        <v>38</v>
      </c>
      <c r="P3">
        <v>58</v>
      </c>
      <c r="Q3" s="2">
        <f t="shared" ref="Q3:Q17" si="0">SUM(G3:P3)*0.1</f>
        <v>36916.1</v>
      </c>
      <c r="R3">
        <v>1500</v>
      </c>
      <c r="S3" s="2">
        <f t="shared" ref="S3:S17" si="1">SUM(G3:R3)</f>
        <v>407577.1</v>
      </c>
      <c r="T3" s="2">
        <f t="shared" ref="T3:T17" si="2">S3*E3</f>
        <v>48909.251999999993</v>
      </c>
      <c r="U3" s="2">
        <f t="shared" ref="U3:U17" si="3">S3*F3</f>
        <v>48909.251999999993</v>
      </c>
      <c r="V3" t="s">
        <v>101</v>
      </c>
    </row>
    <row r="4" spans="1:22">
      <c r="A4" t="s">
        <v>98</v>
      </c>
      <c r="B4" t="s">
        <v>99</v>
      </c>
      <c r="C4" t="s">
        <v>103</v>
      </c>
      <c r="D4" t="s">
        <v>9</v>
      </c>
      <c r="E4" s="2">
        <v>0.12</v>
      </c>
      <c r="F4" s="2">
        <v>0.12</v>
      </c>
      <c r="G4" s="3">
        <v>32000</v>
      </c>
      <c r="H4" s="3">
        <v>38000</v>
      </c>
      <c r="I4" s="3">
        <v>6000</v>
      </c>
      <c r="J4" s="3">
        <v>20000</v>
      </c>
      <c r="K4" s="2">
        <v>3000</v>
      </c>
      <c r="L4">
        <v>260000</v>
      </c>
      <c r="M4">
        <v>9900</v>
      </c>
      <c r="N4">
        <v>165</v>
      </c>
      <c r="O4">
        <v>38</v>
      </c>
      <c r="P4">
        <v>58</v>
      </c>
      <c r="Q4" s="2">
        <f t="shared" si="0"/>
        <v>36916.1</v>
      </c>
      <c r="R4">
        <v>1500</v>
      </c>
      <c r="S4" s="2">
        <f t="shared" si="1"/>
        <v>407577.1</v>
      </c>
      <c r="T4" s="2">
        <f t="shared" si="2"/>
        <v>48909.251999999993</v>
      </c>
      <c r="U4" s="2">
        <f t="shared" si="3"/>
        <v>48909.251999999993</v>
      </c>
      <c r="V4" t="s">
        <v>101</v>
      </c>
    </row>
    <row r="5" spans="1:22">
      <c r="A5" t="s">
        <v>98</v>
      </c>
      <c r="B5" t="s">
        <v>104</v>
      </c>
      <c r="C5" t="s">
        <v>105</v>
      </c>
      <c r="D5" t="s">
        <v>11</v>
      </c>
      <c r="E5" s="2">
        <v>0.01</v>
      </c>
      <c r="F5" s="2">
        <v>0.01</v>
      </c>
      <c r="G5" s="3">
        <v>500000</v>
      </c>
      <c r="H5" s="3">
        <v>325000</v>
      </c>
      <c r="I5" s="3">
        <v>65000</v>
      </c>
      <c r="J5" s="3">
        <v>300000</v>
      </c>
      <c r="K5" s="2">
        <v>70000</v>
      </c>
      <c r="L5">
        <v>2100000</v>
      </c>
      <c r="M5">
        <v>71500</v>
      </c>
      <c r="N5">
        <v>165</v>
      </c>
      <c r="O5">
        <v>38</v>
      </c>
      <c r="P5">
        <v>58</v>
      </c>
      <c r="Q5" s="2">
        <f t="shared" si="0"/>
        <v>343176.10000000003</v>
      </c>
      <c r="R5">
        <v>15000</v>
      </c>
      <c r="S5" s="2">
        <f t="shared" si="1"/>
        <v>3789937.1</v>
      </c>
      <c r="T5" s="2">
        <f t="shared" si="2"/>
        <v>37899.370999999999</v>
      </c>
      <c r="U5" s="2">
        <f t="shared" si="3"/>
        <v>37899.370999999999</v>
      </c>
      <c r="V5" t="s">
        <v>101</v>
      </c>
    </row>
    <row r="6" spans="1:22">
      <c r="A6" t="s">
        <v>98</v>
      </c>
      <c r="B6" t="s">
        <v>104</v>
      </c>
      <c r="C6" t="s">
        <v>106</v>
      </c>
      <c r="D6" t="s">
        <v>11</v>
      </c>
      <c r="E6" s="2">
        <v>0.01</v>
      </c>
      <c r="F6" s="2">
        <v>0.01</v>
      </c>
      <c r="G6" s="3">
        <v>405000</v>
      </c>
      <c r="H6" s="3">
        <v>375000</v>
      </c>
      <c r="I6" s="3">
        <v>55000</v>
      </c>
      <c r="J6" s="3">
        <v>300000</v>
      </c>
      <c r="K6" s="2">
        <v>70000</v>
      </c>
      <c r="L6">
        <v>2050000</v>
      </c>
      <c r="M6">
        <v>71500</v>
      </c>
      <c r="N6">
        <v>165</v>
      </c>
      <c r="O6">
        <v>38</v>
      </c>
      <c r="P6">
        <v>58</v>
      </c>
      <c r="Q6" s="2">
        <f t="shared" si="0"/>
        <v>332676.10000000003</v>
      </c>
      <c r="R6">
        <v>15000</v>
      </c>
      <c r="S6" s="2">
        <f t="shared" si="1"/>
        <v>3674437.1</v>
      </c>
      <c r="T6" s="2">
        <f t="shared" si="2"/>
        <v>36744.370999999999</v>
      </c>
      <c r="U6" s="2">
        <f t="shared" si="3"/>
        <v>36744.370999999999</v>
      </c>
      <c r="V6" t="s">
        <v>101</v>
      </c>
    </row>
    <row r="7" spans="1:22">
      <c r="A7" t="s">
        <v>98</v>
      </c>
      <c r="B7" t="s">
        <v>104</v>
      </c>
      <c r="C7" t="s">
        <v>107</v>
      </c>
      <c r="D7" t="s">
        <v>11</v>
      </c>
      <c r="E7" s="2">
        <v>0.01</v>
      </c>
      <c r="F7" s="2">
        <v>0.01</v>
      </c>
      <c r="G7" s="3">
        <v>405000</v>
      </c>
      <c r="H7" s="3">
        <v>375000</v>
      </c>
      <c r="I7" s="3">
        <v>55000</v>
      </c>
      <c r="J7" s="3">
        <v>300000</v>
      </c>
      <c r="K7" s="2">
        <v>70000</v>
      </c>
      <c r="L7">
        <v>2000000</v>
      </c>
      <c r="M7">
        <v>71500</v>
      </c>
      <c r="N7">
        <v>165</v>
      </c>
      <c r="O7">
        <v>38</v>
      </c>
      <c r="P7">
        <v>58</v>
      </c>
      <c r="Q7" s="2">
        <f t="shared" si="0"/>
        <v>327676.10000000003</v>
      </c>
      <c r="R7">
        <v>15000</v>
      </c>
      <c r="S7" s="2">
        <f t="shared" si="1"/>
        <v>3619437.1</v>
      </c>
      <c r="T7" s="2">
        <f t="shared" si="2"/>
        <v>36194.370999999999</v>
      </c>
      <c r="U7" s="2">
        <f t="shared" si="3"/>
        <v>36194.370999999999</v>
      </c>
      <c r="V7" t="s">
        <v>101</v>
      </c>
    </row>
    <row r="8" spans="1:22">
      <c r="A8" t="s">
        <v>98</v>
      </c>
      <c r="B8" t="s">
        <v>108</v>
      </c>
      <c r="C8" t="s">
        <v>109</v>
      </c>
      <c r="D8" t="s">
        <v>13</v>
      </c>
      <c r="E8" s="2">
        <v>2.5</v>
      </c>
      <c r="F8" s="2">
        <v>2.58</v>
      </c>
      <c r="G8" s="3">
        <v>2000</v>
      </c>
      <c r="H8" s="3">
        <v>1250</v>
      </c>
      <c r="I8" s="3">
        <v>150</v>
      </c>
      <c r="J8" s="3">
        <v>550</v>
      </c>
      <c r="K8" s="2">
        <v>67</v>
      </c>
      <c r="L8">
        <v>21600</v>
      </c>
      <c r="M8">
        <v>300</v>
      </c>
      <c r="N8">
        <v>165</v>
      </c>
      <c r="O8">
        <v>38</v>
      </c>
      <c r="P8">
        <v>58</v>
      </c>
      <c r="Q8" s="2">
        <f t="shared" si="0"/>
        <v>2617.8000000000002</v>
      </c>
      <c r="R8">
        <v>60</v>
      </c>
      <c r="S8" s="2">
        <f t="shared" si="1"/>
        <v>28855.8</v>
      </c>
      <c r="T8" s="2">
        <f t="shared" si="2"/>
        <v>72139.5</v>
      </c>
      <c r="U8" s="2">
        <f t="shared" si="3"/>
        <v>74447.964000000007</v>
      </c>
      <c r="V8" t="s">
        <v>101</v>
      </c>
    </row>
    <row r="9" spans="1:22">
      <c r="A9" t="s">
        <v>98</v>
      </c>
      <c r="B9" t="s">
        <v>108</v>
      </c>
      <c r="C9" t="s">
        <v>110</v>
      </c>
      <c r="D9" t="s">
        <v>13</v>
      </c>
      <c r="E9" s="2">
        <v>2.5</v>
      </c>
      <c r="F9" s="2">
        <v>2.58</v>
      </c>
      <c r="G9" s="3">
        <v>2000</v>
      </c>
      <c r="H9" s="3">
        <v>1250</v>
      </c>
      <c r="I9" s="3">
        <v>175</v>
      </c>
      <c r="J9" s="3">
        <v>550</v>
      </c>
      <c r="K9" s="2">
        <v>67</v>
      </c>
      <c r="L9">
        <v>21000</v>
      </c>
      <c r="M9">
        <v>300</v>
      </c>
      <c r="N9">
        <v>165</v>
      </c>
      <c r="O9">
        <v>38</v>
      </c>
      <c r="P9">
        <v>58</v>
      </c>
      <c r="Q9" s="2">
        <f t="shared" si="0"/>
        <v>2560.3000000000002</v>
      </c>
      <c r="R9">
        <v>60</v>
      </c>
      <c r="S9" s="2">
        <f t="shared" si="1"/>
        <v>28223.3</v>
      </c>
      <c r="T9" s="2">
        <f t="shared" si="2"/>
        <v>70558.25</v>
      </c>
      <c r="U9" s="2">
        <f t="shared" si="3"/>
        <v>72816.114000000001</v>
      </c>
      <c r="V9" t="s">
        <v>101</v>
      </c>
    </row>
    <row r="10" spans="1:22">
      <c r="A10" t="s">
        <v>98</v>
      </c>
      <c r="B10" t="s">
        <v>108</v>
      </c>
      <c r="C10" t="s">
        <v>111</v>
      </c>
      <c r="D10" t="s">
        <v>13</v>
      </c>
      <c r="E10" s="2">
        <v>2.5</v>
      </c>
      <c r="F10" s="2">
        <v>2.58</v>
      </c>
      <c r="G10" s="3">
        <v>2000</v>
      </c>
      <c r="H10" s="3">
        <v>1625</v>
      </c>
      <c r="I10" s="3">
        <v>100</v>
      </c>
      <c r="J10" s="3">
        <v>550</v>
      </c>
      <c r="K10" s="2">
        <v>67</v>
      </c>
      <c r="L10">
        <v>11500</v>
      </c>
      <c r="M10">
        <v>300</v>
      </c>
      <c r="N10">
        <v>165</v>
      </c>
      <c r="O10">
        <v>38</v>
      </c>
      <c r="P10">
        <v>58</v>
      </c>
      <c r="Q10" s="2">
        <f t="shared" si="0"/>
        <v>1640.3000000000002</v>
      </c>
      <c r="R10">
        <v>60</v>
      </c>
      <c r="S10" s="2">
        <f t="shared" si="1"/>
        <v>18103.3</v>
      </c>
      <c r="T10" s="2">
        <f t="shared" si="2"/>
        <v>45258.25</v>
      </c>
      <c r="U10" s="2">
        <f t="shared" si="3"/>
        <v>46706.514000000003</v>
      </c>
      <c r="V10" t="s">
        <v>101</v>
      </c>
    </row>
    <row r="11" spans="1:22">
      <c r="L11">
        <v>0</v>
      </c>
      <c r="M11">
        <v>0</v>
      </c>
      <c r="N11">
        <v>165</v>
      </c>
      <c r="O11">
        <v>38</v>
      </c>
      <c r="P11">
        <v>58</v>
      </c>
      <c r="Q11" s="2">
        <f t="shared" si="0"/>
        <v>26.1</v>
      </c>
      <c r="R11">
        <v>0</v>
      </c>
      <c r="S11" s="2">
        <f t="shared" si="1"/>
        <v>287.10000000000002</v>
      </c>
      <c r="T11" s="2">
        <f t="shared" si="2"/>
        <v>0</v>
      </c>
      <c r="U11" s="2">
        <f t="shared" si="3"/>
        <v>0</v>
      </c>
    </row>
    <row r="12" spans="1:22">
      <c r="L12">
        <v>0</v>
      </c>
      <c r="M12">
        <v>0</v>
      </c>
      <c r="N12">
        <v>165</v>
      </c>
      <c r="O12">
        <v>38</v>
      </c>
      <c r="P12">
        <v>58</v>
      </c>
      <c r="Q12" s="2">
        <f t="shared" si="0"/>
        <v>26.1</v>
      </c>
      <c r="R12">
        <v>0</v>
      </c>
      <c r="S12" s="2">
        <f t="shared" si="1"/>
        <v>287.10000000000002</v>
      </c>
      <c r="T12" s="2">
        <f t="shared" si="2"/>
        <v>0</v>
      </c>
      <c r="U12" s="2">
        <f t="shared" si="3"/>
        <v>0</v>
      </c>
    </row>
    <row r="13" spans="1:22">
      <c r="L13">
        <v>0</v>
      </c>
      <c r="M13">
        <v>0</v>
      </c>
      <c r="N13">
        <v>165</v>
      </c>
      <c r="O13">
        <v>38</v>
      </c>
      <c r="P13">
        <v>58</v>
      </c>
      <c r="Q13" s="2">
        <f t="shared" si="0"/>
        <v>26.1</v>
      </c>
      <c r="R13">
        <v>0</v>
      </c>
      <c r="S13" s="2">
        <f t="shared" si="1"/>
        <v>287.10000000000002</v>
      </c>
      <c r="T13" s="2">
        <f t="shared" si="2"/>
        <v>0</v>
      </c>
      <c r="U13" s="2">
        <f t="shared" si="3"/>
        <v>0</v>
      </c>
    </row>
    <row r="14" spans="1:22">
      <c r="L14">
        <v>0</v>
      </c>
      <c r="M14">
        <v>0</v>
      </c>
      <c r="N14">
        <v>165</v>
      </c>
      <c r="O14">
        <v>38</v>
      </c>
      <c r="P14">
        <v>58</v>
      </c>
      <c r="Q14" s="2">
        <f t="shared" si="0"/>
        <v>26.1</v>
      </c>
      <c r="R14">
        <v>0</v>
      </c>
      <c r="S14" s="2">
        <f t="shared" si="1"/>
        <v>287.10000000000002</v>
      </c>
      <c r="T14" s="2">
        <f t="shared" si="2"/>
        <v>0</v>
      </c>
      <c r="U14" s="2">
        <f t="shared" si="3"/>
        <v>0</v>
      </c>
    </row>
    <row r="15" spans="1:22">
      <c r="L15">
        <v>0</v>
      </c>
      <c r="M15">
        <v>0</v>
      </c>
      <c r="N15">
        <v>165</v>
      </c>
      <c r="O15">
        <v>38</v>
      </c>
      <c r="P15">
        <v>58</v>
      </c>
      <c r="Q15" s="2">
        <f t="shared" si="0"/>
        <v>26.1</v>
      </c>
      <c r="R15">
        <v>0</v>
      </c>
      <c r="S15" s="2">
        <f t="shared" si="1"/>
        <v>287.10000000000002</v>
      </c>
      <c r="T15" s="2">
        <f t="shared" si="2"/>
        <v>0</v>
      </c>
      <c r="U15" s="2">
        <f t="shared" si="3"/>
        <v>0</v>
      </c>
    </row>
    <row r="16" spans="1:22">
      <c r="L16">
        <v>0</v>
      </c>
      <c r="M16">
        <v>0</v>
      </c>
      <c r="N16">
        <v>165</v>
      </c>
      <c r="O16">
        <v>38</v>
      </c>
      <c r="P16">
        <v>58</v>
      </c>
      <c r="Q16" s="2">
        <f t="shared" si="0"/>
        <v>26.1</v>
      </c>
      <c r="R16">
        <v>0</v>
      </c>
      <c r="S16" s="2">
        <f t="shared" si="1"/>
        <v>287.10000000000002</v>
      </c>
      <c r="T16" s="2">
        <f t="shared" si="2"/>
        <v>0</v>
      </c>
      <c r="U16" s="2">
        <f t="shared" si="3"/>
        <v>0</v>
      </c>
    </row>
    <row r="17" spans="12:21">
      <c r="L17">
        <v>0</v>
      </c>
      <c r="M17">
        <v>0</v>
      </c>
      <c r="N17">
        <v>165</v>
      </c>
      <c r="O17">
        <v>38</v>
      </c>
      <c r="P17">
        <v>58</v>
      </c>
      <c r="Q17" s="2">
        <f t="shared" si="0"/>
        <v>26.1</v>
      </c>
      <c r="R17">
        <v>0</v>
      </c>
      <c r="S17" s="2">
        <f t="shared" si="1"/>
        <v>287.10000000000002</v>
      </c>
      <c r="T17" s="2">
        <f t="shared" si="2"/>
        <v>0</v>
      </c>
      <c r="U17" s="2">
        <f t="shared" si="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V7"/>
  <sheetViews>
    <sheetView topLeftCell="H1" workbookViewId="0">
      <selection activeCell="U2" sqref="U2"/>
    </sheetView>
  </sheetViews>
  <sheetFormatPr baseColWidth="10" defaultRowHeight="14.5"/>
  <cols>
    <col min="1" max="1" width="10" bestFit="1" customWidth="1"/>
    <col min="2" max="2" width="13.08984375" bestFit="1" customWidth="1"/>
    <col min="3" max="3" width="11.26953125" bestFit="1" customWidth="1"/>
    <col min="4" max="4" width="5.7265625" bestFit="1" customWidth="1"/>
    <col min="5" max="5" width="9" customWidth="1"/>
    <col min="6" max="6" width="11.90625" customWidth="1"/>
    <col min="7" max="7" width="16" customWidth="1"/>
    <col min="8" max="8" width="11.453125" customWidth="1"/>
    <col min="9" max="9" width="11.6328125" customWidth="1"/>
    <col min="10" max="10" width="15.453125" customWidth="1"/>
    <col min="11" max="11" width="15" customWidth="1"/>
    <col min="12" max="12" width="12.1796875" customWidth="1"/>
    <col min="13" max="13" width="7.36328125" customWidth="1"/>
    <col min="14" max="14" width="4.7265625" customWidth="1"/>
    <col min="15" max="15" width="5" customWidth="1"/>
    <col min="16" max="16" width="9.453125" customWidth="1"/>
  </cols>
  <sheetData>
    <row r="1" spans="1:22">
      <c r="A1" s="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65</v>
      </c>
    </row>
    <row r="2" spans="1:22">
      <c r="A2" t="s">
        <v>112</v>
      </c>
      <c r="B2" t="s">
        <v>113</v>
      </c>
      <c r="C2" t="s">
        <v>114</v>
      </c>
      <c r="D2" t="s">
        <v>15</v>
      </c>
      <c r="E2" s="2">
        <v>12.15</v>
      </c>
      <c r="F2" s="2">
        <v>12.51</v>
      </c>
      <c r="G2" s="2">
        <v>1800</v>
      </c>
      <c r="H2" s="2">
        <v>400</v>
      </c>
      <c r="I2" s="2">
        <v>150</v>
      </c>
      <c r="J2" s="2">
        <v>300</v>
      </c>
      <c r="K2" s="2">
        <v>200</v>
      </c>
      <c r="L2">
        <v>2500</v>
      </c>
      <c r="M2">
        <v>39</v>
      </c>
      <c r="N2">
        <v>235</v>
      </c>
      <c r="O2">
        <v>58</v>
      </c>
      <c r="P2">
        <v>82</v>
      </c>
      <c r="Q2" s="2">
        <f>SUM(G2:P2)*0.1</f>
        <v>576.4</v>
      </c>
      <c r="R2">
        <v>12</v>
      </c>
      <c r="S2" s="2">
        <f>SUM(G2:R2)</f>
        <v>6352.4</v>
      </c>
      <c r="T2" s="2">
        <f>S2*E2</f>
        <v>77181.66</v>
      </c>
      <c r="U2" s="2">
        <f>S2*F2</f>
        <v>79468.52399999999</v>
      </c>
      <c r="V2" t="s">
        <v>115</v>
      </c>
    </row>
    <row r="3" spans="1:22">
      <c r="A3" t="s">
        <v>112</v>
      </c>
      <c r="B3" t="s">
        <v>113</v>
      </c>
      <c r="C3" t="s">
        <v>116</v>
      </c>
      <c r="D3" t="s">
        <v>15</v>
      </c>
      <c r="E3" s="2">
        <v>12.15</v>
      </c>
      <c r="F3" s="2">
        <v>12.51</v>
      </c>
      <c r="G3" s="2">
        <v>2200</v>
      </c>
      <c r="H3" s="2">
        <v>500</v>
      </c>
      <c r="I3" s="2">
        <v>180</v>
      </c>
      <c r="J3" s="2">
        <v>350</v>
      </c>
      <c r="K3" s="2">
        <v>250</v>
      </c>
      <c r="L3">
        <v>2400</v>
      </c>
      <c r="M3">
        <v>39</v>
      </c>
      <c r="N3">
        <v>235</v>
      </c>
      <c r="O3">
        <v>58</v>
      </c>
      <c r="P3">
        <v>82</v>
      </c>
      <c r="Q3" s="2">
        <f t="shared" ref="Q3:Q7" si="0">SUM(G3:P3)*0.1</f>
        <v>629.40000000000009</v>
      </c>
      <c r="R3">
        <v>12</v>
      </c>
      <c r="S3" s="2">
        <f t="shared" ref="S3:S7" si="1">SUM(G3:R3)</f>
        <v>6935.4</v>
      </c>
      <c r="T3" s="2">
        <f t="shared" ref="T3:T7" si="2">S3*E3</f>
        <v>84265.11</v>
      </c>
      <c r="U3" s="2">
        <f t="shared" ref="U3:U7" si="3">S3*F3</f>
        <v>86761.853999999992</v>
      </c>
      <c r="V3" t="s">
        <v>115</v>
      </c>
    </row>
    <row r="4" spans="1:22">
      <c r="A4" t="s">
        <v>112</v>
      </c>
      <c r="B4" t="s">
        <v>113</v>
      </c>
      <c r="C4" t="s">
        <v>117</v>
      </c>
      <c r="D4" t="s">
        <v>15</v>
      </c>
      <c r="E4" s="2">
        <v>12.15</v>
      </c>
      <c r="F4" s="2">
        <v>12.51</v>
      </c>
      <c r="G4" s="2">
        <v>1600</v>
      </c>
      <c r="H4" s="2">
        <v>350</v>
      </c>
      <c r="I4" s="2">
        <v>130</v>
      </c>
      <c r="J4" s="2">
        <v>280</v>
      </c>
      <c r="K4" s="2">
        <v>180</v>
      </c>
      <c r="L4">
        <v>2300</v>
      </c>
      <c r="M4">
        <v>39</v>
      </c>
      <c r="N4">
        <v>235</v>
      </c>
      <c r="O4">
        <v>58</v>
      </c>
      <c r="P4">
        <v>82</v>
      </c>
      <c r="Q4" s="2">
        <f t="shared" si="0"/>
        <v>525.4</v>
      </c>
      <c r="R4">
        <v>12</v>
      </c>
      <c r="S4" s="2">
        <f t="shared" si="1"/>
        <v>5791.4</v>
      </c>
      <c r="T4" s="2">
        <f t="shared" si="2"/>
        <v>70365.509999999995</v>
      </c>
      <c r="U4" s="2">
        <f t="shared" si="3"/>
        <v>72450.41399999999</v>
      </c>
      <c r="V4" t="s">
        <v>115</v>
      </c>
    </row>
    <row r="5" spans="1:22">
      <c r="A5" t="s">
        <v>112</v>
      </c>
      <c r="B5" t="s">
        <v>118</v>
      </c>
      <c r="C5" t="s">
        <v>119</v>
      </c>
      <c r="D5" t="s">
        <v>17</v>
      </c>
      <c r="E5" s="2">
        <v>10.93</v>
      </c>
      <c r="F5" s="2">
        <v>11.26</v>
      </c>
      <c r="G5" s="2">
        <v>2000</v>
      </c>
      <c r="H5" s="2">
        <v>450</v>
      </c>
      <c r="I5" s="2">
        <v>160</v>
      </c>
      <c r="J5" s="2">
        <v>320</v>
      </c>
      <c r="K5" s="2">
        <v>220</v>
      </c>
      <c r="L5">
        <v>2400</v>
      </c>
      <c r="M5">
        <v>40</v>
      </c>
      <c r="N5">
        <v>235</v>
      </c>
      <c r="O5">
        <v>58</v>
      </c>
      <c r="P5">
        <v>82</v>
      </c>
      <c r="Q5" s="2">
        <f t="shared" si="0"/>
        <v>596.5</v>
      </c>
      <c r="R5">
        <v>12</v>
      </c>
      <c r="S5" s="2">
        <f t="shared" si="1"/>
        <v>6573.5</v>
      </c>
      <c r="T5" s="2">
        <f t="shared" si="2"/>
        <v>71848.354999999996</v>
      </c>
      <c r="U5" s="2">
        <f t="shared" si="3"/>
        <v>74017.61</v>
      </c>
      <c r="V5" t="s">
        <v>115</v>
      </c>
    </row>
    <row r="6" spans="1:22">
      <c r="A6" t="s">
        <v>112</v>
      </c>
      <c r="B6" t="s">
        <v>118</v>
      </c>
      <c r="C6" t="s">
        <v>120</v>
      </c>
      <c r="D6" t="s">
        <v>17</v>
      </c>
      <c r="E6" s="2">
        <v>10.93</v>
      </c>
      <c r="F6" s="2">
        <v>11.26</v>
      </c>
      <c r="G6" s="2">
        <v>1900</v>
      </c>
      <c r="H6" s="2">
        <v>420</v>
      </c>
      <c r="I6" s="2">
        <v>150</v>
      </c>
      <c r="J6" s="2">
        <v>300</v>
      </c>
      <c r="K6" s="2">
        <v>200</v>
      </c>
      <c r="L6">
        <v>2600</v>
      </c>
      <c r="M6">
        <v>40</v>
      </c>
      <c r="N6">
        <v>235</v>
      </c>
      <c r="O6">
        <v>58</v>
      </c>
      <c r="P6">
        <v>82</v>
      </c>
      <c r="Q6" s="2">
        <f t="shared" si="0"/>
        <v>598.5</v>
      </c>
      <c r="R6">
        <v>12</v>
      </c>
      <c r="S6" s="2">
        <f t="shared" si="1"/>
        <v>6595.5</v>
      </c>
      <c r="T6" s="2">
        <f t="shared" si="2"/>
        <v>72088.815000000002</v>
      </c>
      <c r="U6" s="2">
        <f t="shared" si="3"/>
        <v>74265.33</v>
      </c>
      <c r="V6" t="s">
        <v>115</v>
      </c>
    </row>
    <row r="7" spans="1:22">
      <c r="A7" t="s">
        <v>112</v>
      </c>
      <c r="B7" t="s">
        <v>118</v>
      </c>
      <c r="C7" t="s">
        <v>121</v>
      </c>
      <c r="D7" t="s">
        <v>17</v>
      </c>
      <c r="E7" s="2">
        <v>10.93</v>
      </c>
      <c r="F7" s="2">
        <v>11.26</v>
      </c>
      <c r="G7" s="2">
        <v>1700</v>
      </c>
      <c r="H7" s="2">
        <v>380</v>
      </c>
      <c r="I7" s="2">
        <v>140</v>
      </c>
      <c r="J7" s="2">
        <v>270</v>
      </c>
      <c r="K7" s="2">
        <v>180</v>
      </c>
      <c r="L7">
        <v>2500</v>
      </c>
      <c r="M7">
        <v>40</v>
      </c>
      <c r="N7">
        <v>235</v>
      </c>
      <c r="O7">
        <v>58</v>
      </c>
      <c r="P7">
        <v>82</v>
      </c>
      <c r="Q7" s="2">
        <f t="shared" si="0"/>
        <v>558.5</v>
      </c>
      <c r="R7">
        <v>12</v>
      </c>
      <c r="S7" s="2">
        <f t="shared" si="1"/>
        <v>6155.5</v>
      </c>
      <c r="T7" s="2">
        <f t="shared" si="2"/>
        <v>67279.615000000005</v>
      </c>
      <c r="U7" s="2">
        <f t="shared" si="3"/>
        <v>69310.929999999993</v>
      </c>
      <c r="V7" t="s">
        <v>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0"/>
  <sheetViews>
    <sheetView tabSelected="1" topLeftCell="H1" workbookViewId="0">
      <selection activeCell="R14" sqref="R14"/>
    </sheetView>
  </sheetViews>
  <sheetFormatPr baseColWidth="10" defaultRowHeight="14.5"/>
  <cols>
    <col min="1" max="1" width="10.54296875" bestFit="1" customWidth="1"/>
    <col min="2" max="2" width="8.90625" bestFit="1" customWidth="1"/>
    <col min="3" max="3" width="12.453125" bestFit="1" customWidth="1"/>
    <col min="4" max="4" width="5.7265625" bestFit="1" customWidth="1"/>
    <col min="5" max="5" width="6.81640625" customWidth="1"/>
    <col min="6" max="6" width="7.1796875" customWidth="1"/>
    <col min="7" max="7" width="9.6328125" customWidth="1"/>
    <col min="8" max="8" width="10.453125" customWidth="1"/>
    <col min="9" max="9" width="10.26953125" customWidth="1"/>
    <col min="10" max="10" width="9.36328125" customWidth="1"/>
    <col min="11" max="11" width="8.1796875" customWidth="1"/>
    <col min="12" max="12" width="8.81640625" customWidth="1"/>
    <col min="13" max="13" width="7.453125" customWidth="1"/>
    <col min="14" max="14" width="6.453125" customWidth="1"/>
    <col min="15" max="15" width="7.7265625" customWidth="1"/>
    <col min="16" max="16" width="14.6328125" customWidth="1"/>
  </cols>
  <sheetData>
    <row r="1" spans="1:22">
      <c r="A1" s="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65</v>
      </c>
    </row>
    <row r="2" spans="1:22">
      <c r="A2" t="s">
        <v>122</v>
      </c>
      <c r="B2" t="s">
        <v>123</v>
      </c>
      <c r="C2" t="s">
        <v>124</v>
      </c>
      <c r="D2" t="s">
        <v>125</v>
      </c>
      <c r="E2" s="2">
        <v>0.01</v>
      </c>
      <c r="F2" s="2">
        <v>0.01</v>
      </c>
      <c r="G2" s="3">
        <v>578041</v>
      </c>
      <c r="H2" s="3">
        <v>320000</v>
      </c>
      <c r="I2" s="3">
        <v>41543</v>
      </c>
      <c r="J2" s="3">
        <v>180000</v>
      </c>
      <c r="K2" s="3">
        <v>85000</v>
      </c>
      <c r="L2">
        <v>450000</v>
      </c>
      <c r="M2">
        <v>5000</v>
      </c>
      <c r="N2">
        <v>115</v>
      </c>
      <c r="O2">
        <v>32</v>
      </c>
      <c r="P2">
        <v>42</v>
      </c>
      <c r="Q2" s="4">
        <f>SUM(G2:P2)*0.1</f>
        <v>165977.30000000002</v>
      </c>
      <c r="R2">
        <v>3000</v>
      </c>
      <c r="S2" s="3">
        <f>SUM(G2:R2)</f>
        <v>1828750.3</v>
      </c>
      <c r="T2" s="3">
        <f>S2*E2</f>
        <v>18287.503000000001</v>
      </c>
      <c r="U2" s="3">
        <f>S2*F2</f>
        <v>18287.503000000001</v>
      </c>
      <c r="V2" t="s">
        <v>126</v>
      </c>
    </row>
    <row r="3" spans="1:22">
      <c r="A3" t="s">
        <v>122</v>
      </c>
      <c r="B3" t="s">
        <v>123</v>
      </c>
      <c r="C3" t="s">
        <v>127</v>
      </c>
      <c r="D3" t="s">
        <v>125</v>
      </c>
      <c r="E3" s="2">
        <v>0.01</v>
      </c>
      <c r="F3" s="2">
        <v>0.01</v>
      </c>
      <c r="G3" s="3">
        <v>450000</v>
      </c>
      <c r="H3" s="3">
        <v>280000</v>
      </c>
      <c r="I3" s="3">
        <v>35000</v>
      </c>
      <c r="J3" s="3">
        <v>150000</v>
      </c>
      <c r="K3" s="3">
        <v>80000</v>
      </c>
      <c r="L3">
        <v>450000</v>
      </c>
      <c r="M3">
        <v>5000</v>
      </c>
      <c r="N3">
        <v>115</v>
      </c>
      <c r="O3">
        <v>32</v>
      </c>
      <c r="P3">
        <v>42</v>
      </c>
      <c r="Q3" s="4">
        <f t="shared" ref="Q3:Q11" si="0">SUM(G3:P3)*0.1</f>
        <v>145018.9</v>
      </c>
      <c r="R3">
        <v>3000</v>
      </c>
      <c r="S3" s="3">
        <f t="shared" ref="S3:S11" si="1">SUM(G3:R3)</f>
        <v>1598207.9</v>
      </c>
      <c r="T3" s="3">
        <f t="shared" ref="T3:T11" si="2">S3*E3</f>
        <v>15982.079</v>
      </c>
      <c r="U3" s="3">
        <f t="shared" ref="U3:U11" si="3">S3*F3</f>
        <v>15982.079</v>
      </c>
      <c r="V3" t="s">
        <v>126</v>
      </c>
    </row>
    <row r="4" spans="1:22">
      <c r="A4" t="s">
        <v>122</v>
      </c>
      <c r="B4" t="s">
        <v>128</v>
      </c>
      <c r="C4" t="s">
        <v>129</v>
      </c>
      <c r="D4" t="s">
        <v>21</v>
      </c>
      <c r="E4" s="2">
        <v>0.02</v>
      </c>
      <c r="F4" s="2">
        <v>0.02</v>
      </c>
      <c r="G4" s="3">
        <v>566750</v>
      </c>
      <c r="H4" s="3">
        <v>325000</v>
      </c>
      <c r="I4" s="3">
        <v>39041</v>
      </c>
      <c r="J4" s="3">
        <v>200000</v>
      </c>
      <c r="K4" s="3">
        <v>120000</v>
      </c>
      <c r="L4">
        <v>600000</v>
      </c>
      <c r="M4">
        <v>10000</v>
      </c>
      <c r="N4">
        <v>115</v>
      </c>
      <c r="O4">
        <v>32</v>
      </c>
      <c r="P4">
        <v>42</v>
      </c>
      <c r="Q4" s="4">
        <f t="shared" si="0"/>
        <v>186098</v>
      </c>
      <c r="R4">
        <v>4000</v>
      </c>
      <c r="S4" s="3">
        <f t="shared" si="1"/>
        <v>2051078</v>
      </c>
      <c r="T4" s="3">
        <f t="shared" si="2"/>
        <v>41021.56</v>
      </c>
      <c r="U4" s="3">
        <f t="shared" si="3"/>
        <v>41021.56</v>
      </c>
      <c r="V4" t="s">
        <v>126</v>
      </c>
    </row>
    <row r="5" spans="1:22">
      <c r="A5" t="s">
        <v>122</v>
      </c>
      <c r="B5" t="s">
        <v>128</v>
      </c>
      <c r="C5" t="s">
        <v>130</v>
      </c>
      <c r="D5" t="s">
        <v>21</v>
      </c>
      <c r="E5" s="2">
        <v>0.02</v>
      </c>
      <c r="F5" s="2">
        <v>0.02</v>
      </c>
      <c r="G5" s="3">
        <v>400000</v>
      </c>
      <c r="H5" s="3">
        <v>280000</v>
      </c>
      <c r="I5" s="3">
        <v>35000</v>
      </c>
      <c r="J5" s="3">
        <v>160000</v>
      </c>
      <c r="K5" s="3">
        <v>110000</v>
      </c>
      <c r="L5">
        <v>600000</v>
      </c>
      <c r="M5">
        <v>10000</v>
      </c>
      <c r="N5">
        <v>115</v>
      </c>
      <c r="O5">
        <v>32</v>
      </c>
      <c r="P5">
        <v>42</v>
      </c>
      <c r="Q5" s="4">
        <f t="shared" si="0"/>
        <v>159518.90000000002</v>
      </c>
      <c r="R5">
        <v>4000</v>
      </c>
      <c r="S5" s="3">
        <f t="shared" si="1"/>
        <v>1758707.9</v>
      </c>
      <c r="T5" s="3">
        <f t="shared" si="2"/>
        <v>35174.157999999996</v>
      </c>
      <c r="U5" s="3">
        <f t="shared" si="3"/>
        <v>35174.157999999996</v>
      </c>
      <c r="V5" t="s">
        <v>126</v>
      </c>
    </row>
    <row r="6" spans="1:22">
      <c r="A6" t="s">
        <v>122</v>
      </c>
      <c r="B6" t="s">
        <v>131</v>
      </c>
      <c r="C6" t="s">
        <v>132</v>
      </c>
      <c r="D6" t="s">
        <v>23</v>
      </c>
      <c r="E6" s="2">
        <v>3.43</v>
      </c>
      <c r="F6" s="2">
        <v>3.53</v>
      </c>
      <c r="G6" s="3">
        <v>3795</v>
      </c>
      <c r="H6" s="3">
        <v>900</v>
      </c>
      <c r="I6" s="3">
        <v>292</v>
      </c>
      <c r="J6" s="3">
        <v>600</v>
      </c>
      <c r="K6" s="3">
        <v>400</v>
      </c>
      <c r="L6">
        <v>3800</v>
      </c>
      <c r="M6">
        <v>40</v>
      </c>
      <c r="N6">
        <v>115</v>
      </c>
      <c r="O6">
        <v>32</v>
      </c>
      <c r="P6">
        <v>42</v>
      </c>
      <c r="Q6" s="4">
        <f t="shared" si="0"/>
        <v>1001.6</v>
      </c>
      <c r="R6">
        <v>30</v>
      </c>
      <c r="S6" s="3">
        <f t="shared" si="1"/>
        <v>11047.6</v>
      </c>
      <c r="T6" s="3">
        <f t="shared" si="2"/>
        <v>37893.268000000004</v>
      </c>
      <c r="U6" s="3">
        <f t="shared" si="3"/>
        <v>38998.027999999998</v>
      </c>
      <c r="V6" t="s">
        <v>126</v>
      </c>
    </row>
    <row r="7" spans="1:22">
      <c r="A7" t="s">
        <v>122</v>
      </c>
      <c r="B7" t="s">
        <v>131</v>
      </c>
      <c r="C7" t="s">
        <v>133</v>
      </c>
      <c r="D7" t="s">
        <v>23</v>
      </c>
      <c r="E7" s="2">
        <v>3.43</v>
      </c>
      <c r="F7" s="2">
        <v>3.53</v>
      </c>
      <c r="G7" s="3">
        <v>3200</v>
      </c>
      <c r="H7" s="3">
        <v>850</v>
      </c>
      <c r="I7" s="3">
        <v>250</v>
      </c>
      <c r="J7" s="3">
        <v>550</v>
      </c>
      <c r="K7" s="3">
        <v>380</v>
      </c>
      <c r="L7">
        <v>3800</v>
      </c>
      <c r="M7">
        <v>40</v>
      </c>
      <c r="N7">
        <v>115</v>
      </c>
      <c r="O7">
        <v>32</v>
      </c>
      <c r="P7">
        <v>42</v>
      </c>
      <c r="Q7" s="4">
        <f t="shared" si="0"/>
        <v>925.90000000000009</v>
      </c>
      <c r="R7">
        <v>30</v>
      </c>
      <c r="S7" s="3">
        <f t="shared" si="1"/>
        <v>10214.9</v>
      </c>
      <c r="T7" s="3">
        <f t="shared" si="2"/>
        <v>35037.107000000004</v>
      </c>
      <c r="U7" s="3">
        <f t="shared" si="3"/>
        <v>36058.596999999994</v>
      </c>
      <c r="V7" t="s">
        <v>126</v>
      </c>
    </row>
    <row r="8" spans="1:22">
      <c r="A8" t="s">
        <v>122</v>
      </c>
      <c r="B8" t="s">
        <v>134</v>
      </c>
      <c r="C8" t="s">
        <v>135</v>
      </c>
      <c r="D8" t="s">
        <v>25</v>
      </c>
      <c r="E8" s="2">
        <v>0</v>
      </c>
      <c r="F8" s="2">
        <v>0</v>
      </c>
      <c r="G8" s="3">
        <v>2110775</v>
      </c>
      <c r="H8" s="3">
        <v>800000</v>
      </c>
      <c r="I8" s="3">
        <v>152965</v>
      </c>
      <c r="J8" s="3">
        <v>400000</v>
      </c>
      <c r="K8" s="3">
        <v>200000</v>
      </c>
      <c r="L8">
        <v>3200000</v>
      </c>
      <c r="M8">
        <v>50000</v>
      </c>
      <c r="N8">
        <v>115</v>
      </c>
      <c r="O8">
        <v>32</v>
      </c>
      <c r="P8">
        <v>42</v>
      </c>
      <c r="Q8" s="4">
        <f t="shared" si="0"/>
        <v>691392.9</v>
      </c>
      <c r="R8">
        <v>30000</v>
      </c>
      <c r="S8" s="3">
        <f t="shared" si="1"/>
        <v>7635321.9000000004</v>
      </c>
      <c r="T8" s="3">
        <f t="shared" si="2"/>
        <v>0</v>
      </c>
      <c r="U8" s="3">
        <f t="shared" si="3"/>
        <v>0</v>
      </c>
      <c r="V8" t="s">
        <v>126</v>
      </c>
    </row>
    <row r="9" spans="1:22">
      <c r="A9" t="s">
        <v>122</v>
      </c>
      <c r="B9" t="s">
        <v>134</v>
      </c>
      <c r="C9" t="s">
        <v>136</v>
      </c>
      <c r="D9" t="s">
        <v>25</v>
      </c>
      <c r="E9" s="2">
        <v>0</v>
      </c>
      <c r="F9" s="2">
        <v>0</v>
      </c>
      <c r="G9" s="3">
        <v>1150000</v>
      </c>
      <c r="H9" s="3">
        <v>450000</v>
      </c>
      <c r="I9" s="3">
        <v>137500</v>
      </c>
      <c r="J9" s="3">
        <v>125000</v>
      </c>
      <c r="K9" s="3">
        <v>180000</v>
      </c>
      <c r="L9">
        <v>3200000</v>
      </c>
      <c r="M9">
        <v>50000</v>
      </c>
      <c r="N9">
        <v>115</v>
      </c>
      <c r="O9">
        <v>32</v>
      </c>
      <c r="P9">
        <v>42</v>
      </c>
      <c r="Q9" s="4">
        <f t="shared" si="0"/>
        <v>529268.9</v>
      </c>
      <c r="R9">
        <v>30000</v>
      </c>
      <c r="S9" s="3">
        <f t="shared" si="1"/>
        <v>5851957.9000000004</v>
      </c>
      <c r="T9" s="3">
        <f t="shared" si="2"/>
        <v>0</v>
      </c>
      <c r="U9" s="3">
        <f t="shared" si="3"/>
        <v>0</v>
      </c>
      <c r="V9" t="s">
        <v>126</v>
      </c>
    </row>
    <row r="10" spans="1:22">
      <c r="A10" t="s">
        <v>122</v>
      </c>
      <c r="B10" t="s">
        <v>137</v>
      </c>
      <c r="C10" t="s">
        <v>138</v>
      </c>
      <c r="D10" t="s">
        <v>27</v>
      </c>
      <c r="E10" s="2">
        <v>5.29</v>
      </c>
      <c r="F10" s="2">
        <v>5.45</v>
      </c>
      <c r="G10" s="3">
        <v>1652</v>
      </c>
      <c r="H10" s="3">
        <v>700</v>
      </c>
      <c r="I10" s="3">
        <v>174</v>
      </c>
      <c r="J10" s="3">
        <v>300</v>
      </c>
      <c r="K10" s="3">
        <v>96</v>
      </c>
      <c r="L10">
        <v>4200</v>
      </c>
      <c r="M10">
        <v>30</v>
      </c>
      <c r="N10">
        <v>115</v>
      </c>
      <c r="O10">
        <v>32</v>
      </c>
      <c r="P10">
        <v>42</v>
      </c>
      <c r="Q10" s="4">
        <f t="shared" si="0"/>
        <v>734.1</v>
      </c>
      <c r="R10">
        <v>25</v>
      </c>
      <c r="S10" s="3">
        <f t="shared" si="1"/>
        <v>8100.1</v>
      </c>
      <c r="T10" s="3">
        <f t="shared" si="2"/>
        <v>42849.529000000002</v>
      </c>
      <c r="U10" s="3">
        <f t="shared" si="3"/>
        <v>44145.545000000006</v>
      </c>
      <c r="V10" t="s">
        <v>126</v>
      </c>
    </row>
    <row r="11" spans="1:22">
      <c r="A11" t="s">
        <v>122</v>
      </c>
      <c r="B11" t="s">
        <v>137</v>
      </c>
      <c r="C11" t="s">
        <v>139</v>
      </c>
      <c r="D11" t="s">
        <v>27</v>
      </c>
      <c r="E11" s="2">
        <v>5.29</v>
      </c>
      <c r="F11" s="2">
        <v>5.45</v>
      </c>
      <c r="G11" s="3">
        <v>900</v>
      </c>
      <c r="H11" s="3">
        <v>600</v>
      </c>
      <c r="I11" s="3">
        <v>225</v>
      </c>
      <c r="J11" s="3">
        <v>300</v>
      </c>
      <c r="K11" s="3">
        <v>80</v>
      </c>
      <c r="L11">
        <v>4200</v>
      </c>
      <c r="M11">
        <v>30</v>
      </c>
      <c r="N11">
        <v>115</v>
      </c>
      <c r="O11">
        <v>32</v>
      </c>
      <c r="P11">
        <v>42</v>
      </c>
      <c r="Q11" s="4">
        <f t="shared" si="0"/>
        <v>652.40000000000009</v>
      </c>
      <c r="R11">
        <v>25</v>
      </c>
      <c r="S11" s="3">
        <f t="shared" si="1"/>
        <v>7201.4</v>
      </c>
      <c r="T11" s="3">
        <f t="shared" si="2"/>
        <v>38095.405999999995</v>
      </c>
      <c r="U11" s="3">
        <f t="shared" si="3"/>
        <v>39247.629999999997</v>
      </c>
      <c r="V11" t="s">
        <v>126</v>
      </c>
    </row>
    <row r="14" spans="1:22">
      <c r="R14" s="1"/>
    </row>
    <row r="17" spans="6:22">
      <c r="F17" s="1"/>
    </row>
    <row r="20" spans="6:22">
      <c r="V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TiposDeCambios</vt:lpstr>
      <vt:lpstr>USA_CANADA</vt:lpstr>
      <vt:lpstr>Europa</vt:lpstr>
      <vt:lpstr>Asia</vt:lpstr>
      <vt:lpstr>Oceania</vt:lpstr>
      <vt:lpstr>Sudamerica</vt:lpstr>
      <vt:lpstr>Asia!Dinámica_Feria_de_Intercambio_Precios_Divisas_Asia</vt:lpstr>
      <vt:lpstr>Oceania!Dinámica_Feria_de_Intercambio_Precios_Divisas_Oceania</vt:lpstr>
      <vt:lpstr>Sudamerica!Dinámica_Feria_de_Intercambio_Precios_Divisas_Sudamerica</vt:lpstr>
      <vt:lpstr>TiposDeCambios!Dinámica_Feria_de_Intercambio_Precios_Divisas_TiposDeCambio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112049</dc:creator>
  <cp:lastModifiedBy>112049</cp:lastModifiedBy>
  <dcterms:created xsi:type="dcterms:W3CDTF">2025-09-25T19:41:05Z</dcterms:created>
  <dcterms:modified xsi:type="dcterms:W3CDTF">2025-09-29T19:35:25Z</dcterms:modified>
</cp:coreProperties>
</file>