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40" windowWidth="18900" windowHeight="7090" activeTab="2"/>
  </bookViews>
  <sheets>
    <sheet name="TiposDeCambios" sheetId="1" r:id="rId1"/>
    <sheet name="USA_CANADA" sheetId="2" r:id="rId2"/>
    <sheet name="Europa" sheetId="3" r:id="rId3"/>
    <sheet name="Asia" sheetId="4" r:id="rId4"/>
    <sheet name="Oceania" sheetId="5" r:id="rId5"/>
    <sheet name="Sudamerica" sheetId="6" r:id="rId6"/>
  </sheets>
  <definedNames>
    <definedName name="Dinámica_Feria_de_Intercambio_Precios_Divisas_Asia" localSheetId="3">Asia!$A$1:$P$17</definedName>
    <definedName name="Dinámica_Feria_de_Intercambio_Precios_Divisas_Oceania" localSheetId="4">Oceania!$A$1:$P$7</definedName>
    <definedName name="Dinámica_Feria_de_Intercambio_Precios_Divisas_Sudamerica" localSheetId="5">Sudamerica!$A$1:$P$11</definedName>
    <definedName name="Dinámica_Feria_de_Intercambio_Precios_Divisas_TiposDeCambio" localSheetId="0">TiposDeCambios!$A$1:$I$15</definedName>
  </definedNames>
  <calcPr calcId="125725"/>
</workbook>
</file>

<file path=xl/calcChain.xml><?xml version="1.0" encoding="utf-8"?>
<calcChain xmlns="http://schemas.openxmlformats.org/spreadsheetml/2006/main">
  <c r="R5" i="4"/>
  <c r="R3" i="2"/>
  <c r="R4"/>
  <c r="R5"/>
  <c r="R6"/>
  <c r="R7"/>
  <c r="R8"/>
  <c r="R9"/>
  <c r="R10"/>
  <c r="R11"/>
  <c r="R2"/>
  <c r="P3"/>
  <c r="P4"/>
  <c r="P5"/>
  <c r="P6"/>
  <c r="P7"/>
  <c r="P8"/>
  <c r="P9"/>
  <c r="P10"/>
  <c r="P11"/>
  <c r="P2"/>
  <c r="R3" i="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"/>
  <c r="R3" i="4"/>
  <c r="R4"/>
  <c r="R6"/>
  <c r="R7"/>
  <c r="R8"/>
  <c r="R9"/>
  <c r="R10"/>
  <c r="R2"/>
  <c r="P3"/>
  <c r="P4"/>
  <c r="P5"/>
  <c r="P6"/>
  <c r="P7"/>
  <c r="P8"/>
  <c r="P9"/>
  <c r="P10"/>
  <c r="P2"/>
  <c r="R3" i="5"/>
  <c r="R4"/>
  <c r="R5"/>
  <c r="R6"/>
  <c r="R7"/>
  <c r="R2"/>
  <c r="P3"/>
  <c r="P4"/>
  <c r="P5"/>
  <c r="P6"/>
  <c r="P7"/>
  <c r="P2"/>
  <c r="R3" i="6"/>
  <c r="R4"/>
  <c r="R5"/>
  <c r="R6"/>
  <c r="R7"/>
  <c r="R8"/>
  <c r="R9"/>
  <c r="R10"/>
  <c r="R11"/>
  <c r="R2"/>
  <c r="P3"/>
  <c r="P4"/>
  <c r="P5"/>
  <c r="P6"/>
  <c r="P7"/>
  <c r="P8"/>
  <c r="P9"/>
  <c r="P10"/>
  <c r="P11"/>
  <c r="P2"/>
  <c r="E15" i="1"/>
  <c r="E14"/>
  <c r="E13"/>
  <c r="E12"/>
  <c r="E11"/>
  <c r="E10"/>
  <c r="E9"/>
  <c r="E8"/>
  <c r="E7"/>
  <c r="E6"/>
  <c r="E5"/>
  <c r="E4"/>
  <c r="E3"/>
  <c r="E2"/>
  <c r="T2" i="2" l="1"/>
  <c r="S2"/>
  <c r="T4"/>
  <c r="S4"/>
  <c r="S6"/>
  <c r="T6"/>
  <c r="T8"/>
  <c r="S8"/>
  <c r="T10"/>
  <c r="S10"/>
  <c r="T2" i="3"/>
  <c r="S2"/>
  <c r="S4"/>
  <c r="T4"/>
  <c r="T6"/>
  <c r="S6"/>
  <c r="T8"/>
  <c r="S8"/>
  <c r="T10"/>
  <c r="S10"/>
  <c r="S12"/>
  <c r="T12"/>
  <c r="T14"/>
  <c r="S14"/>
  <c r="T16"/>
  <c r="S16"/>
  <c r="S18"/>
  <c r="T18"/>
  <c r="T20"/>
  <c r="S20"/>
  <c r="S22"/>
  <c r="T22"/>
  <c r="T24"/>
  <c r="S24"/>
  <c r="T26"/>
  <c r="S26"/>
  <c r="T3" i="4"/>
  <c r="S3"/>
  <c r="S5"/>
  <c r="T5"/>
  <c r="T7"/>
  <c r="S7"/>
  <c r="S9"/>
  <c r="T9"/>
  <c r="S3" i="5"/>
  <c r="T3"/>
  <c r="S5"/>
  <c r="T5"/>
  <c r="S7"/>
  <c r="T7"/>
  <c r="S3" i="6"/>
  <c r="T3"/>
  <c r="T5"/>
  <c r="S5"/>
  <c r="S7"/>
  <c r="T7"/>
  <c r="S9"/>
  <c r="T9"/>
  <c r="S11"/>
  <c r="T11"/>
  <c r="S3" i="2"/>
  <c r="T3"/>
  <c r="S5"/>
  <c r="T5"/>
  <c r="S7"/>
  <c r="T7"/>
  <c r="S9"/>
  <c r="T9"/>
  <c r="S11"/>
  <c r="T11"/>
  <c r="S3" i="3"/>
  <c r="T3"/>
  <c r="S5"/>
  <c r="T5"/>
  <c r="S7"/>
  <c r="T7"/>
  <c r="S9"/>
  <c r="T9"/>
  <c r="S11"/>
  <c r="T11"/>
  <c r="S13"/>
  <c r="T13"/>
  <c r="S15"/>
  <c r="T15"/>
  <c r="S17"/>
  <c r="T17"/>
  <c r="S19"/>
  <c r="T19"/>
  <c r="S21"/>
  <c r="T21"/>
  <c r="S23"/>
  <c r="T23"/>
  <c r="S25"/>
  <c r="T25"/>
  <c r="S2" i="4"/>
  <c r="T2"/>
  <c r="S4"/>
  <c r="T4"/>
  <c r="S6"/>
  <c r="T6"/>
  <c r="S8"/>
  <c r="T8"/>
  <c r="S10"/>
  <c r="T10"/>
  <c r="S2" i="5"/>
  <c r="T2"/>
  <c r="S4"/>
  <c r="T4"/>
  <c r="S6"/>
  <c r="T6"/>
  <c r="S2" i="6"/>
  <c r="T2"/>
  <c r="S4"/>
  <c r="T4"/>
  <c r="S6"/>
  <c r="T6"/>
  <c r="S8"/>
  <c r="T8"/>
  <c r="S10"/>
  <c r="T10"/>
</calcChain>
</file>

<file path=xl/sharedStrings.xml><?xml version="1.0" encoding="utf-8"?>
<sst xmlns="http://schemas.openxmlformats.org/spreadsheetml/2006/main" count="439" uniqueCount="140">
  <si>
    <t>Moneda</t>
  </si>
  <si>
    <t>Código ISO</t>
  </si>
  <si>
    <t>TipoCambioReal ($MXN por c/u)</t>
  </si>
  <si>
    <t>ColchonPct</t>
  </si>
  <si>
    <t>TipoCambioAcolchonado</t>
  </si>
  <si>
    <t>USD</t>
  </si>
  <si>
    <t>CAD</t>
  </si>
  <si>
    <t>EUR</t>
  </si>
  <si>
    <t>GBP</t>
  </si>
  <si>
    <t>JPY</t>
  </si>
  <si>
    <t>Yen Japon駸</t>
  </si>
  <si>
    <t>KRW</t>
  </si>
  <si>
    <t>Won Surcoreano</t>
  </si>
  <si>
    <t>CNY</t>
  </si>
  <si>
    <t>Yuan Chino</t>
  </si>
  <si>
    <t>AUD</t>
  </si>
  <si>
    <t>Dar Australiano</t>
  </si>
  <si>
    <t>NZD</t>
  </si>
  <si>
    <t>Dar Neozelandes</t>
  </si>
  <si>
    <t>ARG</t>
  </si>
  <si>
    <t>Peso Argentino</t>
  </si>
  <si>
    <t>CLP</t>
  </si>
  <si>
    <t>Peso Chileno</t>
  </si>
  <si>
    <t>BRL</t>
  </si>
  <si>
    <t>Peso Brasile</t>
  </si>
  <si>
    <t>COP</t>
  </si>
  <si>
    <t>Peso Colombiano</t>
  </si>
  <si>
    <t>PEN</t>
  </si>
  <si>
    <t>Peso Peruano</t>
  </si>
  <si>
    <t>Continente</t>
  </si>
  <si>
    <t>País</t>
  </si>
  <si>
    <t>Ciudad</t>
  </si>
  <si>
    <t>Divisa</t>
  </si>
  <si>
    <t>Tipo de cambio (Real)</t>
  </si>
  <si>
    <t>Tipo de cambio (Acolchonado)</t>
  </si>
  <si>
    <t>Costo de hospedaje mensual (Moneda local)</t>
  </si>
  <si>
    <t>Costo de comida mensual (Moneda local)</t>
  </si>
  <si>
    <t>Costo de transportación mensual (Moneda local)</t>
  </si>
  <si>
    <t>Costo por Entretenimiento mensual (Moneda local)</t>
  </si>
  <si>
    <t>Costo de seguros, trámites, visas y permisos al mes (Moneda local)</t>
  </si>
  <si>
    <t>Costo de vuelo ida y vuelta (Moneda local)</t>
  </si>
  <si>
    <t>Costo de comunicaciones (SIM local/wifi portatil) (Moneda local)</t>
  </si>
  <si>
    <t>Costos de Actividades turísticas (Moneda local)</t>
  </si>
  <si>
    <t>Costos de Extras: recuerdos, ropa, farmacia (Moneda local)</t>
  </si>
  <si>
    <t>Colchón de imprevistos (10%)</t>
  </si>
  <si>
    <t>Costo promedio de uso de cuenta o tarjetas nacionales (fees, retiros) (Moneda local)</t>
  </si>
  <si>
    <t>Total mensual (Moneda local)</t>
  </si>
  <si>
    <t>Total mensual (MXN con TC Real)</t>
  </si>
  <si>
    <t>Total mensual (MXN con TC Acolchonado)</t>
  </si>
  <si>
    <t>URL de imagen</t>
  </si>
  <si>
    <t>América del Norte</t>
  </si>
  <si>
    <t>Estados Unidos</t>
  </si>
  <si>
    <t>Boston</t>
  </si>
  <si>
    <t>https://es.wikipedia.org/wiki/Archivo:Location_North_America,_all_conceptions.svg</t>
  </si>
  <si>
    <t>New York</t>
  </si>
  <si>
    <t>San Francisco</t>
  </si>
  <si>
    <t>Los Angeles</t>
  </si>
  <si>
    <t>Chicago</t>
  </si>
  <si>
    <t>Canadá</t>
  </si>
  <si>
    <t>Toronto</t>
  </si>
  <si>
    <t>Ottawa</t>
  </si>
  <si>
    <t>Vancouver</t>
  </si>
  <si>
    <t>Quebec City</t>
  </si>
  <si>
    <t>Victoria</t>
  </si>
  <si>
    <t>URL de la imagen</t>
  </si>
  <si>
    <t>Europa</t>
  </si>
  <si>
    <t>España</t>
  </si>
  <si>
    <t>Madrid</t>
  </si>
  <si>
    <t>https://upload.wikimedia.org/wikipedia/commons/thumb/a/a0/Europe_on_the_globe_%28red%29.svg/500px-Europe_on_the_globe_%28red%29.svg.png</t>
  </si>
  <si>
    <t>Barcelona</t>
  </si>
  <si>
    <t>Valencia</t>
  </si>
  <si>
    <t>Sevilla</t>
  </si>
  <si>
    <t>Granada</t>
  </si>
  <si>
    <t>Francia</t>
  </si>
  <si>
    <t>París</t>
  </si>
  <si>
    <t>Lyon</t>
  </si>
  <si>
    <t>Toulouse</t>
  </si>
  <si>
    <t>Montpellier</t>
  </si>
  <si>
    <t>Nantes</t>
  </si>
  <si>
    <t>Alemania</t>
  </si>
  <si>
    <t>Múnich</t>
  </si>
  <si>
    <t>Berlín</t>
  </si>
  <si>
    <t>Hamburgo</t>
  </si>
  <si>
    <t>Colonia</t>
  </si>
  <si>
    <t>Frankfurt</t>
  </si>
  <si>
    <t>Italia</t>
  </si>
  <si>
    <t>Roma</t>
  </si>
  <si>
    <t>Milán</t>
  </si>
  <si>
    <t>Bolonia</t>
  </si>
  <si>
    <t>Florencia</t>
  </si>
  <si>
    <t>Turín</t>
  </si>
  <si>
    <t>Reino Unido</t>
  </si>
  <si>
    <t>Londres</t>
  </si>
  <si>
    <t>Oxford</t>
  </si>
  <si>
    <t>Cambridge</t>
  </si>
  <si>
    <t>Edimburgo</t>
  </si>
  <si>
    <t>Manchester</t>
  </si>
  <si>
    <t>Asia</t>
  </si>
  <si>
    <t>Japón</t>
  </si>
  <si>
    <t>Tokyo</t>
  </si>
  <si>
    <t>https://upload.wikimedia.org/wikipedia/commons/thumb/2/24/Asia_on_the_globe_%28red%29.svg/500px-Asia_on_the_globe_%28red%29.svg.png</t>
  </si>
  <si>
    <t>Osaka</t>
  </si>
  <si>
    <t>Kyoto</t>
  </si>
  <si>
    <t>Corea del Sur</t>
  </si>
  <si>
    <t>Seúl</t>
  </si>
  <si>
    <t>Busan</t>
  </si>
  <si>
    <t>Daegu</t>
  </si>
  <si>
    <t>China</t>
  </si>
  <si>
    <t>Beijing</t>
  </si>
  <si>
    <t>Shanghai</t>
  </si>
  <si>
    <t>Guangzhou</t>
  </si>
  <si>
    <t>Oceanía</t>
  </si>
  <si>
    <t>Australia</t>
  </si>
  <si>
    <t>Melbourne</t>
  </si>
  <si>
    <t>https://www.saberespractico.com/wp-content/uploads/2013/07/limites-de-oceania.jpg</t>
  </si>
  <si>
    <t>Sydney</t>
  </si>
  <si>
    <t>Brisbane</t>
  </si>
  <si>
    <t>Nueva Zelanda</t>
  </si>
  <si>
    <t>Auckland</t>
  </si>
  <si>
    <t>Wellington</t>
  </si>
  <si>
    <t>Christchurch</t>
  </si>
  <si>
    <t>Sudamerica</t>
  </si>
  <si>
    <t>Argentina</t>
  </si>
  <si>
    <t>Buenos Aires</t>
  </si>
  <si>
    <t>ARS</t>
  </si>
  <si>
    <t>https://upload.wikimedia.org/wikipedia/commons/thumb/0/0f/South_America_%28orthographic_projection%29.svg/500px-South_America_%28orthographic_projection%29.svg.png</t>
  </si>
  <si>
    <t>Mendoza</t>
  </si>
  <si>
    <t>Chile</t>
  </si>
  <si>
    <t>Santiago</t>
  </si>
  <si>
    <t>Valparaíso</t>
  </si>
  <si>
    <t>Brasil</t>
  </si>
  <si>
    <t>São Paulo</t>
  </si>
  <si>
    <t>Rio de Janeiro</t>
  </si>
  <si>
    <t>Colombia</t>
  </si>
  <si>
    <t>Bogotá</t>
  </si>
  <si>
    <t>Medellín</t>
  </si>
  <si>
    <t>Perú</t>
  </si>
  <si>
    <t>Lima</t>
  </si>
  <si>
    <t>Cuzco</t>
  </si>
  <si>
    <t>Costo de transporte mensual (Moneda local)</t>
  </si>
</sst>
</file>

<file path=xl/styles.xml><?xml version="1.0" encoding="utf-8"?>
<styleSheet xmlns="http://schemas.openxmlformats.org/spreadsheetml/2006/main">
  <numFmts count="3">
    <numFmt numFmtId="6" formatCode="&quot;$&quot;#,##0;[Red]\-&quot;$&quot;#,##0"/>
    <numFmt numFmtId="8" formatCode="&quot;$&quot;#,##0.00;[Red]\-&quot;$&quot;#,##0.00"/>
    <numFmt numFmtId="164" formatCode="&quot;$&quot;#,##0.0;[Red]\-&quot;$&quot;#,##0.0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a/a0/Europe_on_the_globe_%28red%29.svg/500px-Europe_on_the_globe_%28red%29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opLeftCell="D1" workbookViewId="0">
      <selection activeCell="E15" sqref="E15"/>
    </sheetView>
  </sheetViews>
  <sheetFormatPr baseColWidth="10" defaultRowHeight="14.5"/>
  <cols>
    <col min="1" max="1" width="7.81640625" bestFit="1" customWidth="1"/>
    <col min="2" max="2" width="16" bestFit="1" customWidth="1"/>
    <col min="3" max="3" width="27.90625" bestFit="1" customWidth="1"/>
    <col min="4" max="4" width="10" bestFit="1" customWidth="1"/>
    <col min="5" max="5" width="21.81640625" bestFit="1" customWidth="1"/>
    <col min="8" max="8" width="10" bestFit="1" customWidth="1"/>
    <col min="9" max="9" width="4.8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3</v>
      </c>
      <c r="I1">
        <v>0.03</v>
      </c>
    </row>
    <row r="2" spans="1:9">
      <c r="A2" t="s">
        <v>5</v>
      </c>
      <c r="B2" t="s">
        <v>5</v>
      </c>
      <c r="C2">
        <v>18.760000000000002</v>
      </c>
      <c r="D2">
        <v>0.03</v>
      </c>
      <c r="E2">
        <f t="shared" ref="E2:E15" si="0">C2*D2+C2</f>
        <v>19.322800000000001</v>
      </c>
    </row>
    <row r="3" spans="1:9">
      <c r="A3" t="s">
        <v>6</v>
      </c>
      <c r="B3" t="s">
        <v>6</v>
      </c>
      <c r="C3">
        <v>13.53</v>
      </c>
      <c r="D3">
        <v>0.03</v>
      </c>
      <c r="E3">
        <f t="shared" si="0"/>
        <v>13.9359</v>
      </c>
    </row>
    <row r="4" spans="1:9">
      <c r="A4" t="s">
        <v>7</v>
      </c>
      <c r="B4" t="s">
        <v>7</v>
      </c>
      <c r="C4">
        <v>21.89</v>
      </c>
      <c r="D4">
        <v>0.03</v>
      </c>
      <c r="E4">
        <f t="shared" si="0"/>
        <v>22.546700000000001</v>
      </c>
    </row>
    <row r="5" spans="1:9">
      <c r="A5" t="s">
        <v>8</v>
      </c>
      <c r="B5" t="s">
        <v>8</v>
      </c>
      <c r="C5">
        <v>25.27</v>
      </c>
      <c r="D5">
        <v>0.03</v>
      </c>
      <c r="E5">
        <f t="shared" si="0"/>
        <v>26.028099999999998</v>
      </c>
    </row>
    <row r="6" spans="1:9">
      <c r="A6" t="s">
        <v>9</v>
      </c>
      <c r="B6" t="s">
        <v>10</v>
      </c>
      <c r="C6">
        <v>0.1212</v>
      </c>
      <c r="D6">
        <v>0.03</v>
      </c>
      <c r="E6">
        <f t="shared" si="0"/>
        <v>0.124836</v>
      </c>
    </row>
    <row r="7" spans="1:9">
      <c r="A7" t="s">
        <v>11</v>
      </c>
      <c r="B7" t="s">
        <v>12</v>
      </c>
      <c r="C7">
        <v>1.3440000000000001E-2</v>
      </c>
      <c r="D7">
        <v>0.03</v>
      </c>
      <c r="E7">
        <f t="shared" si="0"/>
        <v>1.38432E-2</v>
      </c>
    </row>
    <row r="8" spans="1:9">
      <c r="A8" t="s">
        <v>13</v>
      </c>
      <c r="B8" t="s">
        <v>14</v>
      </c>
      <c r="C8">
        <v>2.5</v>
      </c>
      <c r="D8">
        <v>0.03</v>
      </c>
      <c r="E8">
        <f t="shared" si="0"/>
        <v>2.5750000000000002</v>
      </c>
    </row>
    <row r="9" spans="1:9">
      <c r="A9" t="s">
        <v>15</v>
      </c>
      <c r="B9" t="s">
        <v>16</v>
      </c>
      <c r="C9">
        <v>12.15</v>
      </c>
      <c r="D9">
        <v>0.03</v>
      </c>
      <c r="E9">
        <f t="shared" si="0"/>
        <v>12.5145</v>
      </c>
    </row>
    <row r="10" spans="1:9">
      <c r="A10" t="s">
        <v>17</v>
      </c>
      <c r="B10" t="s">
        <v>18</v>
      </c>
      <c r="C10">
        <v>10.93</v>
      </c>
      <c r="D10">
        <v>0.03</v>
      </c>
      <c r="E10">
        <f t="shared" si="0"/>
        <v>11.257899999999999</v>
      </c>
    </row>
    <row r="11" spans="1:9">
      <c r="A11" t="s">
        <v>19</v>
      </c>
      <c r="B11" t="s">
        <v>20</v>
      </c>
      <c r="C11">
        <v>1.4370000000000001E-2</v>
      </c>
      <c r="D11">
        <v>0.03</v>
      </c>
      <c r="E11">
        <f t="shared" si="0"/>
        <v>1.4801100000000001E-2</v>
      </c>
    </row>
    <row r="12" spans="1:9">
      <c r="A12" t="s">
        <v>21</v>
      </c>
      <c r="B12" t="s">
        <v>22</v>
      </c>
      <c r="C12">
        <v>1.9400000000000001E-2</v>
      </c>
      <c r="D12">
        <v>0.03</v>
      </c>
      <c r="E12">
        <f t="shared" si="0"/>
        <v>1.9982E-2</v>
      </c>
    </row>
    <row r="13" spans="1:9">
      <c r="A13" t="s">
        <v>23</v>
      </c>
      <c r="B13" t="s">
        <v>24</v>
      </c>
      <c r="C13">
        <v>3.4279999999999999</v>
      </c>
      <c r="D13">
        <v>0.03</v>
      </c>
      <c r="E13">
        <f t="shared" si="0"/>
        <v>3.53084</v>
      </c>
    </row>
    <row r="14" spans="1:9">
      <c r="A14" t="s">
        <v>25</v>
      </c>
      <c r="B14" t="s">
        <v>26</v>
      </c>
      <c r="C14">
        <v>4.6699999999999997E-3</v>
      </c>
      <c r="D14">
        <v>0.03</v>
      </c>
      <c r="E14">
        <f t="shared" si="0"/>
        <v>4.8100999999999994E-3</v>
      </c>
    </row>
    <row r="15" spans="1:9">
      <c r="A15" t="s">
        <v>27</v>
      </c>
      <c r="B15" t="s">
        <v>28</v>
      </c>
      <c r="C15">
        <v>5.2919999999999998</v>
      </c>
      <c r="D15">
        <v>0.03</v>
      </c>
      <c r="E15">
        <f t="shared" si="0"/>
        <v>5.4507599999999998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topLeftCell="N1" workbookViewId="0">
      <selection activeCell="Q10" sqref="Q10"/>
    </sheetView>
  </sheetViews>
  <sheetFormatPr baseColWidth="10" defaultColWidth="8.7265625" defaultRowHeight="14.5"/>
  <cols>
    <col min="7" max="7" width="22.6328125" customWidth="1"/>
    <col min="8" max="8" width="28.90625" customWidth="1"/>
    <col min="9" max="9" width="24.1796875" customWidth="1"/>
    <col min="10" max="10" width="32.81640625" customWidth="1"/>
    <col min="11" max="11" width="30.81640625" customWidth="1"/>
    <col min="12" max="12" width="23" customWidth="1"/>
    <col min="13" max="13" width="28.54296875" customWidth="1"/>
    <col min="14" max="14" width="27.54296875" customWidth="1"/>
    <col min="15" max="15" width="25.7265625" customWidth="1"/>
    <col min="16" max="16" width="33.7265625" customWidth="1"/>
    <col min="17" max="17" width="28.36328125" customWidth="1"/>
  </cols>
  <sheetData>
    <row r="1" spans="1:2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139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>
      <c r="A2" t="s">
        <v>50</v>
      </c>
      <c r="B2" t="s">
        <v>51</v>
      </c>
      <c r="C2" t="s">
        <v>52</v>
      </c>
      <c r="D2" t="s">
        <v>5</v>
      </c>
      <c r="E2">
        <v>18.760000000000002</v>
      </c>
      <c r="F2">
        <v>19.32</v>
      </c>
      <c r="G2">
        <v>1400</v>
      </c>
      <c r="H2">
        <v>450</v>
      </c>
      <c r="I2">
        <v>90</v>
      </c>
      <c r="J2">
        <v>180</v>
      </c>
      <c r="K2">
        <v>60</v>
      </c>
      <c r="L2">
        <v>350</v>
      </c>
      <c r="M2">
        <v>45</v>
      </c>
      <c r="N2">
        <v>66</v>
      </c>
      <c r="O2">
        <v>45</v>
      </c>
      <c r="P2">
        <f>SUM(G2:O2)*0.1</f>
        <v>268.60000000000002</v>
      </c>
      <c r="Q2">
        <v>15</v>
      </c>
      <c r="R2">
        <f>SUM(G2:Q2)</f>
        <v>2969.6</v>
      </c>
      <c r="S2">
        <f t="shared" ref="S2:S11" si="0">R2*E2</f>
        <v>55709.696000000004</v>
      </c>
      <c r="T2">
        <f t="shared" ref="T2:T11" si="1">R2*F2</f>
        <v>57372.671999999999</v>
      </c>
      <c r="U2" t="s">
        <v>53</v>
      </c>
    </row>
    <row r="3" spans="1:21">
      <c r="A3" t="s">
        <v>50</v>
      </c>
      <c r="B3" t="s">
        <v>51</v>
      </c>
      <c r="C3" t="s">
        <v>54</v>
      </c>
      <c r="D3" t="s">
        <v>5</v>
      </c>
      <c r="E3">
        <v>18.760000000000002</v>
      </c>
      <c r="F3">
        <v>19.32</v>
      </c>
      <c r="G3">
        <v>1800</v>
      </c>
      <c r="H3">
        <v>550</v>
      </c>
      <c r="I3">
        <v>130</v>
      </c>
      <c r="J3">
        <v>220</v>
      </c>
      <c r="K3">
        <v>60</v>
      </c>
      <c r="L3">
        <v>390</v>
      </c>
      <c r="M3">
        <v>45</v>
      </c>
      <c r="N3">
        <v>60</v>
      </c>
      <c r="O3">
        <v>55</v>
      </c>
      <c r="P3">
        <f t="shared" ref="P3:P11" si="2">SUM(G3:O3)*0.1</f>
        <v>331</v>
      </c>
      <c r="Q3">
        <v>18</v>
      </c>
      <c r="R3">
        <f t="shared" ref="R3:R11" si="3">SUM(G3:Q3)</f>
        <v>3659</v>
      </c>
      <c r="S3">
        <f t="shared" si="0"/>
        <v>68642.840000000011</v>
      </c>
      <c r="T3">
        <f t="shared" si="1"/>
        <v>70691.88</v>
      </c>
      <c r="U3" t="s">
        <v>53</v>
      </c>
    </row>
    <row r="4" spans="1:21">
      <c r="A4" t="s">
        <v>50</v>
      </c>
      <c r="B4" t="s">
        <v>51</v>
      </c>
      <c r="C4" t="s">
        <v>55</v>
      </c>
      <c r="D4" t="s">
        <v>5</v>
      </c>
      <c r="E4">
        <v>18.760000000000002</v>
      </c>
      <c r="F4">
        <v>19.32</v>
      </c>
      <c r="G4">
        <v>1650</v>
      </c>
      <c r="H4">
        <v>500</v>
      </c>
      <c r="I4">
        <v>90</v>
      </c>
      <c r="J4">
        <v>200</v>
      </c>
      <c r="K4">
        <v>60</v>
      </c>
      <c r="L4">
        <v>450</v>
      </c>
      <c r="M4">
        <v>45</v>
      </c>
      <c r="N4">
        <v>80</v>
      </c>
      <c r="O4">
        <v>55</v>
      </c>
      <c r="P4">
        <f t="shared" si="2"/>
        <v>313</v>
      </c>
      <c r="Q4">
        <v>18</v>
      </c>
      <c r="R4">
        <f t="shared" si="3"/>
        <v>3461</v>
      </c>
      <c r="S4">
        <f t="shared" si="0"/>
        <v>64928.360000000008</v>
      </c>
      <c r="T4">
        <f t="shared" si="1"/>
        <v>66866.52</v>
      </c>
      <c r="U4" t="s">
        <v>53</v>
      </c>
    </row>
    <row r="5" spans="1:21">
      <c r="A5" t="s">
        <v>50</v>
      </c>
      <c r="B5" t="s">
        <v>51</v>
      </c>
      <c r="C5" t="s">
        <v>56</v>
      </c>
      <c r="D5" t="s">
        <v>5</v>
      </c>
      <c r="E5">
        <v>18.760000000000002</v>
      </c>
      <c r="F5">
        <v>19.32</v>
      </c>
      <c r="G5">
        <v>1400</v>
      </c>
      <c r="H5">
        <v>480</v>
      </c>
      <c r="I5">
        <v>70</v>
      </c>
      <c r="J5">
        <v>190</v>
      </c>
      <c r="K5">
        <v>60</v>
      </c>
      <c r="L5">
        <v>360</v>
      </c>
      <c r="M5">
        <v>45</v>
      </c>
      <c r="N5">
        <v>98</v>
      </c>
      <c r="O5">
        <v>55</v>
      </c>
      <c r="P5">
        <f t="shared" si="2"/>
        <v>275.8</v>
      </c>
      <c r="Q5">
        <v>18</v>
      </c>
      <c r="R5">
        <f t="shared" si="3"/>
        <v>3051.8</v>
      </c>
      <c r="S5">
        <f t="shared" si="0"/>
        <v>57251.768000000011</v>
      </c>
      <c r="T5">
        <f t="shared" si="1"/>
        <v>58960.776000000005</v>
      </c>
      <c r="U5" t="s">
        <v>53</v>
      </c>
    </row>
    <row r="6" spans="1:21">
      <c r="A6" t="s">
        <v>50</v>
      </c>
      <c r="B6" t="s">
        <v>51</v>
      </c>
      <c r="C6" t="s">
        <v>57</v>
      </c>
      <c r="D6" t="s">
        <v>5</v>
      </c>
      <c r="E6">
        <v>18.760000000000002</v>
      </c>
      <c r="F6">
        <v>19.32</v>
      </c>
      <c r="G6">
        <v>1250</v>
      </c>
      <c r="H6">
        <v>450</v>
      </c>
      <c r="I6">
        <v>85</v>
      </c>
      <c r="J6">
        <v>170</v>
      </c>
      <c r="K6">
        <v>60</v>
      </c>
      <c r="L6">
        <v>350</v>
      </c>
      <c r="M6">
        <v>45</v>
      </c>
      <c r="N6">
        <v>64</v>
      </c>
      <c r="O6">
        <v>50</v>
      </c>
      <c r="P6">
        <f t="shared" si="2"/>
        <v>252.4</v>
      </c>
      <c r="Q6">
        <v>16</v>
      </c>
      <c r="R6">
        <f t="shared" si="3"/>
        <v>2792.4</v>
      </c>
      <c r="S6">
        <f t="shared" si="0"/>
        <v>52385.424000000006</v>
      </c>
      <c r="T6">
        <f t="shared" si="1"/>
        <v>53949.168000000005</v>
      </c>
      <c r="U6" t="s">
        <v>53</v>
      </c>
    </row>
    <row r="7" spans="1:21">
      <c r="A7" t="s">
        <v>50</v>
      </c>
      <c r="B7" t="s">
        <v>58</v>
      </c>
      <c r="C7" t="s">
        <v>59</v>
      </c>
      <c r="D7" t="s">
        <v>6</v>
      </c>
      <c r="E7">
        <v>13.53</v>
      </c>
      <c r="F7">
        <v>13.94</v>
      </c>
      <c r="G7">
        <v>1500</v>
      </c>
      <c r="H7">
        <v>450</v>
      </c>
      <c r="I7">
        <v>128</v>
      </c>
      <c r="J7">
        <v>190</v>
      </c>
      <c r="K7">
        <v>70</v>
      </c>
      <c r="L7">
        <v>420</v>
      </c>
      <c r="M7">
        <v>39</v>
      </c>
      <c r="N7">
        <v>52</v>
      </c>
      <c r="O7">
        <v>60</v>
      </c>
      <c r="P7">
        <f t="shared" si="2"/>
        <v>290.90000000000003</v>
      </c>
      <c r="Q7">
        <v>15</v>
      </c>
      <c r="R7">
        <f t="shared" si="3"/>
        <v>3214.9</v>
      </c>
      <c r="S7">
        <f t="shared" si="0"/>
        <v>43497.597000000002</v>
      </c>
      <c r="T7">
        <f t="shared" si="1"/>
        <v>44815.705999999998</v>
      </c>
      <c r="U7" t="s">
        <v>53</v>
      </c>
    </row>
    <row r="8" spans="1:21">
      <c r="A8" t="s">
        <v>50</v>
      </c>
      <c r="B8" t="s">
        <v>58</v>
      </c>
      <c r="C8" t="s">
        <v>60</v>
      </c>
      <c r="D8" t="s">
        <v>6</v>
      </c>
      <c r="E8">
        <v>13.53</v>
      </c>
      <c r="F8">
        <v>13.94</v>
      </c>
      <c r="G8">
        <v>1300</v>
      </c>
      <c r="H8">
        <v>420</v>
      </c>
      <c r="I8">
        <v>125</v>
      </c>
      <c r="J8">
        <v>170</v>
      </c>
      <c r="K8">
        <v>70</v>
      </c>
      <c r="L8">
        <v>430</v>
      </c>
      <c r="M8">
        <v>39</v>
      </c>
      <c r="N8">
        <v>48</v>
      </c>
      <c r="O8">
        <v>60</v>
      </c>
      <c r="P8">
        <f t="shared" si="2"/>
        <v>266.2</v>
      </c>
      <c r="Q8">
        <v>15</v>
      </c>
      <c r="R8">
        <f t="shared" si="3"/>
        <v>2943.2</v>
      </c>
      <c r="S8">
        <f t="shared" si="0"/>
        <v>39821.495999999999</v>
      </c>
      <c r="T8">
        <f t="shared" si="1"/>
        <v>41028.207999999999</v>
      </c>
      <c r="U8" t="s">
        <v>53</v>
      </c>
    </row>
    <row r="9" spans="1:21">
      <c r="A9" t="s">
        <v>50</v>
      </c>
      <c r="B9" t="s">
        <v>58</v>
      </c>
      <c r="C9" t="s">
        <v>61</v>
      </c>
      <c r="D9" t="s">
        <v>6</v>
      </c>
      <c r="E9">
        <v>13.53</v>
      </c>
      <c r="F9">
        <v>13.94</v>
      </c>
      <c r="G9">
        <v>1600</v>
      </c>
      <c r="H9">
        <v>470</v>
      </c>
      <c r="I9">
        <v>120</v>
      </c>
      <c r="J9">
        <v>200</v>
      </c>
      <c r="K9">
        <v>70</v>
      </c>
      <c r="L9">
        <v>360</v>
      </c>
      <c r="M9">
        <v>39</v>
      </c>
      <c r="N9">
        <v>90</v>
      </c>
      <c r="O9">
        <v>65</v>
      </c>
      <c r="P9">
        <f t="shared" si="2"/>
        <v>301.40000000000003</v>
      </c>
      <c r="Q9">
        <v>15</v>
      </c>
      <c r="R9">
        <f t="shared" si="3"/>
        <v>3330.4</v>
      </c>
      <c r="S9">
        <f t="shared" si="0"/>
        <v>45060.311999999998</v>
      </c>
      <c r="T9">
        <f t="shared" si="1"/>
        <v>46425.775999999998</v>
      </c>
      <c r="U9" t="s">
        <v>53</v>
      </c>
    </row>
    <row r="10" spans="1:21">
      <c r="A10" t="s">
        <v>50</v>
      </c>
      <c r="B10" t="s">
        <v>58</v>
      </c>
      <c r="C10" t="s">
        <v>62</v>
      </c>
      <c r="D10" t="s">
        <v>6</v>
      </c>
      <c r="E10">
        <v>13.53</v>
      </c>
      <c r="F10">
        <v>13.94</v>
      </c>
      <c r="G10">
        <v>1150</v>
      </c>
      <c r="H10">
        <v>400</v>
      </c>
      <c r="I10">
        <v>95</v>
      </c>
      <c r="J10">
        <v>160</v>
      </c>
      <c r="K10">
        <v>70</v>
      </c>
      <c r="L10">
        <v>450</v>
      </c>
      <c r="M10">
        <v>39</v>
      </c>
      <c r="N10">
        <v>50</v>
      </c>
      <c r="O10">
        <v>60</v>
      </c>
      <c r="P10">
        <f t="shared" si="2"/>
        <v>247.4</v>
      </c>
      <c r="Q10">
        <v>15</v>
      </c>
      <c r="R10">
        <f t="shared" si="3"/>
        <v>2736.4</v>
      </c>
      <c r="S10">
        <f t="shared" si="0"/>
        <v>37023.491999999998</v>
      </c>
      <c r="T10">
        <f t="shared" si="1"/>
        <v>38145.415999999997</v>
      </c>
      <c r="U10" t="s">
        <v>53</v>
      </c>
    </row>
    <row r="11" spans="1:21">
      <c r="A11" t="s">
        <v>50</v>
      </c>
      <c r="B11" t="s">
        <v>58</v>
      </c>
      <c r="C11" t="s">
        <v>63</v>
      </c>
      <c r="D11" t="s">
        <v>6</v>
      </c>
      <c r="E11">
        <v>13.53</v>
      </c>
      <c r="F11">
        <v>13.94</v>
      </c>
      <c r="G11">
        <v>1400</v>
      </c>
      <c r="H11">
        <v>430</v>
      </c>
      <c r="I11">
        <v>85</v>
      </c>
      <c r="J11">
        <v>180</v>
      </c>
      <c r="K11">
        <v>70</v>
      </c>
      <c r="L11">
        <v>480</v>
      </c>
      <c r="M11">
        <v>39</v>
      </c>
      <c r="N11">
        <v>80</v>
      </c>
      <c r="O11">
        <v>60</v>
      </c>
      <c r="P11">
        <f t="shared" si="2"/>
        <v>282.40000000000003</v>
      </c>
      <c r="Q11">
        <v>15</v>
      </c>
      <c r="R11">
        <f t="shared" si="3"/>
        <v>3121.4</v>
      </c>
      <c r="S11">
        <f t="shared" si="0"/>
        <v>42232.542000000001</v>
      </c>
      <c r="T11">
        <f t="shared" si="1"/>
        <v>43512.315999999999</v>
      </c>
      <c r="U11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D12" sqref="D12"/>
    </sheetView>
  </sheetViews>
  <sheetFormatPr baseColWidth="10" defaultColWidth="8.7265625" defaultRowHeight="14.5"/>
  <sheetData>
    <row r="1" spans="1:2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64</v>
      </c>
    </row>
    <row r="2" spans="1:21">
      <c r="A2" t="s">
        <v>65</v>
      </c>
      <c r="B2" t="s">
        <v>66</v>
      </c>
      <c r="C2" t="s">
        <v>67</v>
      </c>
      <c r="D2" t="s">
        <v>7</v>
      </c>
      <c r="E2">
        <v>21.89</v>
      </c>
      <c r="F2">
        <v>22.55</v>
      </c>
      <c r="G2">
        <v>590</v>
      </c>
      <c r="H2">
        <v>250</v>
      </c>
      <c r="I2">
        <v>20</v>
      </c>
      <c r="J2">
        <v>150</v>
      </c>
      <c r="K2">
        <v>17</v>
      </c>
      <c r="L2">
        <v>750</v>
      </c>
      <c r="M2">
        <v>15</v>
      </c>
      <c r="N2">
        <v>40</v>
      </c>
      <c r="O2">
        <v>55</v>
      </c>
      <c r="P2">
        <f>SUM(G2:O2)*0.1</f>
        <v>188.70000000000002</v>
      </c>
      <c r="Q2">
        <v>12</v>
      </c>
      <c r="R2">
        <f>SUM(G2:Q2)</f>
        <v>2087.6999999999998</v>
      </c>
      <c r="S2">
        <f t="shared" ref="S2:S26" si="0">R2*E2</f>
        <v>45699.752999999997</v>
      </c>
      <c r="T2">
        <f t="shared" ref="T2:T26" si="1">R2*F2</f>
        <v>47077.634999999995</v>
      </c>
      <c r="U2" s="5" t="s">
        <v>68</v>
      </c>
    </row>
    <row r="3" spans="1:21">
      <c r="A3" t="s">
        <v>65</v>
      </c>
      <c r="B3" t="s">
        <v>66</v>
      </c>
      <c r="C3" t="s">
        <v>69</v>
      </c>
      <c r="D3" t="s">
        <v>7</v>
      </c>
      <c r="E3">
        <v>21.89</v>
      </c>
      <c r="F3">
        <v>22.55</v>
      </c>
      <c r="G3">
        <v>625</v>
      </c>
      <c r="H3">
        <v>275</v>
      </c>
      <c r="I3">
        <v>40</v>
      </c>
      <c r="J3">
        <v>150</v>
      </c>
      <c r="K3">
        <v>15</v>
      </c>
      <c r="L3">
        <v>720</v>
      </c>
      <c r="M3">
        <v>15</v>
      </c>
      <c r="N3">
        <v>60</v>
      </c>
      <c r="O3">
        <v>55</v>
      </c>
      <c r="P3">
        <f t="shared" ref="P3:P26" si="2">SUM(G3:O3)*0.1</f>
        <v>195.5</v>
      </c>
      <c r="Q3">
        <v>12</v>
      </c>
      <c r="R3">
        <f t="shared" ref="R3:R26" si="3">SUM(G3:Q3)</f>
        <v>2162.5</v>
      </c>
      <c r="S3">
        <f t="shared" si="0"/>
        <v>47337.125</v>
      </c>
      <c r="T3">
        <f t="shared" si="1"/>
        <v>48764.375</v>
      </c>
      <c r="U3" t="s">
        <v>68</v>
      </c>
    </row>
    <row r="4" spans="1:21">
      <c r="A4" t="s">
        <v>65</v>
      </c>
      <c r="B4" t="s">
        <v>66</v>
      </c>
      <c r="C4" t="s">
        <v>70</v>
      </c>
      <c r="D4" t="s">
        <v>7</v>
      </c>
      <c r="E4">
        <v>21.89</v>
      </c>
      <c r="F4">
        <v>22.55</v>
      </c>
      <c r="G4">
        <v>500</v>
      </c>
      <c r="H4">
        <v>225</v>
      </c>
      <c r="I4">
        <v>35</v>
      </c>
      <c r="J4">
        <v>120</v>
      </c>
      <c r="K4">
        <v>15</v>
      </c>
      <c r="L4">
        <v>780</v>
      </c>
      <c r="M4">
        <v>15</v>
      </c>
      <c r="N4">
        <v>40</v>
      </c>
      <c r="O4">
        <v>55</v>
      </c>
      <c r="P4">
        <f t="shared" si="2"/>
        <v>178.5</v>
      </c>
      <c r="Q4">
        <v>12</v>
      </c>
      <c r="R4">
        <f t="shared" si="3"/>
        <v>1975.5</v>
      </c>
      <c r="S4">
        <f t="shared" si="0"/>
        <v>43243.695</v>
      </c>
      <c r="T4">
        <f t="shared" si="1"/>
        <v>44547.525000000001</v>
      </c>
      <c r="U4" t="s">
        <v>68</v>
      </c>
    </row>
    <row r="5" spans="1:21">
      <c r="A5" t="s">
        <v>65</v>
      </c>
      <c r="B5" t="s">
        <v>66</v>
      </c>
      <c r="C5" t="s">
        <v>71</v>
      </c>
      <c r="D5" t="s">
        <v>7</v>
      </c>
      <c r="E5">
        <v>21.89</v>
      </c>
      <c r="F5">
        <v>22.55</v>
      </c>
      <c r="G5">
        <v>450</v>
      </c>
      <c r="H5">
        <v>200</v>
      </c>
      <c r="I5">
        <v>30</v>
      </c>
      <c r="J5">
        <v>100</v>
      </c>
      <c r="K5">
        <v>15</v>
      </c>
      <c r="L5">
        <v>780</v>
      </c>
      <c r="M5">
        <v>15</v>
      </c>
      <c r="N5">
        <v>30</v>
      </c>
      <c r="O5">
        <v>55</v>
      </c>
      <c r="P5">
        <f t="shared" si="2"/>
        <v>167.5</v>
      </c>
      <c r="Q5">
        <v>12</v>
      </c>
      <c r="R5">
        <f t="shared" si="3"/>
        <v>1854.5</v>
      </c>
      <c r="S5">
        <f t="shared" si="0"/>
        <v>40595.005000000005</v>
      </c>
      <c r="T5">
        <f t="shared" si="1"/>
        <v>41818.974999999999</v>
      </c>
      <c r="U5" t="s">
        <v>68</v>
      </c>
    </row>
    <row r="6" spans="1:21">
      <c r="A6" t="s">
        <v>65</v>
      </c>
      <c r="B6" t="s">
        <v>66</v>
      </c>
      <c r="C6" t="s">
        <v>72</v>
      </c>
      <c r="D6" t="s">
        <v>7</v>
      </c>
      <c r="E6">
        <v>21.89</v>
      </c>
      <c r="F6">
        <v>22.55</v>
      </c>
      <c r="G6">
        <v>400</v>
      </c>
      <c r="H6">
        <v>175</v>
      </c>
      <c r="I6">
        <v>25</v>
      </c>
      <c r="J6">
        <v>80</v>
      </c>
      <c r="K6">
        <v>12</v>
      </c>
      <c r="L6">
        <v>800</v>
      </c>
      <c r="M6">
        <v>15</v>
      </c>
      <c r="N6">
        <v>25</v>
      </c>
      <c r="O6">
        <v>55</v>
      </c>
      <c r="P6">
        <f t="shared" si="2"/>
        <v>158.70000000000002</v>
      </c>
      <c r="Q6">
        <v>12</v>
      </c>
      <c r="R6">
        <f t="shared" si="3"/>
        <v>1757.7</v>
      </c>
      <c r="S6">
        <f t="shared" si="0"/>
        <v>38476.053</v>
      </c>
      <c r="T6">
        <f t="shared" si="1"/>
        <v>39636.135000000002</v>
      </c>
      <c r="U6" t="s">
        <v>68</v>
      </c>
    </row>
    <row r="7" spans="1:21">
      <c r="A7" t="s">
        <v>65</v>
      </c>
      <c r="B7" t="s">
        <v>73</v>
      </c>
      <c r="C7" t="s">
        <v>74</v>
      </c>
      <c r="D7" t="s">
        <v>7</v>
      </c>
      <c r="E7">
        <v>21.89</v>
      </c>
      <c r="F7">
        <v>22.55</v>
      </c>
      <c r="G7">
        <v>800</v>
      </c>
      <c r="H7">
        <v>275</v>
      </c>
      <c r="I7">
        <v>75</v>
      </c>
      <c r="J7">
        <v>175</v>
      </c>
      <c r="K7">
        <v>18</v>
      </c>
      <c r="L7">
        <v>820</v>
      </c>
      <c r="M7">
        <v>30</v>
      </c>
      <c r="N7">
        <v>50</v>
      </c>
      <c r="O7">
        <v>55</v>
      </c>
      <c r="P7">
        <f t="shared" si="2"/>
        <v>229.8</v>
      </c>
      <c r="Q7">
        <v>12</v>
      </c>
      <c r="R7">
        <f t="shared" si="3"/>
        <v>2539.8000000000002</v>
      </c>
      <c r="S7">
        <f t="shared" si="0"/>
        <v>55596.222000000009</v>
      </c>
      <c r="T7">
        <f t="shared" si="1"/>
        <v>57272.490000000005</v>
      </c>
      <c r="U7" t="s">
        <v>68</v>
      </c>
    </row>
    <row r="8" spans="1:21">
      <c r="A8" t="s">
        <v>65</v>
      </c>
      <c r="B8" t="s">
        <v>73</v>
      </c>
      <c r="C8" t="s">
        <v>75</v>
      </c>
      <c r="D8" t="s">
        <v>7</v>
      </c>
      <c r="E8">
        <v>21.89</v>
      </c>
      <c r="F8">
        <v>22.55</v>
      </c>
      <c r="G8">
        <v>650</v>
      </c>
      <c r="H8">
        <v>250</v>
      </c>
      <c r="I8">
        <v>70</v>
      </c>
      <c r="J8">
        <v>150</v>
      </c>
      <c r="K8">
        <v>15</v>
      </c>
      <c r="L8">
        <v>780</v>
      </c>
      <c r="M8">
        <v>30</v>
      </c>
      <c r="N8">
        <v>25</v>
      </c>
      <c r="O8">
        <v>55</v>
      </c>
      <c r="P8">
        <f t="shared" si="2"/>
        <v>202.5</v>
      </c>
      <c r="Q8">
        <v>12</v>
      </c>
      <c r="R8">
        <f t="shared" si="3"/>
        <v>2239.5</v>
      </c>
      <c r="S8">
        <f t="shared" si="0"/>
        <v>49022.654999999999</v>
      </c>
      <c r="T8">
        <f t="shared" si="1"/>
        <v>50500.724999999999</v>
      </c>
      <c r="U8" t="s">
        <v>68</v>
      </c>
    </row>
    <row r="9" spans="1:21">
      <c r="A9" t="s">
        <v>65</v>
      </c>
      <c r="B9" t="s">
        <v>73</v>
      </c>
      <c r="C9" t="s">
        <v>76</v>
      </c>
      <c r="D9" t="s">
        <v>7</v>
      </c>
      <c r="E9">
        <v>21.89</v>
      </c>
      <c r="F9">
        <v>22.55</v>
      </c>
      <c r="G9">
        <v>500</v>
      </c>
      <c r="H9">
        <v>225</v>
      </c>
      <c r="I9">
        <v>30</v>
      </c>
      <c r="J9">
        <v>125</v>
      </c>
      <c r="K9">
        <v>12</v>
      </c>
      <c r="L9">
        <v>760</v>
      </c>
      <c r="M9">
        <v>30</v>
      </c>
      <c r="N9">
        <v>25</v>
      </c>
      <c r="O9">
        <v>55</v>
      </c>
      <c r="P9">
        <f t="shared" si="2"/>
        <v>176.20000000000002</v>
      </c>
      <c r="Q9">
        <v>12</v>
      </c>
      <c r="R9">
        <f t="shared" si="3"/>
        <v>1950.2</v>
      </c>
      <c r="S9">
        <f t="shared" si="0"/>
        <v>42689.878000000004</v>
      </c>
      <c r="T9">
        <f t="shared" si="1"/>
        <v>43977.01</v>
      </c>
      <c r="U9" t="s">
        <v>68</v>
      </c>
    </row>
    <row r="10" spans="1:21">
      <c r="A10" t="s">
        <v>65</v>
      </c>
      <c r="B10" t="s">
        <v>73</v>
      </c>
      <c r="C10" t="s">
        <v>77</v>
      </c>
      <c r="D10" t="s">
        <v>7</v>
      </c>
      <c r="E10">
        <v>21.89</v>
      </c>
      <c r="F10">
        <v>22.55</v>
      </c>
      <c r="G10">
        <v>450</v>
      </c>
      <c r="H10">
        <v>200</v>
      </c>
      <c r="I10">
        <v>20</v>
      </c>
      <c r="J10">
        <v>100</v>
      </c>
      <c r="K10">
        <v>12</v>
      </c>
      <c r="L10">
        <v>760</v>
      </c>
      <c r="M10">
        <v>30</v>
      </c>
      <c r="N10">
        <v>25</v>
      </c>
      <c r="O10">
        <v>55</v>
      </c>
      <c r="P10">
        <f t="shared" si="2"/>
        <v>165.20000000000002</v>
      </c>
      <c r="Q10">
        <v>12</v>
      </c>
      <c r="R10">
        <f t="shared" si="3"/>
        <v>1829.2</v>
      </c>
      <c r="S10">
        <f t="shared" si="0"/>
        <v>40041.188000000002</v>
      </c>
      <c r="T10">
        <f t="shared" si="1"/>
        <v>41248.46</v>
      </c>
      <c r="U10" t="s">
        <v>68</v>
      </c>
    </row>
    <row r="11" spans="1:21">
      <c r="A11" t="s">
        <v>65</v>
      </c>
      <c r="B11" t="s">
        <v>73</v>
      </c>
      <c r="C11" t="s">
        <v>78</v>
      </c>
      <c r="D11" t="s">
        <v>7</v>
      </c>
      <c r="E11">
        <v>21.89</v>
      </c>
      <c r="F11">
        <v>22.55</v>
      </c>
      <c r="G11">
        <v>475</v>
      </c>
      <c r="H11">
        <v>200</v>
      </c>
      <c r="I11">
        <v>50</v>
      </c>
      <c r="J11">
        <v>100</v>
      </c>
      <c r="K11">
        <v>12</v>
      </c>
      <c r="L11">
        <v>740</v>
      </c>
      <c r="M11">
        <v>30</v>
      </c>
      <c r="N11">
        <v>20</v>
      </c>
      <c r="O11">
        <v>55</v>
      </c>
      <c r="P11">
        <f t="shared" si="2"/>
        <v>168.20000000000002</v>
      </c>
      <c r="Q11">
        <v>12</v>
      </c>
      <c r="R11">
        <f t="shared" si="3"/>
        <v>1862.2</v>
      </c>
      <c r="S11">
        <f t="shared" si="0"/>
        <v>40763.558000000005</v>
      </c>
      <c r="T11">
        <f t="shared" si="1"/>
        <v>41992.61</v>
      </c>
      <c r="U11" t="s">
        <v>68</v>
      </c>
    </row>
    <row r="12" spans="1:21">
      <c r="A12" t="s">
        <v>65</v>
      </c>
      <c r="B12" t="s">
        <v>79</v>
      </c>
      <c r="C12" t="s">
        <v>80</v>
      </c>
      <c r="D12" s="3" t="s">
        <v>7</v>
      </c>
      <c r="E12">
        <v>21.89</v>
      </c>
      <c r="F12">
        <v>22.55</v>
      </c>
      <c r="G12">
        <v>700</v>
      </c>
      <c r="H12">
        <v>300</v>
      </c>
      <c r="I12">
        <v>80</v>
      </c>
      <c r="J12">
        <v>150</v>
      </c>
      <c r="K12">
        <v>20</v>
      </c>
      <c r="L12">
        <v>790</v>
      </c>
      <c r="M12">
        <v>13.99</v>
      </c>
      <c r="N12">
        <v>30</v>
      </c>
      <c r="O12">
        <v>55</v>
      </c>
      <c r="P12">
        <f t="shared" si="2"/>
        <v>213.899</v>
      </c>
      <c r="Q12">
        <v>12</v>
      </c>
      <c r="R12">
        <f t="shared" si="3"/>
        <v>2364.8889999999997</v>
      </c>
      <c r="S12">
        <f t="shared" si="0"/>
        <v>51767.420209999997</v>
      </c>
      <c r="T12">
        <f t="shared" si="1"/>
        <v>53328.246949999993</v>
      </c>
      <c r="U12" t="s">
        <v>68</v>
      </c>
    </row>
    <row r="13" spans="1:21">
      <c r="A13" t="s">
        <v>65</v>
      </c>
      <c r="B13" t="s">
        <v>79</v>
      </c>
      <c r="C13" t="s">
        <v>81</v>
      </c>
      <c r="D13" t="s">
        <v>7</v>
      </c>
      <c r="E13">
        <v>21.89</v>
      </c>
      <c r="F13">
        <v>22.55</v>
      </c>
      <c r="G13">
        <v>550</v>
      </c>
      <c r="H13">
        <v>250</v>
      </c>
      <c r="I13">
        <v>80</v>
      </c>
      <c r="J13">
        <v>120</v>
      </c>
      <c r="K13">
        <v>18</v>
      </c>
      <c r="L13">
        <v>780</v>
      </c>
      <c r="M13">
        <v>13.99</v>
      </c>
      <c r="N13">
        <v>30</v>
      </c>
      <c r="O13">
        <v>55</v>
      </c>
      <c r="P13">
        <f t="shared" si="2"/>
        <v>189.69900000000001</v>
      </c>
      <c r="Q13">
        <v>12</v>
      </c>
      <c r="R13">
        <f t="shared" si="3"/>
        <v>2098.6889999999999</v>
      </c>
      <c r="S13">
        <f t="shared" si="0"/>
        <v>45940.302209999994</v>
      </c>
      <c r="T13">
        <f t="shared" si="1"/>
        <v>47325.436949999996</v>
      </c>
      <c r="U13" t="s">
        <v>68</v>
      </c>
    </row>
    <row r="14" spans="1:21">
      <c r="A14" t="s">
        <v>65</v>
      </c>
      <c r="B14" t="s">
        <v>79</v>
      </c>
      <c r="C14" t="s">
        <v>82</v>
      </c>
      <c r="D14" t="s">
        <v>7</v>
      </c>
      <c r="E14">
        <v>21.89</v>
      </c>
      <c r="F14">
        <v>22.55</v>
      </c>
      <c r="G14">
        <v>600</v>
      </c>
      <c r="H14">
        <v>275</v>
      </c>
      <c r="I14">
        <v>85</v>
      </c>
      <c r="J14">
        <v>130</v>
      </c>
      <c r="K14">
        <v>18</v>
      </c>
      <c r="L14">
        <v>770</v>
      </c>
      <c r="M14">
        <v>13.99</v>
      </c>
      <c r="N14">
        <v>25</v>
      </c>
      <c r="O14">
        <v>55</v>
      </c>
      <c r="P14">
        <f t="shared" si="2"/>
        <v>197.19900000000001</v>
      </c>
      <c r="Q14">
        <v>12</v>
      </c>
      <c r="R14">
        <f t="shared" si="3"/>
        <v>2181.1889999999999</v>
      </c>
      <c r="S14">
        <f t="shared" si="0"/>
        <v>47746.227209999997</v>
      </c>
      <c r="T14">
        <f t="shared" si="1"/>
        <v>49185.811949999996</v>
      </c>
      <c r="U14" t="s">
        <v>68</v>
      </c>
    </row>
    <row r="15" spans="1:21">
      <c r="A15" t="s">
        <v>65</v>
      </c>
      <c r="B15" t="s">
        <v>79</v>
      </c>
      <c r="C15" t="s">
        <v>83</v>
      </c>
      <c r="D15" t="s">
        <v>7</v>
      </c>
      <c r="E15">
        <v>21.89</v>
      </c>
      <c r="F15">
        <v>22.55</v>
      </c>
      <c r="G15">
        <v>580</v>
      </c>
      <c r="H15">
        <v>260</v>
      </c>
      <c r="I15">
        <v>75</v>
      </c>
      <c r="J15">
        <v>125</v>
      </c>
      <c r="K15">
        <v>17</v>
      </c>
      <c r="L15">
        <v>760</v>
      </c>
      <c r="M15">
        <v>13.99</v>
      </c>
      <c r="N15">
        <v>20</v>
      </c>
      <c r="O15">
        <v>55</v>
      </c>
      <c r="P15">
        <f t="shared" si="2"/>
        <v>190.59900000000002</v>
      </c>
      <c r="Q15">
        <v>12</v>
      </c>
      <c r="R15">
        <f t="shared" si="3"/>
        <v>2108.5889999999999</v>
      </c>
      <c r="S15">
        <f t="shared" si="0"/>
        <v>46157.013209999997</v>
      </c>
      <c r="T15">
        <f t="shared" si="1"/>
        <v>47548.681949999998</v>
      </c>
      <c r="U15" t="s">
        <v>68</v>
      </c>
    </row>
    <row r="16" spans="1:21">
      <c r="A16" t="s">
        <v>65</v>
      </c>
      <c r="B16" t="s">
        <v>79</v>
      </c>
      <c r="C16" t="s">
        <v>84</v>
      </c>
      <c r="D16" t="s">
        <v>7</v>
      </c>
      <c r="E16">
        <v>21.89</v>
      </c>
      <c r="F16">
        <v>22.55</v>
      </c>
      <c r="G16">
        <v>750</v>
      </c>
      <c r="H16">
        <v>320</v>
      </c>
      <c r="I16">
        <v>90</v>
      </c>
      <c r="J16">
        <v>160</v>
      </c>
      <c r="K16">
        <v>22</v>
      </c>
      <c r="L16">
        <v>770</v>
      </c>
      <c r="M16">
        <v>13.99</v>
      </c>
      <c r="N16">
        <v>20</v>
      </c>
      <c r="O16">
        <v>55</v>
      </c>
      <c r="P16">
        <f t="shared" si="2"/>
        <v>220.09899999999999</v>
      </c>
      <c r="Q16">
        <v>12</v>
      </c>
      <c r="R16">
        <f t="shared" si="3"/>
        <v>2433.0889999999999</v>
      </c>
      <c r="S16">
        <f t="shared" si="0"/>
        <v>53260.318209999998</v>
      </c>
      <c r="T16">
        <f t="shared" si="1"/>
        <v>54866.156949999997</v>
      </c>
      <c r="U16" t="s">
        <v>68</v>
      </c>
    </row>
    <row r="17" spans="1:21">
      <c r="A17" t="s">
        <v>65</v>
      </c>
      <c r="B17" t="s">
        <v>85</v>
      </c>
      <c r="C17" t="s">
        <v>86</v>
      </c>
      <c r="D17" t="s">
        <v>7</v>
      </c>
      <c r="E17">
        <v>21.89</v>
      </c>
      <c r="F17">
        <v>22.55</v>
      </c>
      <c r="G17">
        <v>650</v>
      </c>
      <c r="H17">
        <v>275</v>
      </c>
      <c r="I17">
        <v>35</v>
      </c>
      <c r="J17">
        <v>150</v>
      </c>
      <c r="K17">
        <v>15</v>
      </c>
      <c r="L17">
        <v>800</v>
      </c>
      <c r="M17">
        <v>15</v>
      </c>
      <c r="N17">
        <v>40</v>
      </c>
      <c r="O17">
        <v>55</v>
      </c>
      <c r="P17">
        <f t="shared" si="2"/>
        <v>203.5</v>
      </c>
      <c r="Q17">
        <v>12</v>
      </c>
      <c r="R17">
        <f t="shared" si="3"/>
        <v>2250.5</v>
      </c>
      <c r="S17">
        <f t="shared" si="0"/>
        <v>49263.445</v>
      </c>
      <c r="T17">
        <f t="shared" si="1"/>
        <v>50748.775000000001</v>
      </c>
      <c r="U17" t="s">
        <v>68</v>
      </c>
    </row>
    <row r="18" spans="1:21">
      <c r="A18" t="s">
        <v>65</v>
      </c>
      <c r="B18" t="s">
        <v>85</v>
      </c>
      <c r="C18" t="s">
        <v>87</v>
      </c>
      <c r="D18" t="s">
        <v>7</v>
      </c>
      <c r="E18">
        <v>21.89</v>
      </c>
      <c r="F18">
        <v>22.55</v>
      </c>
      <c r="G18">
        <v>800</v>
      </c>
      <c r="H18">
        <v>300</v>
      </c>
      <c r="I18">
        <v>40</v>
      </c>
      <c r="J18">
        <v>175</v>
      </c>
      <c r="K18">
        <v>18</v>
      </c>
      <c r="L18">
        <v>780</v>
      </c>
      <c r="M18">
        <v>15</v>
      </c>
      <c r="N18">
        <v>30</v>
      </c>
      <c r="O18">
        <v>55</v>
      </c>
      <c r="P18">
        <f t="shared" si="2"/>
        <v>221.3</v>
      </c>
      <c r="Q18">
        <v>12</v>
      </c>
      <c r="R18">
        <f t="shared" si="3"/>
        <v>2446.3000000000002</v>
      </c>
      <c r="S18">
        <f t="shared" si="0"/>
        <v>53549.507000000005</v>
      </c>
      <c r="T18">
        <f t="shared" si="1"/>
        <v>55164.065000000002</v>
      </c>
      <c r="U18" t="s">
        <v>68</v>
      </c>
    </row>
    <row r="19" spans="1:21">
      <c r="A19" t="s">
        <v>65</v>
      </c>
      <c r="B19" t="s">
        <v>85</v>
      </c>
      <c r="C19" t="s">
        <v>88</v>
      </c>
      <c r="D19" t="s">
        <v>7</v>
      </c>
      <c r="E19">
        <v>21.89</v>
      </c>
      <c r="F19">
        <v>22.55</v>
      </c>
      <c r="G19">
        <v>500</v>
      </c>
      <c r="H19">
        <v>225</v>
      </c>
      <c r="I19">
        <v>30</v>
      </c>
      <c r="J19">
        <v>125</v>
      </c>
      <c r="K19">
        <v>12</v>
      </c>
      <c r="L19">
        <v>740</v>
      </c>
      <c r="M19">
        <v>15</v>
      </c>
      <c r="N19">
        <v>20</v>
      </c>
      <c r="O19">
        <v>55</v>
      </c>
      <c r="P19">
        <f t="shared" si="2"/>
        <v>172.20000000000002</v>
      </c>
      <c r="Q19">
        <v>12</v>
      </c>
      <c r="R19">
        <f t="shared" si="3"/>
        <v>1906.2</v>
      </c>
      <c r="S19">
        <f t="shared" si="0"/>
        <v>41726.718000000001</v>
      </c>
      <c r="T19">
        <f t="shared" si="1"/>
        <v>42984.810000000005</v>
      </c>
      <c r="U19" t="s">
        <v>68</v>
      </c>
    </row>
    <row r="20" spans="1:21">
      <c r="A20" t="s">
        <v>65</v>
      </c>
      <c r="B20" t="s">
        <v>85</v>
      </c>
      <c r="C20" t="s">
        <v>89</v>
      </c>
      <c r="D20" t="s">
        <v>7</v>
      </c>
      <c r="E20">
        <v>21.89</v>
      </c>
      <c r="F20">
        <v>22.55</v>
      </c>
      <c r="G20">
        <v>550</v>
      </c>
      <c r="H20">
        <v>250</v>
      </c>
      <c r="I20">
        <v>35</v>
      </c>
      <c r="J20">
        <v>130</v>
      </c>
      <c r="K20">
        <v>15</v>
      </c>
      <c r="L20">
        <v>760</v>
      </c>
      <c r="M20">
        <v>15</v>
      </c>
      <c r="N20">
        <v>45</v>
      </c>
      <c r="O20">
        <v>55</v>
      </c>
      <c r="P20">
        <f t="shared" si="2"/>
        <v>185.5</v>
      </c>
      <c r="Q20">
        <v>12</v>
      </c>
      <c r="R20">
        <f t="shared" si="3"/>
        <v>2052.5</v>
      </c>
      <c r="S20">
        <f t="shared" si="0"/>
        <v>44929.224999999999</v>
      </c>
      <c r="T20">
        <f t="shared" si="1"/>
        <v>46283.875</v>
      </c>
      <c r="U20" t="s">
        <v>68</v>
      </c>
    </row>
    <row r="21" spans="1:21">
      <c r="A21" t="s">
        <v>65</v>
      </c>
      <c r="B21" t="s">
        <v>85</v>
      </c>
      <c r="C21" t="s">
        <v>90</v>
      </c>
      <c r="D21" t="s">
        <v>7</v>
      </c>
      <c r="E21">
        <v>21.89</v>
      </c>
      <c r="F21">
        <v>22.55</v>
      </c>
      <c r="G21">
        <v>450</v>
      </c>
      <c r="H21">
        <v>200</v>
      </c>
      <c r="I21">
        <v>25</v>
      </c>
      <c r="J21">
        <v>100</v>
      </c>
      <c r="K21">
        <v>12</v>
      </c>
      <c r="L21">
        <v>740</v>
      </c>
      <c r="M21">
        <v>15</v>
      </c>
      <c r="N21">
        <v>20</v>
      </c>
      <c r="O21">
        <v>55</v>
      </c>
      <c r="P21">
        <f t="shared" si="2"/>
        <v>161.70000000000002</v>
      </c>
      <c r="Q21">
        <v>12</v>
      </c>
      <c r="R21">
        <f t="shared" si="3"/>
        <v>1790.7</v>
      </c>
      <c r="S21">
        <f t="shared" si="0"/>
        <v>39198.423000000003</v>
      </c>
      <c r="T21">
        <f t="shared" si="1"/>
        <v>40380.285000000003</v>
      </c>
      <c r="U21" t="s">
        <v>68</v>
      </c>
    </row>
    <row r="22" spans="1:21">
      <c r="A22" t="s">
        <v>65</v>
      </c>
      <c r="B22" t="s">
        <v>91</v>
      </c>
      <c r="C22" t="s">
        <v>92</v>
      </c>
      <c r="D22" t="s">
        <v>8</v>
      </c>
      <c r="E22">
        <v>25.27</v>
      </c>
      <c r="F22">
        <v>26.03</v>
      </c>
      <c r="G22">
        <v>1200</v>
      </c>
      <c r="H22">
        <v>300</v>
      </c>
      <c r="I22">
        <v>75</v>
      </c>
      <c r="J22">
        <v>200</v>
      </c>
      <c r="K22">
        <v>25</v>
      </c>
      <c r="L22">
        <v>680</v>
      </c>
      <c r="M22">
        <v>10</v>
      </c>
      <c r="N22">
        <v>60</v>
      </c>
      <c r="O22">
        <v>60</v>
      </c>
      <c r="P22">
        <f t="shared" si="2"/>
        <v>261</v>
      </c>
      <c r="Q22">
        <v>12</v>
      </c>
      <c r="R22">
        <f t="shared" si="3"/>
        <v>2883</v>
      </c>
      <c r="S22">
        <f t="shared" si="0"/>
        <v>72853.41</v>
      </c>
      <c r="T22">
        <f t="shared" si="1"/>
        <v>75044.490000000005</v>
      </c>
      <c r="U22" t="s">
        <v>68</v>
      </c>
    </row>
    <row r="23" spans="1:21">
      <c r="A23" t="s">
        <v>65</v>
      </c>
      <c r="B23" t="s">
        <v>91</v>
      </c>
      <c r="C23" t="s">
        <v>93</v>
      </c>
      <c r="D23" t="s">
        <v>8</v>
      </c>
      <c r="E23">
        <v>25.27</v>
      </c>
      <c r="F23">
        <v>26.03</v>
      </c>
      <c r="G23">
        <v>900</v>
      </c>
      <c r="H23">
        <v>350</v>
      </c>
      <c r="I23">
        <v>80</v>
      </c>
      <c r="J23">
        <v>150</v>
      </c>
      <c r="K23">
        <v>20</v>
      </c>
      <c r="L23">
        <v>700</v>
      </c>
      <c r="M23">
        <v>10</v>
      </c>
      <c r="N23">
        <v>25</v>
      </c>
      <c r="O23">
        <v>60</v>
      </c>
      <c r="P23">
        <f t="shared" si="2"/>
        <v>229.5</v>
      </c>
      <c r="Q23">
        <v>12</v>
      </c>
      <c r="R23">
        <f t="shared" si="3"/>
        <v>2536.5</v>
      </c>
      <c r="S23">
        <f t="shared" si="0"/>
        <v>64097.354999999996</v>
      </c>
      <c r="T23">
        <f t="shared" si="1"/>
        <v>66025.095000000001</v>
      </c>
      <c r="U23" t="s">
        <v>68</v>
      </c>
    </row>
    <row r="24" spans="1:21">
      <c r="A24" t="s">
        <v>65</v>
      </c>
      <c r="B24" t="s">
        <v>91</v>
      </c>
      <c r="C24" t="s">
        <v>94</v>
      </c>
      <c r="D24" t="s">
        <v>8</v>
      </c>
      <c r="E24">
        <v>25.27</v>
      </c>
      <c r="F24">
        <v>26.03</v>
      </c>
      <c r="G24">
        <v>865</v>
      </c>
      <c r="H24">
        <v>285</v>
      </c>
      <c r="I24">
        <v>80</v>
      </c>
      <c r="J24">
        <v>150</v>
      </c>
      <c r="K24">
        <v>20</v>
      </c>
      <c r="L24">
        <v>700</v>
      </c>
      <c r="M24">
        <v>10</v>
      </c>
      <c r="N24">
        <v>25</v>
      </c>
      <c r="O24">
        <v>60</v>
      </c>
      <c r="P24">
        <f t="shared" si="2"/>
        <v>219.5</v>
      </c>
      <c r="Q24">
        <v>12</v>
      </c>
      <c r="R24">
        <f t="shared" si="3"/>
        <v>2426.5</v>
      </c>
      <c r="S24">
        <f t="shared" si="0"/>
        <v>61317.654999999999</v>
      </c>
      <c r="T24">
        <f t="shared" si="1"/>
        <v>63161.795000000006</v>
      </c>
      <c r="U24" t="s">
        <v>68</v>
      </c>
    </row>
    <row r="25" spans="1:21">
      <c r="A25" t="s">
        <v>65</v>
      </c>
      <c r="B25" t="s">
        <v>91</v>
      </c>
      <c r="C25" t="s">
        <v>95</v>
      </c>
      <c r="D25" t="s">
        <v>8</v>
      </c>
      <c r="E25">
        <v>25.27</v>
      </c>
      <c r="F25">
        <v>26.03</v>
      </c>
      <c r="G25">
        <v>700</v>
      </c>
      <c r="H25">
        <v>250</v>
      </c>
      <c r="I25">
        <v>65</v>
      </c>
      <c r="J25">
        <v>120</v>
      </c>
      <c r="K25">
        <v>18</v>
      </c>
      <c r="L25">
        <v>700</v>
      </c>
      <c r="M25">
        <v>10</v>
      </c>
      <c r="N25">
        <v>22</v>
      </c>
      <c r="O25">
        <v>60</v>
      </c>
      <c r="P25">
        <f t="shared" si="2"/>
        <v>194.5</v>
      </c>
      <c r="Q25">
        <v>12</v>
      </c>
      <c r="R25">
        <f t="shared" si="3"/>
        <v>2151.5</v>
      </c>
      <c r="S25">
        <f t="shared" si="0"/>
        <v>54368.404999999999</v>
      </c>
      <c r="T25">
        <f t="shared" si="1"/>
        <v>56003.545000000006</v>
      </c>
      <c r="U25" t="s">
        <v>68</v>
      </c>
    </row>
    <row r="26" spans="1:21">
      <c r="A26" t="s">
        <v>65</v>
      </c>
      <c r="B26" t="s">
        <v>91</v>
      </c>
      <c r="C26" t="s">
        <v>96</v>
      </c>
      <c r="D26" t="s">
        <v>8</v>
      </c>
      <c r="E26">
        <v>25.27</v>
      </c>
      <c r="F26">
        <v>26.03</v>
      </c>
      <c r="G26">
        <v>600</v>
      </c>
      <c r="H26">
        <v>200</v>
      </c>
      <c r="I26">
        <v>70</v>
      </c>
      <c r="J26">
        <v>100</v>
      </c>
      <c r="K26">
        <v>15</v>
      </c>
      <c r="L26">
        <v>680</v>
      </c>
      <c r="M26">
        <v>10</v>
      </c>
      <c r="N26">
        <v>25</v>
      </c>
      <c r="O26">
        <v>60</v>
      </c>
      <c r="P26">
        <f t="shared" si="2"/>
        <v>176</v>
      </c>
      <c r="Q26">
        <v>12</v>
      </c>
      <c r="R26">
        <f t="shared" si="3"/>
        <v>1948</v>
      </c>
      <c r="S26">
        <f t="shared" si="0"/>
        <v>49225.96</v>
      </c>
      <c r="T26">
        <f t="shared" si="1"/>
        <v>50706.44</v>
      </c>
      <c r="U26" t="s">
        <v>68</v>
      </c>
    </row>
  </sheetData>
  <hyperlinks>
    <hyperlink ref="U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"/>
  <sheetViews>
    <sheetView topLeftCell="F1" workbookViewId="0">
      <selection activeCell="O18" sqref="O18"/>
    </sheetView>
  </sheetViews>
  <sheetFormatPr baseColWidth="10" defaultRowHeight="14.5"/>
  <cols>
    <col min="1" max="1" width="10" bestFit="1" customWidth="1"/>
    <col min="2" max="2" width="11.90625" bestFit="1" customWidth="1"/>
    <col min="3" max="3" width="10.26953125" bestFit="1" customWidth="1"/>
    <col min="4" max="4" width="5.7265625" bestFit="1" customWidth="1"/>
    <col min="5" max="5" width="9.54296875" customWidth="1"/>
    <col min="6" max="6" width="10.7265625" customWidth="1"/>
    <col min="7" max="7" width="11.453125" customWidth="1"/>
    <col min="8" max="8" width="9.90625" customWidth="1"/>
    <col min="9" max="9" width="7.90625" customWidth="1"/>
    <col min="10" max="10" width="10.08984375" customWidth="1"/>
    <col min="11" max="11" width="10.81640625" customWidth="1"/>
    <col min="12" max="12" width="8.36328125" customWidth="1"/>
    <col min="13" max="13" width="7.7265625" customWidth="1"/>
    <col min="14" max="14" width="8.81640625" customWidth="1"/>
    <col min="15" max="15" width="12.7265625" customWidth="1"/>
    <col min="16" max="16" width="12.54296875" customWidth="1"/>
    <col min="18" max="18" width="12.26953125" bestFit="1" customWidth="1"/>
  </cols>
  <sheetData>
    <row r="1" spans="1:2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64</v>
      </c>
    </row>
    <row r="2" spans="1:21">
      <c r="A2" t="s">
        <v>97</v>
      </c>
      <c r="B2" t="s">
        <v>98</v>
      </c>
      <c r="C2" t="s">
        <v>99</v>
      </c>
      <c r="D2" t="s">
        <v>9</v>
      </c>
      <c r="E2" s="1">
        <v>0.12</v>
      </c>
      <c r="F2" s="1">
        <v>0.12</v>
      </c>
      <c r="G2" s="2">
        <v>45000</v>
      </c>
      <c r="H2" s="2">
        <v>38000</v>
      </c>
      <c r="I2" s="2">
        <v>7500</v>
      </c>
      <c r="J2" s="2">
        <v>20000</v>
      </c>
      <c r="K2" s="1">
        <v>3000</v>
      </c>
      <c r="L2">
        <v>280000</v>
      </c>
      <c r="M2">
        <v>9900</v>
      </c>
      <c r="N2">
        <v>7000</v>
      </c>
      <c r="O2">
        <v>7000</v>
      </c>
      <c r="P2" s="4">
        <f>SUM(G2:O2)*0.1</f>
        <v>41740</v>
      </c>
      <c r="Q2">
        <v>1500</v>
      </c>
      <c r="R2" s="1">
        <f>SUM(G2:Q2)</f>
        <v>460640</v>
      </c>
      <c r="S2" s="1">
        <f t="shared" ref="S2:S17" si="0">R2*E2</f>
        <v>55276.799999999996</v>
      </c>
      <c r="T2" s="1">
        <f t="shared" ref="T2:T17" si="1">R2*F2</f>
        <v>55276.799999999996</v>
      </c>
      <c r="U2" t="s">
        <v>100</v>
      </c>
    </row>
    <row r="3" spans="1:21">
      <c r="A3" t="s">
        <v>97</v>
      </c>
      <c r="B3" t="s">
        <v>98</v>
      </c>
      <c r="C3" t="s">
        <v>101</v>
      </c>
      <c r="D3" t="s">
        <v>9</v>
      </c>
      <c r="E3" s="1">
        <v>0.12</v>
      </c>
      <c r="F3" s="1">
        <v>0.12</v>
      </c>
      <c r="G3" s="2">
        <v>32000</v>
      </c>
      <c r="H3" s="2">
        <v>38000</v>
      </c>
      <c r="I3" s="2">
        <v>6000</v>
      </c>
      <c r="J3" s="2">
        <v>20000</v>
      </c>
      <c r="K3" s="1">
        <v>3000</v>
      </c>
      <c r="L3">
        <v>260000</v>
      </c>
      <c r="M3">
        <v>9900</v>
      </c>
      <c r="N3">
        <v>5000</v>
      </c>
      <c r="O3">
        <v>7000</v>
      </c>
      <c r="P3" s="4">
        <f t="shared" ref="P3:P10" si="2">SUM(G3:O3)*0.1</f>
        <v>38090</v>
      </c>
      <c r="Q3">
        <v>1500</v>
      </c>
      <c r="R3" s="1">
        <f t="shared" ref="R3:R10" si="3">SUM(G3:Q3)</f>
        <v>420490</v>
      </c>
      <c r="S3" s="1">
        <f t="shared" si="0"/>
        <v>50458.799999999996</v>
      </c>
      <c r="T3" s="1">
        <f t="shared" si="1"/>
        <v>50458.799999999996</v>
      </c>
      <c r="U3" t="s">
        <v>100</v>
      </c>
    </row>
    <row r="4" spans="1:21">
      <c r="A4" t="s">
        <v>97</v>
      </c>
      <c r="B4" t="s">
        <v>98</v>
      </c>
      <c r="C4" t="s">
        <v>102</v>
      </c>
      <c r="D4" t="s">
        <v>9</v>
      </c>
      <c r="E4" s="1">
        <v>0.12</v>
      </c>
      <c r="F4" s="1">
        <v>0.12</v>
      </c>
      <c r="G4" s="2">
        <v>32000</v>
      </c>
      <c r="H4" s="2">
        <v>38000</v>
      </c>
      <c r="I4" s="2">
        <v>6000</v>
      </c>
      <c r="J4" s="2">
        <v>20000</v>
      </c>
      <c r="K4" s="1">
        <v>3000</v>
      </c>
      <c r="L4">
        <v>260000</v>
      </c>
      <c r="M4">
        <v>9900</v>
      </c>
      <c r="N4">
        <v>2000</v>
      </c>
      <c r="O4">
        <v>7000</v>
      </c>
      <c r="P4" s="4">
        <f t="shared" si="2"/>
        <v>37790</v>
      </c>
      <c r="Q4">
        <v>1500</v>
      </c>
      <c r="R4" s="1">
        <f t="shared" si="3"/>
        <v>417190</v>
      </c>
      <c r="S4" s="1">
        <f t="shared" si="0"/>
        <v>50062.799999999996</v>
      </c>
      <c r="T4" s="1">
        <f t="shared" si="1"/>
        <v>50062.799999999996</v>
      </c>
      <c r="U4" t="s">
        <v>100</v>
      </c>
    </row>
    <row r="5" spans="1:21">
      <c r="A5" t="s">
        <v>97</v>
      </c>
      <c r="B5" t="s">
        <v>103</v>
      </c>
      <c r="C5" t="s">
        <v>104</v>
      </c>
      <c r="D5" t="s">
        <v>11</v>
      </c>
      <c r="E5" s="1">
        <v>0.01</v>
      </c>
      <c r="F5" s="1">
        <v>0.01</v>
      </c>
      <c r="G5" s="2">
        <v>500000</v>
      </c>
      <c r="H5" s="2">
        <v>325000</v>
      </c>
      <c r="I5" s="2">
        <v>65000</v>
      </c>
      <c r="J5" s="2">
        <v>300000</v>
      </c>
      <c r="K5" s="1">
        <v>70000</v>
      </c>
      <c r="L5">
        <v>2100000</v>
      </c>
      <c r="M5">
        <v>71500</v>
      </c>
      <c r="N5">
        <v>35000</v>
      </c>
      <c r="O5">
        <v>70000</v>
      </c>
      <c r="P5" s="4">
        <f t="shared" si="2"/>
        <v>353650</v>
      </c>
      <c r="Q5">
        <v>15000</v>
      </c>
      <c r="R5" s="1">
        <f>SUM(G5:Q5)</f>
        <v>3905150</v>
      </c>
      <c r="S5" s="1">
        <f t="shared" si="0"/>
        <v>39051.5</v>
      </c>
      <c r="T5" s="1">
        <f t="shared" si="1"/>
        <v>39051.5</v>
      </c>
      <c r="U5" t="s">
        <v>100</v>
      </c>
    </row>
    <row r="6" spans="1:21">
      <c r="A6" t="s">
        <v>97</v>
      </c>
      <c r="B6" t="s">
        <v>103</v>
      </c>
      <c r="C6" t="s">
        <v>105</v>
      </c>
      <c r="D6" t="s">
        <v>11</v>
      </c>
      <c r="E6" s="1">
        <v>0.01</v>
      </c>
      <c r="F6" s="1">
        <v>0.01</v>
      </c>
      <c r="G6" s="2">
        <v>405000</v>
      </c>
      <c r="H6" s="2">
        <v>375000</v>
      </c>
      <c r="I6" s="2">
        <v>55000</v>
      </c>
      <c r="J6" s="2">
        <v>300000</v>
      </c>
      <c r="K6" s="1">
        <v>70000</v>
      </c>
      <c r="L6">
        <v>2050000</v>
      </c>
      <c r="M6">
        <v>71500</v>
      </c>
      <c r="N6">
        <v>25000</v>
      </c>
      <c r="O6">
        <v>70000</v>
      </c>
      <c r="P6" s="4">
        <f t="shared" si="2"/>
        <v>342150</v>
      </c>
      <c r="Q6">
        <v>15000</v>
      </c>
      <c r="R6" s="1">
        <f t="shared" si="3"/>
        <v>3778650</v>
      </c>
      <c r="S6" s="1">
        <f t="shared" si="0"/>
        <v>37786.5</v>
      </c>
      <c r="T6" s="1">
        <f t="shared" si="1"/>
        <v>37786.5</v>
      </c>
      <c r="U6" t="s">
        <v>100</v>
      </c>
    </row>
    <row r="7" spans="1:21">
      <c r="A7" t="s">
        <v>97</v>
      </c>
      <c r="B7" t="s">
        <v>103</v>
      </c>
      <c r="C7" t="s">
        <v>106</v>
      </c>
      <c r="D7" t="s">
        <v>11</v>
      </c>
      <c r="E7" s="1">
        <v>0.01</v>
      </c>
      <c r="F7" s="1">
        <v>0.01</v>
      </c>
      <c r="G7" s="2">
        <v>405000</v>
      </c>
      <c r="H7" s="2">
        <v>375000</v>
      </c>
      <c r="I7" s="2">
        <v>55000</v>
      </c>
      <c r="J7" s="2">
        <v>300000</v>
      </c>
      <c r="K7" s="1">
        <v>70000</v>
      </c>
      <c r="L7">
        <v>2000000</v>
      </c>
      <c r="M7">
        <v>71500</v>
      </c>
      <c r="N7">
        <v>20000</v>
      </c>
      <c r="O7">
        <v>70000</v>
      </c>
      <c r="P7" s="4">
        <f t="shared" si="2"/>
        <v>336650</v>
      </c>
      <c r="Q7">
        <v>15000</v>
      </c>
      <c r="R7" s="1">
        <f t="shared" si="3"/>
        <v>3718150</v>
      </c>
      <c r="S7" s="1">
        <f t="shared" si="0"/>
        <v>37181.5</v>
      </c>
      <c r="T7" s="1">
        <f t="shared" si="1"/>
        <v>37181.5</v>
      </c>
      <c r="U7" t="s">
        <v>100</v>
      </c>
    </row>
    <row r="8" spans="1:21">
      <c r="A8" t="s">
        <v>97</v>
      </c>
      <c r="B8" t="s">
        <v>107</v>
      </c>
      <c r="C8" t="s">
        <v>108</v>
      </c>
      <c r="D8" t="s">
        <v>13</v>
      </c>
      <c r="E8" s="1">
        <v>2.5</v>
      </c>
      <c r="F8" s="1">
        <v>2.58</v>
      </c>
      <c r="G8" s="2">
        <v>2000</v>
      </c>
      <c r="H8" s="2">
        <v>1250</v>
      </c>
      <c r="I8" s="2">
        <v>150</v>
      </c>
      <c r="J8" s="2">
        <v>550</v>
      </c>
      <c r="K8" s="1">
        <v>67</v>
      </c>
      <c r="L8">
        <v>21600</v>
      </c>
      <c r="M8">
        <v>300</v>
      </c>
      <c r="N8">
        <v>100</v>
      </c>
      <c r="O8">
        <v>400</v>
      </c>
      <c r="P8" s="4">
        <f t="shared" si="2"/>
        <v>2641.7000000000003</v>
      </c>
      <c r="Q8">
        <v>60</v>
      </c>
      <c r="R8" s="1">
        <f t="shared" si="3"/>
        <v>29118.7</v>
      </c>
      <c r="S8" s="1">
        <f t="shared" si="0"/>
        <v>72796.75</v>
      </c>
      <c r="T8" s="1">
        <f t="shared" si="1"/>
        <v>75126.245999999999</v>
      </c>
      <c r="U8" t="s">
        <v>100</v>
      </c>
    </row>
    <row r="9" spans="1:21">
      <c r="A9" t="s">
        <v>97</v>
      </c>
      <c r="B9" t="s">
        <v>107</v>
      </c>
      <c r="C9" t="s">
        <v>109</v>
      </c>
      <c r="D9" t="s">
        <v>13</v>
      </c>
      <c r="E9" s="1">
        <v>2.5</v>
      </c>
      <c r="F9" s="1">
        <v>2.58</v>
      </c>
      <c r="G9" s="2">
        <v>2000</v>
      </c>
      <c r="H9" s="2">
        <v>1250</v>
      </c>
      <c r="I9" s="2">
        <v>175</v>
      </c>
      <c r="J9" s="2">
        <v>550</v>
      </c>
      <c r="K9" s="1">
        <v>67</v>
      </c>
      <c r="L9">
        <v>21000</v>
      </c>
      <c r="M9">
        <v>300</v>
      </c>
      <c r="N9">
        <v>180</v>
      </c>
      <c r="O9">
        <v>400</v>
      </c>
      <c r="P9" s="4">
        <f t="shared" si="2"/>
        <v>2592.2000000000003</v>
      </c>
      <c r="Q9">
        <v>60</v>
      </c>
      <c r="R9" s="1">
        <f t="shared" si="3"/>
        <v>28574.2</v>
      </c>
      <c r="S9" s="1">
        <f t="shared" si="0"/>
        <v>71435.5</v>
      </c>
      <c r="T9" s="1">
        <f t="shared" si="1"/>
        <v>73721.436000000002</v>
      </c>
      <c r="U9" t="s">
        <v>100</v>
      </c>
    </row>
    <row r="10" spans="1:21">
      <c r="A10" t="s">
        <v>97</v>
      </c>
      <c r="B10" t="s">
        <v>107</v>
      </c>
      <c r="C10" t="s">
        <v>110</v>
      </c>
      <c r="D10" t="s">
        <v>13</v>
      </c>
      <c r="E10" s="1">
        <v>2.5</v>
      </c>
      <c r="F10" s="1">
        <v>2.58</v>
      </c>
      <c r="G10" s="2">
        <v>2000</v>
      </c>
      <c r="H10" s="2">
        <v>1625</v>
      </c>
      <c r="I10" s="2">
        <v>100</v>
      </c>
      <c r="J10" s="2">
        <v>550</v>
      </c>
      <c r="K10" s="1">
        <v>67</v>
      </c>
      <c r="L10">
        <v>11500</v>
      </c>
      <c r="M10">
        <v>300</v>
      </c>
      <c r="N10">
        <v>150</v>
      </c>
      <c r="O10">
        <v>400</v>
      </c>
      <c r="P10" s="4">
        <f t="shared" si="2"/>
        <v>1669.2</v>
      </c>
      <c r="Q10">
        <v>60</v>
      </c>
      <c r="R10" s="1">
        <f t="shared" si="3"/>
        <v>18421.2</v>
      </c>
      <c r="S10" s="1">
        <f t="shared" si="0"/>
        <v>46053</v>
      </c>
      <c r="T10" s="1">
        <f t="shared" si="1"/>
        <v>47526.696000000004</v>
      </c>
      <c r="U10" t="s">
        <v>100</v>
      </c>
    </row>
    <row r="18" spans="15:15">
      <c r="O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topLeftCell="G1" workbookViewId="0">
      <selection activeCell="R2" sqref="R2:R7"/>
    </sheetView>
  </sheetViews>
  <sheetFormatPr baseColWidth="10" defaultRowHeight="14.5"/>
  <cols>
    <col min="1" max="1" width="10" bestFit="1" customWidth="1"/>
    <col min="2" max="2" width="13.08984375" bestFit="1" customWidth="1"/>
    <col min="3" max="3" width="11.26953125" bestFit="1" customWidth="1"/>
    <col min="4" max="4" width="5.7265625" bestFit="1" customWidth="1"/>
    <col min="5" max="5" width="9" customWidth="1"/>
    <col min="6" max="6" width="11.90625" customWidth="1"/>
    <col min="7" max="7" width="16" customWidth="1"/>
    <col min="8" max="8" width="11.453125" customWidth="1"/>
    <col min="9" max="9" width="11.6328125" customWidth="1"/>
    <col min="10" max="10" width="15.453125" customWidth="1"/>
    <col min="11" max="11" width="15" customWidth="1"/>
    <col min="12" max="12" width="12.1796875" customWidth="1"/>
    <col min="13" max="13" width="7.36328125" customWidth="1"/>
    <col min="14" max="14" width="4.7265625" customWidth="1"/>
    <col min="15" max="15" width="5" customWidth="1"/>
    <col min="16" max="16" width="9.453125" customWidth="1"/>
  </cols>
  <sheetData>
    <row r="1" spans="1:21">
      <c r="A1" s="3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64</v>
      </c>
    </row>
    <row r="2" spans="1:21">
      <c r="A2" t="s">
        <v>111</v>
      </c>
      <c r="B2" t="s">
        <v>112</v>
      </c>
      <c r="C2" t="s">
        <v>113</v>
      </c>
      <c r="D2" t="s">
        <v>15</v>
      </c>
      <c r="E2" s="1">
        <v>12.15</v>
      </c>
      <c r="F2" s="1">
        <v>12.51</v>
      </c>
      <c r="G2" s="1">
        <v>1800</v>
      </c>
      <c r="H2" s="1">
        <v>400</v>
      </c>
      <c r="I2" s="1">
        <v>150</v>
      </c>
      <c r="J2" s="1">
        <v>300</v>
      </c>
      <c r="K2" s="1">
        <v>200</v>
      </c>
      <c r="L2">
        <v>2500</v>
      </c>
      <c r="M2">
        <v>39</v>
      </c>
      <c r="N2">
        <v>108</v>
      </c>
      <c r="O2">
        <v>60</v>
      </c>
      <c r="P2" s="1">
        <f>SUM(G2:O2)*0.1</f>
        <v>555.70000000000005</v>
      </c>
      <c r="Q2">
        <v>12</v>
      </c>
      <c r="R2" s="1">
        <f>SUM(G2:Q2)</f>
        <v>6124.7</v>
      </c>
      <c r="S2" s="1">
        <f t="shared" ref="S2:S7" si="0">R2*E2</f>
        <v>74415.104999999996</v>
      </c>
      <c r="T2" s="1">
        <f t="shared" ref="T2:T7" si="1">R2*F2</f>
        <v>76619.997000000003</v>
      </c>
      <c r="U2" t="s">
        <v>114</v>
      </c>
    </row>
    <row r="3" spans="1:21">
      <c r="A3" t="s">
        <v>111</v>
      </c>
      <c r="B3" t="s">
        <v>112</v>
      </c>
      <c r="C3" t="s">
        <v>115</v>
      </c>
      <c r="D3" t="s">
        <v>15</v>
      </c>
      <c r="E3" s="1">
        <v>12.15</v>
      </c>
      <c r="F3" s="1">
        <v>12.51</v>
      </c>
      <c r="G3" s="1">
        <v>2200</v>
      </c>
      <c r="H3" s="1">
        <v>500</v>
      </c>
      <c r="I3" s="1">
        <v>180</v>
      </c>
      <c r="J3" s="1">
        <v>350</v>
      </c>
      <c r="K3" s="1">
        <v>250</v>
      </c>
      <c r="L3">
        <v>2400</v>
      </c>
      <c r="M3">
        <v>39</v>
      </c>
      <c r="N3">
        <v>98</v>
      </c>
      <c r="O3">
        <v>60</v>
      </c>
      <c r="P3" s="1">
        <f t="shared" ref="P3:P7" si="2">SUM(G3:O3)*0.1</f>
        <v>607.70000000000005</v>
      </c>
      <c r="Q3">
        <v>12</v>
      </c>
      <c r="R3" s="1">
        <f t="shared" ref="R3:R7" si="3">SUM(G3:Q3)</f>
        <v>6696.7</v>
      </c>
      <c r="S3" s="1">
        <f t="shared" si="0"/>
        <v>81364.904999999999</v>
      </c>
      <c r="T3" s="1">
        <f t="shared" si="1"/>
        <v>83775.71699999999</v>
      </c>
      <c r="U3" t="s">
        <v>114</v>
      </c>
    </row>
    <row r="4" spans="1:21">
      <c r="A4" t="s">
        <v>111</v>
      </c>
      <c r="B4" t="s">
        <v>112</v>
      </c>
      <c r="C4" t="s">
        <v>116</v>
      </c>
      <c r="D4" t="s">
        <v>15</v>
      </c>
      <c r="E4" s="1">
        <v>12.15</v>
      </c>
      <c r="F4" s="1">
        <v>12.51</v>
      </c>
      <c r="G4" s="1">
        <v>1600</v>
      </c>
      <c r="H4" s="1">
        <v>350</v>
      </c>
      <c r="I4" s="1">
        <v>130</v>
      </c>
      <c r="J4" s="1">
        <v>280</v>
      </c>
      <c r="K4" s="1">
        <v>180</v>
      </c>
      <c r="L4">
        <v>2300</v>
      </c>
      <c r="M4">
        <v>39</v>
      </c>
      <c r="N4">
        <v>59</v>
      </c>
      <c r="O4">
        <v>60</v>
      </c>
      <c r="P4" s="1">
        <f t="shared" si="2"/>
        <v>499.8</v>
      </c>
      <c r="Q4">
        <v>12</v>
      </c>
      <c r="R4" s="1">
        <f t="shared" si="3"/>
        <v>5509.8</v>
      </c>
      <c r="S4" s="1">
        <f t="shared" si="0"/>
        <v>66944.070000000007</v>
      </c>
      <c r="T4" s="1">
        <f t="shared" si="1"/>
        <v>68927.597999999998</v>
      </c>
      <c r="U4" t="s">
        <v>114</v>
      </c>
    </row>
    <row r="5" spans="1:21">
      <c r="A5" t="s">
        <v>111</v>
      </c>
      <c r="B5" t="s">
        <v>117</v>
      </c>
      <c r="C5" t="s">
        <v>118</v>
      </c>
      <c r="D5" t="s">
        <v>17</v>
      </c>
      <c r="E5" s="1">
        <v>10.93</v>
      </c>
      <c r="F5" s="1">
        <v>11.26</v>
      </c>
      <c r="G5" s="1">
        <v>2000</v>
      </c>
      <c r="H5" s="1">
        <v>450</v>
      </c>
      <c r="I5" s="1">
        <v>160</v>
      </c>
      <c r="J5" s="1">
        <v>320</v>
      </c>
      <c r="K5" s="1">
        <v>220</v>
      </c>
      <c r="L5">
        <v>2400</v>
      </c>
      <c r="M5">
        <v>40</v>
      </c>
      <c r="N5">
        <v>73</v>
      </c>
      <c r="O5">
        <v>65</v>
      </c>
      <c r="P5" s="1">
        <f t="shared" si="2"/>
        <v>572.80000000000007</v>
      </c>
      <c r="Q5">
        <v>12</v>
      </c>
      <c r="R5" s="1">
        <f t="shared" si="3"/>
        <v>6312.8</v>
      </c>
      <c r="S5" s="1">
        <f t="shared" si="0"/>
        <v>68998.903999999995</v>
      </c>
      <c r="T5" s="1">
        <f t="shared" si="1"/>
        <v>71082.127999999997</v>
      </c>
      <c r="U5" t="s">
        <v>114</v>
      </c>
    </row>
    <row r="6" spans="1:21">
      <c r="A6" t="s">
        <v>111</v>
      </c>
      <c r="B6" t="s">
        <v>117</v>
      </c>
      <c r="C6" t="s">
        <v>119</v>
      </c>
      <c r="D6" t="s">
        <v>17</v>
      </c>
      <c r="E6" s="1">
        <v>10.93</v>
      </c>
      <c r="F6" s="1">
        <v>11.26</v>
      </c>
      <c r="G6" s="1">
        <v>1900</v>
      </c>
      <c r="H6" s="1">
        <v>420</v>
      </c>
      <c r="I6" s="1">
        <v>150</v>
      </c>
      <c r="J6" s="1">
        <v>300</v>
      </c>
      <c r="K6" s="1">
        <v>200</v>
      </c>
      <c r="L6">
        <v>2600</v>
      </c>
      <c r="M6">
        <v>40</v>
      </c>
      <c r="N6">
        <v>82</v>
      </c>
      <c r="O6">
        <v>65</v>
      </c>
      <c r="P6" s="1">
        <f t="shared" si="2"/>
        <v>575.70000000000005</v>
      </c>
      <c r="Q6">
        <v>12</v>
      </c>
      <c r="R6" s="1">
        <f t="shared" si="3"/>
        <v>6344.7</v>
      </c>
      <c r="S6" s="1">
        <f t="shared" si="0"/>
        <v>69347.570999999996</v>
      </c>
      <c r="T6" s="1">
        <f t="shared" si="1"/>
        <v>71441.322</v>
      </c>
      <c r="U6" t="s">
        <v>114</v>
      </c>
    </row>
    <row r="7" spans="1:21">
      <c r="A7" t="s">
        <v>111</v>
      </c>
      <c r="B7" t="s">
        <v>117</v>
      </c>
      <c r="C7" t="s">
        <v>120</v>
      </c>
      <c r="D7" t="s">
        <v>17</v>
      </c>
      <c r="E7" s="1">
        <v>10.93</v>
      </c>
      <c r="F7" s="1">
        <v>11.26</v>
      </c>
      <c r="G7" s="1">
        <v>1700</v>
      </c>
      <c r="H7" s="1">
        <v>380</v>
      </c>
      <c r="I7" s="1">
        <v>140</v>
      </c>
      <c r="J7" s="1">
        <v>270</v>
      </c>
      <c r="K7" s="1">
        <v>180</v>
      </c>
      <c r="L7">
        <v>2500</v>
      </c>
      <c r="M7">
        <v>40</v>
      </c>
      <c r="N7">
        <v>116</v>
      </c>
      <c r="O7">
        <v>65</v>
      </c>
      <c r="P7" s="1">
        <f t="shared" si="2"/>
        <v>539.1</v>
      </c>
      <c r="Q7">
        <v>12</v>
      </c>
      <c r="R7" s="1">
        <f t="shared" si="3"/>
        <v>5942.1</v>
      </c>
      <c r="S7" s="1">
        <f t="shared" si="0"/>
        <v>64947.153000000006</v>
      </c>
      <c r="T7" s="1">
        <f t="shared" si="1"/>
        <v>66908.046000000002</v>
      </c>
      <c r="U7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topLeftCell="D1" workbookViewId="0">
      <selection activeCell="S6" sqref="S6"/>
    </sheetView>
  </sheetViews>
  <sheetFormatPr baseColWidth="10" defaultRowHeight="14.5"/>
  <cols>
    <col min="1" max="1" width="10.54296875" bestFit="1" customWidth="1"/>
    <col min="2" max="2" width="8.90625" bestFit="1" customWidth="1"/>
    <col min="3" max="3" width="12.453125" bestFit="1" customWidth="1"/>
    <col min="4" max="4" width="5.7265625" bestFit="1" customWidth="1"/>
    <col min="5" max="5" width="6.81640625" customWidth="1"/>
    <col min="6" max="6" width="7.1796875" customWidth="1"/>
    <col min="7" max="7" width="9.6328125" customWidth="1"/>
    <col min="8" max="8" width="10.453125" customWidth="1"/>
    <col min="9" max="9" width="10.26953125" customWidth="1"/>
    <col min="10" max="10" width="9.36328125" customWidth="1"/>
    <col min="11" max="11" width="8.1796875" customWidth="1"/>
    <col min="12" max="12" width="8.81640625" customWidth="1"/>
    <col min="13" max="13" width="7.453125" customWidth="1"/>
    <col min="14" max="14" width="6.453125" customWidth="1"/>
    <col min="15" max="15" width="7.7265625" customWidth="1"/>
    <col min="16" max="16" width="14.6328125" customWidth="1"/>
  </cols>
  <sheetData>
    <row r="1" spans="1:21">
      <c r="A1" s="3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64</v>
      </c>
    </row>
    <row r="2" spans="1:21">
      <c r="A2" t="s">
        <v>121</v>
      </c>
      <c r="B2" t="s">
        <v>122</v>
      </c>
      <c r="C2" t="s">
        <v>123</v>
      </c>
      <c r="D2" t="s">
        <v>124</v>
      </c>
      <c r="E2" s="1">
        <v>0.01</v>
      </c>
      <c r="F2" s="1">
        <v>0.01</v>
      </c>
      <c r="G2" s="2">
        <v>578041</v>
      </c>
      <c r="H2" s="2">
        <v>320000</v>
      </c>
      <c r="I2" s="2">
        <v>41543</v>
      </c>
      <c r="J2" s="2">
        <v>180000</v>
      </c>
      <c r="K2" s="2">
        <v>85000</v>
      </c>
      <c r="L2">
        <v>450000</v>
      </c>
      <c r="M2">
        <v>5000</v>
      </c>
      <c r="N2">
        <v>20000</v>
      </c>
      <c r="O2">
        <v>25000</v>
      </c>
      <c r="P2" s="1">
        <f>SUM(G2:O2)*0.1</f>
        <v>170458.40000000002</v>
      </c>
      <c r="Q2">
        <v>3000</v>
      </c>
      <c r="R2" s="2">
        <f>SUM(G2:Q2)</f>
        <v>1878042.4</v>
      </c>
      <c r="S2" s="2">
        <f t="shared" ref="S2:S11" si="0">R2*E2</f>
        <v>18780.423999999999</v>
      </c>
      <c r="T2" s="2">
        <f t="shared" ref="T2:T11" si="1">R2*F2</f>
        <v>18780.423999999999</v>
      </c>
      <c r="U2" t="s">
        <v>125</v>
      </c>
    </row>
    <row r="3" spans="1:21">
      <c r="A3" t="s">
        <v>121</v>
      </c>
      <c r="B3" t="s">
        <v>122</v>
      </c>
      <c r="C3" t="s">
        <v>126</v>
      </c>
      <c r="D3" t="s">
        <v>124</v>
      </c>
      <c r="E3" s="1">
        <v>0.01</v>
      </c>
      <c r="F3" s="1">
        <v>0.01</v>
      </c>
      <c r="G3" s="2">
        <v>450000</v>
      </c>
      <c r="H3" s="2">
        <v>280000</v>
      </c>
      <c r="I3" s="2">
        <v>35000</v>
      </c>
      <c r="J3" s="2">
        <v>150000</v>
      </c>
      <c r="K3" s="2">
        <v>80000</v>
      </c>
      <c r="L3">
        <v>450000</v>
      </c>
      <c r="M3">
        <v>5000</v>
      </c>
      <c r="N3">
        <v>20000</v>
      </c>
      <c r="O3">
        <v>25000</v>
      </c>
      <c r="P3" s="1">
        <f t="shared" ref="P3:P11" si="2">SUM(G3:O3)*0.1</f>
        <v>149500</v>
      </c>
      <c r="Q3">
        <v>3000</v>
      </c>
      <c r="R3" s="2">
        <f t="shared" ref="R3:R11" si="3">SUM(G3:Q3)</f>
        <v>1647500</v>
      </c>
      <c r="S3" s="2">
        <f t="shared" si="0"/>
        <v>16475</v>
      </c>
      <c r="T3" s="2">
        <f t="shared" si="1"/>
        <v>16475</v>
      </c>
      <c r="U3" t="s">
        <v>125</v>
      </c>
    </row>
    <row r="4" spans="1:21">
      <c r="A4" t="s">
        <v>121</v>
      </c>
      <c r="B4" t="s">
        <v>127</v>
      </c>
      <c r="C4" t="s">
        <v>128</v>
      </c>
      <c r="D4" t="s">
        <v>21</v>
      </c>
      <c r="E4" s="1">
        <v>0.02</v>
      </c>
      <c r="F4" s="1">
        <v>0.02</v>
      </c>
      <c r="G4" s="2">
        <v>566750</v>
      </c>
      <c r="H4" s="2">
        <v>325000</v>
      </c>
      <c r="I4" s="2">
        <v>39041</v>
      </c>
      <c r="J4" s="2">
        <v>200000</v>
      </c>
      <c r="K4" s="2">
        <v>120000</v>
      </c>
      <c r="L4">
        <v>600000</v>
      </c>
      <c r="M4">
        <v>10000</v>
      </c>
      <c r="N4">
        <v>25000</v>
      </c>
      <c r="O4">
        <v>30000</v>
      </c>
      <c r="P4" s="1">
        <f t="shared" si="2"/>
        <v>191579.1</v>
      </c>
      <c r="Q4">
        <v>4000</v>
      </c>
      <c r="R4" s="2">
        <f t="shared" si="3"/>
        <v>2111370.1</v>
      </c>
      <c r="S4" s="2">
        <f t="shared" si="0"/>
        <v>42227.402000000002</v>
      </c>
      <c r="T4" s="2">
        <f t="shared" si="1"/>
        <v>42227.402000000002</v>
      </c>
      <c r="U4" t="s">
        <v>125</v>
      </c>
    </row>
    <row r="5" spans="1:21">
      <c r="A5" t="s">
        <v>121</v>
      </c>
      <c r="B5" t="s">
        <v>127</v>
      </c>
      <c r="C5" t="s">
        <v>129</v>
      </c>
      <c r="D5" t="s">
        <v>21</v>
      </c>
      <c r="E5" s="1">
        <v>0.02</v>
      </c>
      <c r="F5" s="1">
        <v>0.02</v>
      </c>
      <c r="G5" s="2">
        <v>400000</v>
      </c>
      <c r="H5" s="2">
        <v>280000</v>
      </c>
      <c r="I5" s="2">
        <v>35000</v>
      </c>
      <c r="J5" s="2">
        <v>160000</v>
      </c>
      <c r="K5" s="2">
        <v>110000</v>
      </c>
      <c r="L5">
        <v>600000</v>
      </c>
      <c r="M5">
        <v>10000</v>
      </c>
      <c r="N5">
        <v>25000</v>
      </c>
      <c r="O5">
        <v>30000</v>
      </c>
      <c r="P5" s="1">
        <f t="shared" si="2"/>
        <v>165000</v>
      </c>
      <c r="Q5">
        <v>4000</v>
      </c>
      <c r="R5" s="2">
        <f t="shared" si="3"/>
        <v>1819000</v>
      </c>
      <c r="S5" s="2">
        <f t="shared" si="0"/>
        <v>36380</v>
      </c>
      <c r="T5" s="2">
        <f t="shared" si="1"/>
        <v>36380</v>
      </c>
      <c r="U5" t="s">
        <v>125</v>
      </c>
    </row>
    <row r="6" spans="1:21">
      <c r="A6" t="s">
        <v>121</v>
      </c>
      <c r="B6" t="s">
        <v>130</v>
      </c>
      <c r="C6" t="s">
        <v>131</v>
      </c>
      <c r="D6" t="s">
        <v>23</v>
      </c>
      <c r="E6" s="1">
        <v>3.43</v>
      </c>
      <c r="F6" s="1">
        <v>3.53</v>
      </c>
      <c r="G6" s="2">
        <v>3795</v>
      </c>
      <c r="H6" s="2">
        <v>900</v>
      </c>
      <c r="I6" s="2">
        <v>292</v>
      </c>
      <c r="J6" s="2">
        <v>600</v>
      </c>
      <c r="K6" s="2">
        <v>400</v>
      </c>
      <c r="L6">
        <v>3800</v>
      </c>
      <c r="M6">
        <v>40</v>
      </c>
      <c r="N6">
        <v>150</v>
      </c>
      <c r="O6">
        <v>200</v>
      </c>
      <c r="P6" s="1">
        <f t="shared" si="2"/>
        <v>1017.7</v>
      </c>
      <c r="Q6">
        <v>30</v>
      </c>
      <c r="R6" s="2">
        <f t="shared" si="3"/>
        <v>11224.7</v>
      </c>
      <c r="S6" s="2">
        <f t="shared" si="0"/>
        <v>38500.721000000005</v>
      </c>
      <c r="T6" s="2">
        <f t="shared" si="1"/>
        <v>39623.190999999999</v>
      </c>
      <c r="U6" t="s">
        <v>125</v>
      </c>
    </row>
    <row r="7" spans="1:21">
      <c r="A7" t="s">
        <v>121</v>
      </c>
      <c r="B7" t="s">
        <v>130</v>
      </c>
      <c r="C7" t="s">
        <v>132</v>
      </c>
      <c r="D7" t="s">
        <v>23</v>
      </c>
      <c r="E7" s="1">
        <v>3.43</v>
      </c>
      <c r="F7" s="1">
        <v>3.53</v>
      </c>
      <c r="G7" s="2">
        <v>3200</v>
      </c>
      <c r="H7" s="2">
        <v>850</v>
      </c>
      <c r="I7" s="2">
        <v>250</v>
      </c>
      <c r="J7" s="2">
        <v>550</v>
      </c>
      <c r="K7" s="2">
        <v>380</v>
      </c>
      <c r="L7">
        <v>3800</v>
      </c>
      <c r="M7">
        <v>40</v>
      </c>
      <c r="N7">
        <v>150</v>
      </c>
      <c r="O7">
        <v>200</v>
      </c>
      <c r="P7" s="1">
        <f t="shared" si="2"/>
        <v>942</v>
      </c>
      <c r="Q7">
        <v>30</v>
      </c>
      <c r="R7" s="2">
        <f t="shared" si="3"/>
        <v>10392</v>
      </c>
      <c r="S7" s="2">
        <f t="shared" si="0"/>
        <v>35644.560000000005</v>
      </c>
      <c r="T7" s="2">
        <f t="shared" si="1"/>
        <v>36683.759999999995</v>
      </c>
      <c r="U7" t="s">
        <v>125</v>
      </c>
    </row>
    <row r="8" spans="1:21">
      <c r="A8" t="s">
        <v>121</v>
      </c>
      <c r="B8" t="s">
        <v>133</v>
      </c>
      <c r="C8" t="s">
        <v>134</v>
      </c>
      <c r="D8" t="s">
        <v>25</v>
      </c>
      <c r="E8" s="1">
        <v>0.01</v>
      </c>
      <c r="F8" s="1">
        <v>0.03</v>
      </c>
      <c r="G8" s="2">
        <v>2110775</v>
      </c>
      <c r="H8" s="2">
        <v>800000</v>
      </c>
      <c r="I8" s="2">
        <v>152965</v>
      </c>
      <c r="J8" s="2">
        <v>400000</v>
      </c>
      <c r="K8" s="2">
        <v>200000</v>
      </c>
      <c r="L8">
        <v>3200000</v>
      </c>
      <c r="M8">
        <v>50000</v>
      </c>
      <c r="N8">
        <v>150000</v>
      </c>
      <c r="O8">
        <v>200000</v>
      </c>
      <c r="P8" s="1">
        <f t="shared" si="2"/>
        <v>726374</v>
      </c>
      <c r="Q8">
        <v>30000</v>
      </c>
      <c r="R8" s="2">
        <f t="shared" si="3"/>
        <v>8020114</v>
      </c>
      <c r="S8" s="2">
        <f t="shared" si="0"/>
        <v>80201.14</v>
      </c>
      <c r="T8" s="2">
        <f t="shared" si="1"/>
        <v>240603.41999999998</v>
      </c>
      <c r="U8" t="s">
        <v>125</v>
      </c>
    </row>
    <row r="9" spans="1:21">
      <c r="A9" t="s">
        <v>121</v>
      </c>
      <c r="B9" t="s">
        <v>133</v>
      </c>
      <c r="C9" t="s">
        <v>135</v>
      </c>
      <c r="D9" t="s">
        <v>25</v>
      </c>
      <c r="E9" s="1">
        <v>0.01</v>
      </c>
      <c r="F9" s="1">
        <v>0.03</v>
      </c>
      <c r="G9" s="2">
        <v>1150000</v>
      </c>
      <c r="H9" s="2">
        <v>450000</v>
      </c>
      <c r="I9" s="2">
        <v>137500</v>
      </c>
      <c r="J9" s="2">
        <v>125000</v>
      </c>
      <c r="K9" s="2">
        <v>180000</v>
      </c>
      <c r="L9">
        <v>3200000</v>
      </c>
      <c r="M9">
        <v>50000</v>
      </c>
      <c r="N9">
        <v>150000</v>
      </c>
      <c r="O9">
        <v>200000</v>
      </c>
      <c r="P9" s="1">
        <f t="shared" si="2"/>
        <v>564250</v>
      </c>
      <c r="Q9">
        <v>30000</v>
      </c>
      <c r="R9" s="2">
        <f t="shared" si="3"/>
        <v>6236750</v>
      </c>
      <c r="S9" s="2">
        <f t="shared" si="0"/>
        <v>62367.5</v>
      </c>
      <c r="T9" s="2">
        <f t="shared" si="1"/>
        <v>187102.5</v>
      </c>
      <c r="U9" t="s">
        <v>125</v>
      </c>
    </row>
    <row r="10" spans="1:21">
      <c r="A10" t="s">
        <v>121</v>
      </c>
      <c r="B10" t="s">
        <v>136</v>
      </c>
      <c r="C10" t="s">
        <v>137</v>
      </c>
      <c r="D10" t="s">
        <v>27</v>
      </c>
      <c r="E10" s="1">
        <v>5.29</v>
      </c>
      <c r="F10" s="1">
        <v>5.45</v>
      </c>
      <c r="G10" s="2">
        <v>1652</v>
      </c>
      <c r="H10" s="2">
        <v>700</v>
      </c>
      <c r="I10" s="2">
        <v>174</v>
      </c>
      <c r="J10" s="2">
        <v>300</v>
      </c>
      <c r="K10" s="2">
        <v>96</v>
      </c>
      <c r="L10">
        <v>4200</v>
      </c>
      <c r="M10">
        <v>30</v>
      </c>
      <c r="N10">
        <v>120</v>
      </c>
      <c r="O10">
        <v>150</v>
      </c>
      <c r="P10" s="1">
        <f t="shared" si="2"/>
        <v>742.2</v>
      </c>
      <c r="Q10">
        <v>25</v>
      </c>
      <c r="R10" s="2">
        <f t="shared" si="3"/>
        <v>8189.2</v>
      </c>
      <c r="S10" s="2">
        <f t="shared" si="0"/>
        <v>43320.868000000002</v>
      </c>
      <c r="T10" s="2">
        <f t="shared" si="1"/>
        <v>44631.14</v>
      </c>
      <c r="U10" t="s">
        <v>125</v>
      </c>
    </row>
    <row r="11" spans="1:21">
      <c r="A11" t="s">
        <v>121</v>
      </c>
      <c r="B11" t="s">
        <v>136</v>
      </c>
      <c r="C11" t="s">
        <v>138</v>
      </c>
      <c r="D11" t="s">
        <v>27</v>
      </c>
      <c r="E11" s="1">
        <v>5.29</v>
      </c>
      <c r="F11" s="1">
        <v>5.45</v>
      </c>
      <c r="G11" s="2">
        <v>900</v>
      </c>
      <c r="H11" s="2">
        <v>600</v>
      </c>
      <c r="I11" s="2">
        <v>225</v>
      </c>
      <c r="J11" s="2">
        <v>300</v>
      </c>
      <c r="K11" s="2">
        <v>80</v>
      </c>
      <c r="L11">
        <v>4200</v>
      </c>
      <c r="M11">
        <v>30</v>
      </c>
      <c r="N11">
        <v>120</v>
      </c>
      <c r="O11">
        <v>150</v>
      </c>
      <c r="P11" s="1">
        <f t="shared" si="2"/>
        <v>660.5</v>
      </c>
      <c r="Q11">
        <v>25</v>
      </c>
      <c r="R11" s="2">
        <f t="shared" si="3"/>
        <v>7290.5</v>
      </c>
      <c r="S11" s="2">
        <f t="shared" si="0"/>
        <v>38566.745000000003</v>
      </c>
      <c r="T11" s="2">
        <f t="shared" si="1"/>
        <v>39733.224999999999</v>
      </c>
      <c r="U11" t="s">
        <v>125</v>
      </c>
    </row>
    <row r="17" spans="6:6"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TiposDeCambios</vt:lpstr>
      <vt:lpstr>USA_CANADA</vt:lpstr>
      <vt:lpstr>Europa</vt:lpstr>
      <vt:lpstr>Asia</vt:lpstr>
      <vt:lpstr>Oceania</vt:lpstr>
      <vt:lpstr>Sudamerica</vt:lpstr>
      <vt:lpstr>Asia!Dinámica_Feria_de_Intercambio_Precios_Divisas_Asia</vt:lpstr>
      <vt:lpstr>Oceania!Dinámica_Feria_de_Intercambio_Precios_Divisas_Oceania</vt:lpstr>
      <vt:lpstr>Sudamerica!Dinámica_Feria_de_Intercambio_Precios_Divisas_Sudamerica</vt:lpstr>
      <vt:lpstr>TiposDeCambios!Dinámica_Feria_de_Intercambio_Precios_Divisas_TiposDeCambio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112049</dc:creator>
  <cp:lastModifiedBy>112049</cp:lastModifiedBy>
  <dcterms:created xsi:type="dcterms:W3CDTF">2025-09-25T19:41:05Z</dcterms:created>
  <dcterms:modified xsi:type="dcterms:W3CDTF">2025-09-30T15:36:37Z</dcterms:modified>
</cp:coreProperties>
</file>