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2340" yWindow="900" windowWidth="20730" windowHeight="11760"/>
  </bookViews>
  <sheets>
    <sheet name="GanttChart" sheetId="9" r:id="rId1"/>
    <sheet name="Help" sheetId="10" r:id="rId2"/>
  </sheets>
  <definedNames>
    <definedName name="prevWBS" localSheetId="0">GanttChart!$A1048576</definedName>
    <definedName name="_xlnm.Print_Area" localSheetId="0">GanttChart!$A$1:$BN$42</definedName>
    <definedName name="_xlnm.Print_Titles" localSheetId="0">GanttChart!$3:$6</definedName>
    <definedName name="valuevx">42.314159</definedName>
    <definedName name="vertex42_copyright" hidden="1">"© 2006-2018 Vertex42 LLC"</definedName>
    <definedName name="vertex42_id" localSheetId="1" hidden="1">"gantt-chart_L.xlsx"</definedName>
    <definedName name="vertex42_id" hidden="1">"gantt-chart_L.xlsx"</definedName>
    <definedName name="vertex42_title" hidden="1">"Gantt Chart Template"</definedName>
  </definedNames>
  <calcPr calcId="144525"/>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5" i="9" l="1"/>
  <c r="I35" i="9" s="1"/>
  <c r="I41" i="9"/>
  <c r="F36" i="9"/>
  <c r="I36" i="9" s="1"/>
  <c r="F37" i="9"/>
  <c r="I37" i="9" s="1"/>
  <c r="F38" i="9"/>
  <c r="I38" i="9" s="1"/>
  <c r="F39" i="9"/>
  <c r="I39" i="9" s="1"/>
  <c r="F40" i="9"/>
  <c r="I40" i="9" s="1"/>
  <c r="F20" i="9" l="1"/>
  <c r="I20" i="9" s="1"/>
  <c r="F8" i="9" l="1"/>
  <c r="I42" i="9"/>
  <c r="A45" i="9"/>
  <c r="A46" i="9" s="1"/>
  <c r="F45" i="9"/>
  <c r="I45" i="9" s="1"/>
  <c r="F46" i="9"/>
  <c r="I46" i="9" s="1"/>
  <c r="F17" i="9"/>
  <c r="I17" i="9" s="1"/>
  <c r="F18" i="9"/>
  <c r="I18" i="9" s="1"/>
  <c r="F19" i="9"/>
  <c r="I19" i="9" s="1"/>
  <c r="F21" i="9"/>
  <c r="I21" i="9" s="1"/>
  <c r="F22" i="9"/>
  <c r="I22" i="9" s="1"/>
  <c r="F23" i="9"/>
  <c r="I23" i="9" s="1"/>
  <c r="F24" i="9"/>
  <c r="I24" i="9" s="1"/>
  <c r="F25" i="9"/>
  <c r="I25" i="9" s="1"/>
  <c r="F26" i="9"/>
  <c r="I26" i="9" s="1"/>
  <c r="F27" i="9"/>
  <c r="I27" i="9" s="1"/>
  <c r="F28" i="9"/>
  <c r="I28" i="9" s="1"/>
  <c r="F29" i="9"/>
  <c r="I29" i="9" s="1"/>
  <c r="F30" i="9"/>
  <c r="I30" i="9" s="1"/>
  <c r="F31" i="9"/>
  <c r="I31" i="9" s="1"/>
  <c r="F32" i="9"/>
  <c r="I32" i="9" s="1"/>
  <c r="F33" i="9"/>
  <c r="I33" i="9" s="1"/>
  <c r="F34" i="9"/>
  <c r="I34" i="9" s="1"/>
  <c r="F47" i="9" l="1"/>
  <c r="I47" i="9" s="1"/>
  <c r="F7" i="9"/>
  <c r="I7" i="9" s="1"/>
  <c r="F48" i="9" l="1"/>
  <c r="I48" i="9" s="1"/>
  <c r="F11" i="9" l="1"/>
  <c r="K5" i="9"/>
  <c r="F14" i="9" l="1"/>
  <c r="I14" i="9" s="1"/>
  <c r="I11" i="9"/>
  <c r="F9" i="9"/>
  <c r="I9" i="9" s="1"/>
  <c r="I8" i="9"/>
  <c r="F15" i="9"/>
  <c r="I15" i="9" s="1"/>
  <c r="K6" i="9"/>
  <c r="K3" i="9"/>
  <c r="A7" i="9"/>
  <c r="A47" i="9"/>
  <c r="A48" i="9" s="1"/>
  <c r="F12" i="9" l="1"/>
  <c r="I12" i="9" s="1"/>
  <c r="F13" i="9" l="1"/>
  <c r="I13" i="9" s="1"/>
  <c r="L5" i="9" l="1"/>
  <c r="M5" i="9" l="1"/>
  <c r="N5" i="9" l="1"/>
  <c r="O5" i="9" l="1"/>
  <c r="F16" i="9"/>
  <c r="I16" i="9" s="1"/>
  <c r="K4" i="9"/>
  <c r="F10" i="9" l="1"/>
  <c r="I10" i="9" s="1"/>
  <c r="P5" i="9"/>
  <c r="L6" i="9"/>
  <c r="Q5" i="9" l="1"/>
  <c r="M6" i="9"/>
  <c r="R5" i="9" l="1"/>
  <c r="N6" i="9"/>
  <c r="S5" i="9" l="1"/>
  <c r="O6" i="9"/>
  <c r="T5" i="9" l="1"/>
  <c r="P6" i="9"/>
  <c r="U5" i="9" l="1"/>
  <c r="Q6" i="9"/>
  <c r="V5" i="9" l="1"/>
  <c r="R6" i="9"/>
  <c r="R4" i="9"/>
  <c r="R3" i="9"/>
  <c r="W5" i="9" l="1"/>
  <c r="S6" i="9"/>
  <c r="X5" i="9" l="1"/>
  <c r="T6" i="9"/>
  <c r="Y5" i="9" l="1"/>
  <c r="U6" i="9"/>
  <c r="Z5" i="9" l="1"/>
  <c r="V6" i="9"/>
  <c r="AA5" i="9" l="1"/>
  <c r="X6" i="9"/>
  <c r="W6" i="9"/>
  <c r="AB5" i="9" l="1"/>
  <c r="Y4" i="9"/>
  <c r="Y3" i="9"/>
  <c r="Y6" i="9"/>
  <c r="AC5" i="9" l="1"/>
  <c r="Z6" i="9"/>
  <c r="AD5" i="9" l="1"/>
  <c r="AA6" i="9"/>
  <c r="AE5" i="9" l="1"/>
  <c r="AB6" i="9"/>
  <c r="AF5" i="9" l="1"/>
  <c r="AC6" i="9"/>
  <c r="AG5" i="9" l="1"/>
  <c r="AD6" i="9"/>
  <c r="AH5" i="9" l="1"/>
  <c r="AE6" i="9"/>
  <c r="AI5" i="9" l="1"/>
  <c r="AF3" i="9"/>
  <c r="AF6" i="9"/>
  <c r="AF4" i="9"/>
  <c r="AJ5" i="9" l="1"/>
  <c r="AG6" i="9"/>
  <c r="AK5" i="9" l="1"/>
  <c r="AH6" i="9"/>
  <c r="AL5" i="9" l="1"/>
  <c r="AI6" i="9"/>
  <c r="AM5" i="9" l="1"/>
  <c r="AJ6" i="9"/>
  <c r="AN5" i="9" l="1"/>
  <c r="AK6" i="9"/>
  <c r="AO5" i="9" l="1"/>
  <c r="AL6" i="9"/>
  <c r="AP5" i="9" l="1"/>
  <c r="AM6" i="9"/>
  <c r="AM4" i="9"/>
  <c r="AM3" i="9"/>
  <c r="AQ5" i="9" l="1"/>
  <c r="AN6" i="9"/>
  <c r="AR5" i="9" l="1"/>
  <c r="AO6" i="9"/>
  <c r="AS5" i="9" l="1"/>
  <c r="AP6" i="9"/>
  <c r="AT5" i="9" l="1"/>
  <c r="AQ6" i="9"/>
  <c r="AU5" i="9" l="1"/>
  <c r="AR6" i="9"/>
  <c r="AV5" i="9" l="1"/>
  <c r="AS6" i="9"/>
  <c r="AW5" i="9" l="1"/>
  <c r="AT6" i="9"/>
  <c r="AT4" i="9"/>
  <c r="AT3" i="9"/>
  <c r="AX5" i="9" l="1"/>
  <c r="AU6" i="9"/>
  <c r="AY5" i="9" l="1"/>
  <c r="AV6" i="9"/>
  <c r="AZ5" i="9" l="1"/>
  <c r="AW6" i="9"/>
  <c r="BA5" i="9" l="1"/>
  <c r="AX6" i="9"/>
  <c r="BB5" i="9" l="1"/>
  <c r="AY6" i="9"/>
  <c r="BC5" i="9" l="1"/>
  <c r="AZ6" i="9"/>
  <c r="BD5" i="9" l="1"/>
  <c r="BA4" i="9"/>
  <c r="BA3" i="9"/>
  <c r="BA6" i="9"/>
  <c r="BE5" i="9" l="1"/>
  <c r="BB6" i="9"/>
  <c r="BF5" i="9" l="1"/>
  <c r="BC6" i="9"/>
  <c r="BG5" i="9" l="1"/>
  <c r="BD6" i="9"/>
  <c r="BH5" i="9" l="1"/>
  <c r="BE6" i="9"/>
  <c r="BI5" i="9" l="1"/>
  <c r="BF6" i="9"/>
  <c r="BJ5" i="9" l="1"/>
  <c r="BG6" i="9"/>
  <c r="BK5" i="9" l="1"/>
  <c r="BH3" i="9"/>
  <c r="BH6" i="9"/>
  <c r="BH4" i="9"/>
  <c r="BL5" i="9" l="1"/>
  <c r="BI6" i="9"/>
  <c r="BM5" i="9" l="1"/>
  <c r="BJ6" i="9"/>
  <c r="BN5" i="9" l="1"/>
  <c r="BK6" i="9"/>
  <c r="BL6" i="9" l="1"/>
  <c r="BM6" i="9" l="1"/>
  <c r="BN6" i="9" l="1"/>
  <c r="A8" i="9" l="1"/>
  <c r="A9" i="9" s="1"/>
  <c r="A10" i="9" s="1"/>
  <c r="A11" i="9" l="1"/>
  <c r="A12" i="9" s="1"/>
  <c r="A13" i="9" l="1"/>
  <c r="A14" i="9" s="1"/>
  <c r="A15" i="9" s="1"/>
  <c r="A16" i="9" s="1"/>
  <c r="A17" i="9" s="1"/>
  <c r="A18" i="9" s="1"/>
  <c r="A19" i="9" s="1"/>
  <c r="A20" i="9" l="1"/>
  <c r="A21" i="9" s="1"/>
  <c r="A22" i="9" s="1"/>
  <c r="A23" i="9" s="1"/>
  <c r="A24" i="9" s="1"/>
  <c r="A25" i="9" s="1"/>
  <c r="A26" i="9" s="1"/>
  <c r="A27" i="9" s="1"/>
  <c r="A28" i="9" s="1"/>
  <c r="A29" i="9" s="1"/>
  <c r="A30" i="9" s="1"/>
  <c r="A31" i="9" s="1"/>
  <c r="A32" i="9" s="1"/>
  <c r="A33" i="9" s="1"/>
  <c r="A34" i="9" s="1"/>
  <c r="A35" i="9" l="1"/>
  <c r="A36" i="9" s="1"/>
  <c r="A37" i="9" s="1"/>
  <c r="A38" i="9" s="1"/>
  <c r="A39" i="9" s="1"/>
  <c r="A40" i="9" s="1"/>
</calcChain>
</file>

<file path=xl/comments1.xml><?xml version="1.0" encoding="utf-8"?>
<comments xmlns="http://schemas.openxmlformats.org/spreadsheetml/2006/main">
  <authors>
    <author>Vertex42</author>
  </authors>
  <commentList>
    <comment ref="D6" author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List>
</comments>
</file>

<file path=xl/comments2.xml><?xml version="1.0" encoding="utf-8"?>
<comments xmlns="http://schemas.openxmlformats.org/spreadsheetml/2006/main">
  <authors>
    <author>Author</author>
  </authors>
  <commentList>
    <comment ref="C16" authorId="0">
      <text>
        <r>
          <rPr>
            <sz val="8"/>
            <color indexed="81"/>
            <rFont val="Tahoma"/>
            <family val="2"/>
          </rPr>
          <t>This is an example comment.</t>
        </r>
      </text>
    </comment>
  </commentList>
</comments>
</file>

<file path=xl/sharedStrings.xml><?xml version="1.0" encoding="utf-8"?>
<sst xmlns="http://schemas.openxmlformats.org/spreadsheetml/2006/main" count="164" uniqueCount="106">
  <si>
    <t>WBS</t>
  </si>
  <si>
    <t>TEMPLATE ROWS</t>
  </si>
  <si>
    <t>[Task]</t>
  </si>
  <si>
    <t>See the Help worksheet to learn how to use these rows. You can hide these rows before printing.</t>
  </si>
  <si>
    <t xml:space="preserve"> . [ Level 2 Task ]</t>
  </si>
  <si>
    <t xml:space="preserve"> . . [ Level 3 Task ]</t>
  </si>
  <si>
    <t xml:space="preserve"> . . . [ Level 4 Task ]</t>
  </si>
  <si>
    <t>TASK</t>
  </si>
  <si>
    <t>START</t>
  </si>
  <si>
    <t>END</t>
  </si>
  <si>
    <t>DAYS</t>
  </si>
  <si>
    <t>% DONE</t>
  </si>
  <si>
    <t>WORK DAYS</t>
  </si>
  <si>
    <t>PREDECESSOR</t>
  </si>
  <si>
    <t xml:space="preserve">Display Week </t>
  </si>
  <si>
    <t xml:space="preserve">Project Start Date </t>
  </si>
  <si>
    <t>[ Level 1 Task or Phase ]</t>
  </si>
  <si>
    <t>[Sub-task]</t>
  </si>
  <si>
    <t>Teami2 Project Schedule</t>
  </si>
  <si>
    <t>Help</t>
  </si>
  <si>
    <t>https://www.vertex42.com/ExcelTemplates/excel-gantt-chart.html</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</si>
  <si>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</si>
  <si>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</si>
  <si>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Be sure to read the Getting Started Tips below. Watching the video demos for Gantt Chart Template Pro may also help you see how to use the spreadsheet.</t>
  </si>
  <si>
    <t>Watch Demo Videos of the Pro Version on Vertex42.com</t>
  </si>
  <si>
    <t>Please read the license agreement in the TermsOfUse worksheet to learn how you may or may not use and share this spreadsheet.</t>
  </si>
  <si>
    <t>Getting Started Tips</t>
  </si>
  <si>
    <t>• [Bracketed Text] is meant to be edited, like the project title and task descriptions.</t>
  </si>
  <si>
    <t>• Some of the labels include cell comments to provide extra information.</t>
  </si>
  <si>
    <t>Label</t>
  </si>
  <si>
    <t>• To adjust the range of dates shown in the Gantt chart, change the Display Week number.</t>
  </si>
  <si>
    <t>• The Project Start Date is used to define the first week shown in the gantt chart.</t>
  </si>
  <si>
    <t>• Insert new tasks using one of the methods listed below.</t>
  </si>
  <si>
    <t>• Define the task start date and duration (days) by editing the light green cells.</t>
  </si>
  <si>
    <t>Input Cell</t>
  </si>
  <si>
    <t>• If you see "#####" in a cell, widen the column to display the cell contents.</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</si>
  <si>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</si>
  <si>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</si>
  <si>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</si>
  <si>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</si>
  <si>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</si>
  <si>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</si>
  <si>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</si>
  <si>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</si>
  <si>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</si>
  <si>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</si>
  <si>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</si>
  <si>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Using the Template Rows and Choosing a WBS Level</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</si>
  <si>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</si>
  <si>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</si>
  <si>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</si>
  <si>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</si>
  <si>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</si>
  <si>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Creating Task Dependencies</t>
  </si>
  <si>
    <t>You can enter the Start date manually, or define task dependencies using a formula. Below are some common options for defining the Start date:</t>
  </si>
  <si>
    <t>A.</t>
  </si>
  <si>
    <t>Enter the date manually (e.g. 1/3/2015)</t>
  </si>
  <si>
    <t>B.</t>
  </si>
  <si>
    <t>Reference the Project Start Date (e.g. =$E$4 )</t>
  </si>
  <si>
    <t>C.</t>
  </si>
  <si>
    <t>Set the Start date to the next Work Day after another task's End date.</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</si>
  <si>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</si>
  <si>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</si>
  <si>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t>D.</t>
  </si>
  <si>
    <t>Set the Start date to the next Calendar Day after another task's End date.</t>
  </si>
  <si>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</si>
  <si>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</si>
  <si>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t>E.</t>
  </si>
  <si>
    <t>Set the Start date to a number of days before or after another date.</t>
  </si>
  <si>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</si>
  <si>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</si>
  <si>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</si>
  <si>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</si>
  <si>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Changing the Color of the Bars in the Gantt Chart</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</si>
  <si>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</si>
  <si>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t>FAQs</t>
  </si>
  <si>
    <t>Q:</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</si>
  <si>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</si>
  <si>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Entering work days instead of calendar days is a feature of the Pro version. There is nothing in the free version preventing you from entering your own formulas, though.</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</si>
  <si>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</si>
  <si>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</si>
  <si>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r>
      <t xml:space="preserve">How do I change the </t>
    </r>
    <r>
      <rPr>
        <b/>
        <sz val="11"/>
        <color theme="4" tint="-0.249977111117893"/>
        <rFont val="Arial"/>
        <family val="2"/>
      </rPr>
      <t>Print Settings</t>
    </r>
    <r>
      <rPr>
        <sz val="11"/>
        <color theme="4" tint="-0.249977111117893"/>
        <rFont val="Arial"/>
        <family val="2"/>
      </rPr>
      <t>? (Excel 2010, 2013)</t>
    </r>
  </si>
  <si>
    <t>Select the entire range of cells you want to print and go to File &gt; Print Area &gt; Set Print Area. Then go to File &gt; Page Setup or File &gt; Print Preview and adjust the Scaling, Margins, and Page Orientation as desired.</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</si>
  <si>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</si>
  <si>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t>You will need to add columns to the right of the Gantt Chart via copy/paste. Copy and paste the columns in groups of 7. Afterwards, you will also probably need to update the print area.</t>
  </si>
  <si>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</si>
  <si>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</si>
  <si>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</si>
  <si>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</si>
  <si>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</si>
  <si>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t>The %Complete for a group of tasks can be calculated from its sub tasks using the formula below, where "workdays" is a reference to the range of work day values and "complete" is a reference to the %complete for each of the subtasks.</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</si>
  <si>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</si>
  <si>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</si>
  <si>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I've </t>
    </r>
    <r>
      <rPr>
        <b/>
        <sz val="11"/>
        <color theme="4" tint="-0.249977111117893"/>
        <rFont val="Arial"/>
        <family val="2"/>
      </rPr>
      <t>messed up</t>
    </r>
    <r>
      <rPr>
        <sz val="11"/>
        <color theme="4" tint="-0.249977111117893"/>
        <rFont val="Arial"/>
        <family val="2"/>
      </rPr>
      <t xml:space="preserve"> the chart area somehow. How do I fix it?</t>
    </r>
  </si>
  <si>
    <t>Find a row that works, then copy the cells that make up the gantt chart area from that row into the row that is messed up.</t>
  </si>
  <si>
    <t>© 2006-2018 Vertex42 LLC</t>
  </si>
  <si>
    <t>IQFM</t>
  </si>
  <si>
    <t>STATUS</t>
  </si>
  <si>
    <t>Red</t>
  </si>
  <si>
    <t>GG Pharm</t>
  </si>
  <si>
    <t>Ezhumin</t>
  </si>
  <si>
    <t>Orange</t>
  </si>
  <si>
    <t>BackLog</t>
  </si>
  <si>
    <t>InProgress</t>
  </si>
  <si>
    <t>Job Portal</t>
  </si>
  <si>
    <t>React Native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</si>
</sst>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164" formatCode="m/d/yyyy\ \(dddd\)"/>
    <numFmt numFmtId="165" formatCode="ddd\ m/dd/yy"/>
    <numFmt numFmtId="166" formatCode="d"/>
    <numFmt numFmtId="167" formatCode="d\ mmm\ yyyy"/>
    <numFmt numFmtId="168" formatCode="[$-409]d\-mmm\-yy;@"/>
  </numFmts>
  <fonts count="62" x14ac:knownFonts="1">
    <font>
      <sz val="10"/>
      <name val="Arial"/>
    </font>
    <font>
      <sz val="10"/>
      <name val="Arial"/>
      <family val="2"/>
    </font>
    <font>
      <u/>
      <sz val="10"/>
      <color indexed="12"/>
      <name val="Arial"/>
      <family val="2"/>
    </font>
    <font>
      <sz val="8"/>
      <name val="Arial"/>
      <family val="2"/>
    </font>
    <font>
      <sz val="10"/>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sz val="10"/>
      <name val="Arial"/>
    </font>
    <font>
      <sz val="18"/>
      <color theme="4" tint="-0.249977111117893"/>
      <name val="Arial"/>
      <family val="2"/>
    </font>
    <font>
      <sz val="18"/>
      <color theme="3"/>
      <name val="Arial"/>
      <family val="2"/>
    </font>
    <font>
      <u/>
      <sz val="11"/>
      <color indexed="12"/>
      <name val="Arial"/>
      <family val="2"/>
    </font>
    <font>
      <sz val="14"/>
      <color theme="4" tint="-0.249977111117893"/>
      <name val="Arial"/>
      <family val="2"/>
    </font>
    <font>
      <b/>
      <sz val="12"/>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b/>
      <sz val="10"/>
      <name val="Arial"/>
      <family val="2"/>
    </font>
    <font>
      <b/>
      <sz val="11"/>
      <name val="Arial"/>
      <family val="2"/>
    </font>
    <font>
      <b/>
      <sz val="11"/>
      <color theme="4" tint="-0.249977111117893"/>
      <name val="Arial"/>
      <family val="2"/>
    </font>
    <font>
      <sz val="11"/>
      <color rgb="FF000000"/>
      <name val="Arial"/>
      <family val="2"/>
    </font>
    <font>
      <i/>
      <sz val="11"/>
      <name val="Arial"/>
      <family val="2"/>
    </font>
    <font>
      <sz val="11"/>
      <color theme="4" tint="-0.249977111117893"/>
      <name val="Arial"/>
      <family val="2"/>
    </font>
    <font>
      <i/>
      <sz val="11"/>
      <color rgb="FF000000"/>
      <name val="Arial"/>
      <family val="2"/>
    </font>
    <font>
      <sz val="8"/>
      <color indexed="81"/>
      <name val="Tahoma"/>
      <family val="2"/>
    </font>
    <font>
      <b/>
      <sz val="13"/>
      <color theme="1" tint="0.24994659260841701"/>
      <name val="Arial"/>
      <family val="2"/>
      <scheme val="major"/>
    </font>
    <font>
      <sz val="14"/>
      <color indexed="56"/>
      <name val="Century Gothic"/>
      <family val="2"/>
    </font>
    <font>
      <sz val="10"/>
      <name val="Century Gothic"/>
      <family val="2"/>
    </font>
    <font>
      <i/>
      <sz val="8"/>
      <color theme="1" tint="0.34998626667073579"/>
      <name val="Century Gothic"/>
      <family val="2"/>
    </font>
    <font>
      <sz val="11"/>
      <name val="Century Gothic"/>
      <family val="2"/>
    </font>
    <font>
      <sz val="9"/>
      <name val="Century Gothic"/>
      <family val="2"/>
    </font>
    <font>
      <u/>
      <sz val="10"/>
      <color indexed="12"/>
      <name val="Century Gothic"/>
      <family val="2"/>
    </font>
    <font>
      <sz val="8"/>
      <name val="Century Gothic"/>
      <family val="2"/>
    </font>
    <font>
      <b/>
      <sz val="9"/>
      <name val="Century Gothic"/>
      <family val="2"/>
    </font>
    <font>
      <b/>
      <sz val="11"/>
      <name val="Century Gothic"/>
      <family val="2"/>
    </font>
    <font>
      <sz val="14"/>
      <name val="Century Gothic"/>
      <family val="2"/>
    </font>
    <font>
      <sz val="9"/>
      <color rgb="FF000000"/>
      <name val="Century Gothic"/>
      <family val="2"/>
    </font>
    <font>
      <sz val="14"/>
      <color rgb="FF000000"/>
      <name val="Century Gothic"/>
      <family val="2"/>
    </font>
    <font>
      <i/>
      <sz val="9"/>
      <name val="Century Gothic"/>
      <family val="2"/>
    </font>
    <font>
      <b/>
      <sz val="10"/>
      <color rgb="FF000000"/>
      <name val="Century Gothic"/>
      <family val="2"/>
    </font>
    <font>
      <sz val="10"/>
      <color rgb="FF000000"/>
      <name val="Century Gothic"/>
      <family val="2"/>
    </font>
    <font>
      <b/>
      <sz val="11"/>
      <color rgb="FF000000"/>
      <name val="Century Gothic"/>
      <family val="2"/>
    </font>
    <font>
      <b/>
      <sz val="9"/>
      <color theme="0"/>
      <name val="Century Gothic"/>
      <family val="2"/>
    </font>
    <font>
      <sz val="22"/>
      <color theme="4" tint="-0.249977111117893"/>
      <name val="Century Gothic"/>
      <family val="2"/>
    </font>
    <font>
      <b/>
      <sz val="10"/>
      <name val="Arial"/>
    </font>
  </fonts>
  <fills count="31">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0" tint="-0.499984740745262"/>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theme="9" tint="0.39997558519241921"/>
        <bgColor indexed="64"/>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style="medium">
        <color theme="0" tint="-0.24994659260841701"/>
      </left>
      <right/>
      <top/>
      <bottom/>
      <diagonal/>
    </border>
    <border>
      <left/>
      <right style="medium">
        <color theme="0" tint="-0.24994659260841701"/>
      </right>
      <top/>
      <bottom/>
      <diagonal/>
    </border>
    <border>
      <left/>
      <right style="thin">
        <color theme="0" tint="-0.24994659260841701"/>
      </right>
      <top/>
      <bottom style="medium">
        <color theme="0" tint="-0.34998626667073579"/>
      </bottom>
      <diagonal/>
    </border>
    <border>
      <left/>
      <right/>
      <top/>
      <bottom style="thin">
        <color indexed="64"/>
      </bottom>
      <diagonal/>
    </border>
    <border>
      <left/>
      <right style="thin">
        <color theme="0" tint="-0.24994659260841701"/>
      </right>
      <top/>
      <bottom/>
      <diagonal/>
    </border>
    <border>
      <left style="thin">
        <color indexed="64"/>
      </left>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7">
    <xf numFmtId="0" fontId="0" fillId="0" borderId="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8" fillId="17" borderId="1" applyNumberFormat="0" applyAlignment="0" applyProtection="0"/>
    <xf numFmtId="0" fontId="9" fillId="18" borderId="2" applyNumberFormat="0" applyAlignment="0" applyProtection="0"/>
    <xf numFmtId="0" fontId="10" fillId="0" borderId="0" applyNumberFormat="0" applyFill="0" applyBorder="0" applyAlignment="0" applyProtection="0"/>
    <xf numFmtId="0" fontId="11" fillId="1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2" fillId="0" borderId="0" applyNumberFormat="0" applyFill="0" applyBorder="0" applyAlignment="0" applyProtection="0">
      <alignment vertical="top"/>
      <protection locked="0"/>
    </xf>
    <xf numFmtId="0" fontId="15" fillId="11" borderId="1"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4" fillId="5" borderId="7" applyNumberFormat="0" applyFont="0" applyAlignment="0" applyProtection="0"/>
    <xf numFmtId="0" fontId="18" fillId="17" borderId="8" applyNumberFormat="0" applyAlignment="0" applyProtection="0"/>
    <xf numFmtId="9" fontId="1"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24" fillId="0" borderId="0" applyFont="0" applyFill="0" applyBorder="0" applyAlignment="0" applyProtection="0"/>
    <xf numFmtId="168" fontId="42" fillId="0" borderId="0" applyFill="0" applyBorder="0" applyProtection="0">
      <alignment horizontal="left"/>
    </xf>
    <xf numFmtId="0" fontId="61" fillId="0" borderId="0" applyNumberFormat="0" applyFill="0" applyBorder="0" applyAlignment="0" applyProtection="0"/>
  </cellStyleXfs>
  <cellXfs count="145">
    <xf numFmtId="0" fontId="0" fillId="0" borderId="0" xfId="0"/>
    <xf numFmtId="0" fontId="25" fillId="0" borderId="0" xfId="0" applyFont="1" applyFill="1" applyBorder="1" applyAlignment="1">
      <alignment horizontal="left" vertical="center"/>
    </xf>
    <xf numFmtId="0" fontId="26" fillId="0" borderId="0" xfId="0" applyFont="1" applyFill="1" applyBorder="1" applyAlignment="1">
      <alignment horizontal="left" vertical="center"/>
    </xf>
    <xf numFmtId="0" fontId="1" fillId="0" borderId="0" xfId="0" applyFont="1" applyBorder="1"/>
    <xf numFmtId="0" fontId="1" fillId="0" borderId="0" xfId="0" applyFont="1"/>
    <xf numFmtId="0" fontId="27" fillId="0" borderId="0" xfId="34" applyFont="1" applyAlignment="1" applyProtection="1"/>
    <xf numFmtId="0" fontId="3" fillId="0" borderId="0" xfId="0" applyFont="1" applyBorder="1" applyAlignment="1">
      <alignment horizontal="right"/>
    </xf>
    <xf numFmtId="0" fontId="1" fillId="0" borderId="0" xfId="0" applyFont="1" applyAlignment="1"/>
    <xf numFmtId="0" fontId="28" fillId="0" borderId="0" xfId="0" applyFont="1" applyFill="1" applyBorder="1" applyAlignment="1"/>
    <xf numFmtId="0" fontId="29" fillId="0" borderId="0" xfId="0" applyFont="1" applyFill="1" applyBorder="1" applyAlignment="1"/>
    <xf numFmtId="0" fontId="30" fillId="0" borderId="0" xfId="0" applyFont="1" applyAlignment="1">
      <alignment horizontal="left" wrapText="1"/>
    </xf>
    <xf numFmtId="0" fontId="30" fillId="0" borderId="0" xfId="0" applyFont="1" applyAlignment="1">
      <alignment wrapText="1"/>
    </xf>
    <xf numFmtId="0" fontId="31" fillId="0" borderId="0" xfId="0" applyFont="1" applyAlignment="1">
      <alignment vertical="center"/>
    </xf>
    <xf numFmtId="0" fontId="30" fillId="0" borderId="0" xfId="0" applyFont="1" applyAlignment="1">
      <alignment vertical="center" wrapText="1"/>
    </xf>
    <xf numFmtId="0" fontId="1" fillId="0" borderId="0" xfId="0" applyFont="1" applyAlignment="1">
      <alignment vertical="center"/>
    </xf>
    <xf numFmtId="0" fontId="30" fillId="0" borderId="0" xfId="0" applyFont="1" applyFill="1" applyBorder="1" applyAlignment="1">
      <alignment vertical="center" wrapText="1"/>
    </xf>
    <xf numFmtId="0" fontId="1" fillId="27" borderId="0" xfId="0" applyFont="1" applyFill="1" applyBorder="1" applyAlignment="1">
      <alignment horizontal="center" vertical="center"/>
    </xf>
    <xf numFmtId="0" fontId="31" fillId="0" borderId="0" xfId="0" applyFont="1"/>
    <xf numFmtId="0" fontId="31" fillId="0" borderId="0" xfId="0" applyFont="1" applyBorder="1"/>
    <xf numFmtId="0" fontId="1" fillId="25" borderId="0" xfId="0" applyFont="1" applyFill="1" applyAlignment="1">
      <alignment horizontal="center" vertical="center"/>
    </xf>
    <xf numFmtId="0" fontId="31" fillId="0" borderId="0" xfId="0" applyFont="1" applyAlignment="1"/>
    <xf numFmtId="0" fontId="32" fillId="0" borderId="0" xfId="0" applyFont="1" applyFill="1" applyBorder="1" applyAlignment="1">
      <alignment vertical="center" wrapText="1"/>
    </xf>
    <xf numFmtId="0" fontId="34" fillId="0" borderId="0" xfId="0" applyFont="1" applyFill="1" applyBorder="1" applyAlignment="1"/>
    <xf numFmtId="0" fontId="36" fillId="0" borderId="0" xfId="0" applyFont="1" applyFill="1" applyBorder="1" applyAlignment="1"/>
    <xf numFmtId="0" fontId="27" fillId="0" borderId="0" xfId="34" applyFont="1" applyFill="1" applyBorder="1" applyAlignment="1" applyProtection="1">
      <alignment vertical="center"/>
    </xf>
    <xf numFmtId="0" fontId="3" fillId="0" borderId="0" xfId="0" applyFont="1" applyAlignment="1">
      <alignment wrapText="1"/>
    </xf>
    <xf numFmtId="0" fontId="1" fillId="0" borderId="0" xfId="0" applyFont="1" applyFill="1" applyBorder="1" applyAlignment="1"/>
    <xf numFmtId="0" fontId="37" fillId="0" borderId="0" xfId="0" applyFont="1" applyAlignment="1">
      <alignment horizontal="right"/>
    </xf>
    <xf numFmtId="0" fontId="30" fillId="0" borderId="0" xfId="0" applyFont="1"/>
    <xf numFmtId="0" fontId="1" fillId="0" borderId="0" xfId="0" applyFont="1" applyAlignment="1">
      <alignment horizontal="left" wrapText="1" indent="1"/>
    </xf>
    <xf numFmtId="0" fontId="36" fillId="0" borderId="0" xfId="0" applyFont="1" applyAlignment="1">
      <alignment horizontal="right"/>
    </xf>
    <xf numFmtId="0" fontId="39" fillId="0" borderId="0" xfId="0" applyFont="1" applyFill="1" applyBorder="1" applyAlignment="1">
      <alignment vertical="center" wrapText="1"/>
    </xf>
    <xf numFmtId="0" fontId="30" fillId="0" borderId="0" xfId="0" applyFont="1" applyAlignment="1"/>
    <xf numFmtId="0" fontId="30" fillId="0" borderId="0" xfId="0" applyFont="1" applyFill="1" applyBorder="1" applyAlignment="1">
      <alignment horizontal="left" vertical="center" wrapText="1"/>
    </xf>
    <xf numFmtId="0" fontId="30" fillId="0" borderId="0" xfId="0" applyFont="1" applyAlignment="1">
      <alignment horizontal="left" indent="1"/>
    </xf>
    <xf numFmtId="0" fontId="39" fillId="0" borderId="0" xfId="0" applyFont="1" applyAlignment="1"/>
    <xf numFmtId="0" fontId="37" fillId="0" borderId="0" xfId="0" applyFont="1" applyAlignment="1">
      <alignment horizontal="left" wrapText="1"/>
    </xf>
    <xf numFmtId="0" fontId="35" fillId="0" borderId="0" xfId="0" quotePrefix="1" applyFont="1" applyAlignment="1">
      <alignment horizontal="left" indent="1"/>
    </xf>
    <xf numFmtId="0" fontId="30" fillId="0" borderId="0" xfId="0" quotePrefix="1" applyFont="1" applyAlignment="1">
      <alignment horizontal="left" wrapText="1" indent="1"/>
    </xf>
    <xf numFmtId="0" fontId="30" fillId="0" borderId="0" xfId="0" quotePrefix="1" applyFont="1" applyAlignment="1">
      <alignment wrapText="1"/>
    </xf>
    <xf numFmtId="0" fontId="39" fillId="0" borderId="0" xfId="0" applyFont="1"/>
    <xf numFmtId="0" fontId="3" fillId="0" borderId="0" xfId="0" applyFont="1" applyBorder="1" applyAlignment="1">
      <alignment horizontal="left" vertical="center"/>
    </xf>
    <xf numFmtId="0" fontId="43" fillId="0" borderId="0" xfId="0" applyNumberFormat="1" applyFont="1" applyFill="1" applyBorder="1" applyAlignment="1" applyProtection="1">
      <alignment vertical="center"/>
      <protection locked="0"/>
    </xf>
    <xf numFmtId="0" fontId="44" fillId="0" borderId="0" xfId="0" applyFont="1" applyProtection="1"/>
    <xf numFmtId="0" fontId="44" fillId="0" borderId="0" xfId="0" applyFont="1" applyFill="1" applyBorder="1" applyProtection="1"/>
    <xf numFmtId="0" fontId="44" fillId="20" borderId="0" xfId="0" applyFont="1" applyFill="1" applyBorder="1" applyProtection="1"/>
    <xf numFmtId="0" fontId="48" fillId="0" borderId="0" xfId="34" applyFont="1" applyAlignment="1" applyProtection="1">
      <alignment horizontal="left"/>
    </xf>
    <xf numFmtId="0" fontId="44" fillId="0" borderId="0" xfId="0" applyNumberFormat="1" applyFont="1" applyFill="1" applyBorder="1" applyProtection="1"/>
    <xf numFmtId="0" fontId="44" fillId="0" borderId="0" xfId="0" applyNumberFormat="1" applyFont="1" applyProtection="1"/>
    <xf numFmtId="166" fontId="49" fillId="26" borderId="15" xfId="0" applyNumberFormat="1" applyFont="1" applyFill="1" applyBorder="1" applyAlignment="1" applyProtection="1">
      <alignment horizontal="center" vertical="center" shrinkToFit="1"/>
    </xf>
    <xf numFmtId="166" fontId="49" fillId="26" borderId="13" xfId="0" applyNumberFormat="1" applyFont="1" applyFill="1" applyBorder="1" applyAlignment="1" applyProtection="1">
      <alignment horizontal="center" vertical="center" shrinkToFit="1"/>
    </xf>
    <xf numFmtId="166" fontId="49" fillId="26" borderId="16" xfId="0" applyNumberFormat="1" applyFont="1" applyFill="1" applyBorder="1" applyAlignment="1" applyProtection="1">
      <alignment horizontal="center" vertical="center" shrinkToFit="1"/>
    </xf>
    <xf numFmtId="0" fontId="47" fillId="23" borderId="17" xfId="0" applyNumberFormat="1" applyFont="1" applyFill="1" applyBorder="1" applyAlignment="1" applyProtection="1">
      <alignment horizontal="center" vertical="center" shrinkToFit="1"/>
    </xf>
    <xf numFmtId="0" fontId="47" fillId="23" borderId="18" xfId="0" applyNumberFormat="1" applyFont="1" applyFill="1" applyBorder="1" applyAlignment="1" applyProtection="1">
      <alignment horizontal="center" vertical="center" shrinkToFit="1"/>
    </xf>
    <xf numFmtId="0" fontId="47" fillId="23" borderId="19" xfId="0" applyNumberFormat="1" applyFont="1" applyFill="1" applyBorder="1" applyAlignment="1" applyProtection="1">
      <alignment horizontal="center" vertical="center" shrinkToFit="1"/>
    </xf>
    <xf numFmtId="0" fontId="44" fillId="0" borderId="0" xfId="0" applyFont="1" applyFill="1" applyBorder="1" applyAlignment="1" applyProtection="1"/>
    <xf numFmtId="0" fontId="51" fillId="23" borderId="14" xfId="0" applyNumberFormat="1" applyFont="1" applyFill="1" applyBorder="1" applyAlignment="1" applyProtection="1">
      <alignment horizontal="left" vertical="center"/>
    </xf>
    <xf numFmtId="0" fontId="47" fillId="23" borderId="14" xfId="0" applyFont="1" applyFill="1" applyBorder="1" applyAlignment="1" applyProtection="1">
      <alignment vertical="center"/>
    </xf>
    <xf numFmtId="0" fontId="47" fillId="23" borderId="14" xfId="0" applyNumberFormat="1" applyFont="1" applyFill="1" applyBorder="1" applyAlignment="1" applyProtection="1">
      <alignment horizontal="center" vertical="center"/>
    </xf>
    <xf numFmtId="165" fontId="47" fillId="23" borderId="14" xfId="0" applyNumberFormat="1" applyFont="1" applyFill="1" applyBorder="1" applyAlignment="1" applyProtection="1">
      <alignment horizontal="right" vertical="center"/>
    </xf>
    <xf numFmtId="165" fontId="47" fillId="23" borderId="14" xfId="0" applyNumberFormat="1" applyFont="1" applyFill="1" applyBorder="1" applyAlignment="1" applyProtection="1">
      <alignment horizontal="center" vertical="center"/>
    </xf>
    <xf numFmtId="1" fontId="47" fillId="23" borderId="14" xfId="40" applyNumberFormat="1" applyFont="1" applyFill="1" applyBorder="1" applyAlignment="1" applyProtection="1">
      <alignment horizontal="center" vertical="center"/>
    </xf>
    <xf numFmtId="9" fontId="47" fillId="23" borderId="14" xfId="40" applyFont="1" applyFill="1" applyBorder="1" applyAlignment="1" applyProtection="1">
      <alignment horizontal="center" vertical="center"/>
    </xf>
    <xf numFmtId="1" fontId="47" fillId="23" borderId="14" xfId="0" applyNumberFormat="1" applyFont="1" applyFill="1" applyBorder="1" applyAlignment="1" applyProtection="1">
      <alignment horizontal="center" vertical="center"/>
    </xf>
    <xf numFmtId="1" fontId="52" fillId="23" borderId="14" xfId="0" applyNumberFormat="1" applyFont="1" applyFill="1" applyBorder="1" applyAlignment="1" applyProtection="1">
      <alignment horizontal="center" vertical="center"/>
    </xf>
    <xf numFmtId="0" fontId="47" fillId="23" borderId="14" xfId="0" applyFont="1" applyFill="1" applyBorder="1" applyAlignment="1" applyProtection="1">
      <alignment horizontal="left" vertical="center"/>
    </xf>
    <xf numFmtId="0" fontId="47" fillId="23" borderId="10" xfId="0" applyFont="1" applyFill="1" applyBorder="1" applyAlignment="1" applyProtection="1">
      <alignment vertical="center"/>
    </xf>
    <xf numFmtId="0" fontId="47" fillId="0" borderId="10" xfId="0" applyNumberFormat="1" applyFont="1" applyFill="1" applyBorder="1" applyAlignment="1" applyProtection="1">
      <alignment horizontal="left" vertical="center"/>
    </xf>
    <xf numFmtId="0" fontId="47" fillId="0" borderId="10" xfId="0" applyFont="1" applyFill="1" applyBorder="1" applyAlignment="1" applyProtection="1">
      <alignment vertical="center" wrapText="1"/>
    </xf>
    <xf numFmtId="0" fontId="47" fillId="0" borderId="10" xfId="0" applyFont="1" applyFill="1" applyBorder="1" applyAlignment="1" applyProtection="1">
      <alignment vertical="center"/>
    </xf>
    <xf numFmtId="0" fontId="53" fillId="0" borderId="12" xfId="0" applyFont="1" applyFill="1" applyBorder="1" applyAlignment="1" applyProtection="1">
      <alignment horizontal="center" vertical="center"/>
    </xf>
    <xf numFmtId="165" fontId="53" fillId="24" borderId="12" xfId="0" applyNumberFormat="1" applyFont="1" applyFill="1" applyBorder="1" applyAlignment="1" applyProtection="1">
      <alignment horizontal="center" vertical="center"/>
    </xf>
    <xf numFmtId="165" fontId="53" fillId="0" borderId="12" xfId="0" applyNumberFormat="1" applyFont="1" applyBorder="1" applyAlignment="1" applyProtection="1">
      <alignment horizontal="center" vertical="center"/>
    </xf>
    <xf numFmtId="1" fontId="53" fillId="25" borderId="12" xfId="0" applyNumberFormat="1" applyFont="1" applyFill="1" applyBorder="1" applyAlignment="1" applyProtection="1">
      <alignment horizontal="center" vertical="center"/>
    </xf>
    <xf numFmtId="9" fontId="53" fillId="25" borderId="12" xfId="40" applyFont="1" applyFill="1" applyBorder="1" applyAlignment="1" applyProtection="1">
      <alignment horizontal="center" vertical="center"/>
    </xf>
    <xf numFmtId="1" fontId="53" fillId="0" borderId="12" xfId="0" applyNumberFormat="1" applyFont="1" applyBorder="1" applyAlignment="1" applyProtection="1">
      <alignment horizontal="center" vertical="center"/>
    </xf>
    <xf numFmtId="1" fontId="54" fillId="0" borderId="12" xfId="0" applyNumberFormat="1" applyFont="1" applyBorder="1" applyAlignment="1" applyProtection="1">
      <alignment horizontal="center" vertical="center"/>
    </xf>
    <xf numFmtId="0" fontId="47" fillId="0" borderId="10" xfId="0" applyFont="1" applyFill="1" applyBorder="1" applyAlignment="1" applyProtection="1">
      <alignment horizontal="left" vertical="center"/>
    </xf>
    <xf numFmtId="9" fontId="47" fillId="0" borderId="10" xfId="0" applyNumberFormat="1" applyFont="1" applyFill="1" applyBorder="1" applyAlignment="1" applyProtection="1">
      <alignment horizontal="left" vertical="center"/>
    </xf>
    <xf numFmtId="0" fontId="47" fillId="0" borderId="10" xfId="0" applyFont="1" applyFill="1" applyBorder="1" applyAlignment="1" applyProtection="1">
      <alignment horizontal="left" vertical="center" wrapText="1" indent="1"/>
    </xf>
    <xf numFmtId="0" fontId="51" fillId="23" borderId="10" xfId="0" applyNumberFormat="1" applyFont="1" applyFill="1" applyBorder="1" applyAlignment="1" applyProtection="1">
      <alignment horizontal="left" vertical="center"/>
    </xf>
    <xf numFmtId="0" fontId="47" fillId="23" borderId="10" xfId="0" applyNumberFormat="1" applyFont="1" applyFill="1" applyBorder="1" applyAlignment="1" applyProtection="1">
      <alignment horizontal="center" vertical="center"/>
    </xf>
    <xf numFmtId="165" fontId="47" fillId="23" borderId="10" xfId="0" applyNumberFormat="1" applyFont="1" applyFill="1" applyBorder="1" applyAlignment="1" applyProtection="1">
      <alignment horizontal="center" vertical="center"/>
    </xf>
    <xf numFmtId="1" fontId="47" fillId="23" borderId="10" xfId="40" applyNumberFormat="1" applyFont="1" applyFill="1" applyBorder="1" applyAlignment="1" applyProtection="1">
      <alignment horizontal="center" vertical="center"/>
    </xf>
    <xf numFmtId="9" fontId="47" fillId="23" borderId="10" xfId="40" applyFont="1" applyFill="1" applyBorder="1" applyAlignment="1" applyProtection="1">
      <alignment horizontal="center" vertical="center"/>
    </xf>
    <xf numFmtId="1" fontId="47" fillId="23" borderId="10" xfId="0" applyNumberFormat="1" applyFont="1" applyFill="1" applyBorder="1" applyAlignment="1" applyProtection="1">
      <alignment horizontal="center" vertical="center"/>
    </xf>
    <xf numFmtId="1" fontId="52" fillId="23" borderId="10" xfId="0" applyNumberFormat="1" applyFont="1" applyFill="1" applyBorder="1" applyAlignment="1" applyProtection="1">
      <alignment horizontal="center" vertical="center"/>
    </xf>
    <xf numFmtId="0" fontId="47" fillId="23" borderId="10" xfId="0" applyFont="1" applyFill="1" applyBorder="1" applyAlignment="1" applyProtection="1">
      <alignment horizontal="left" vertical="center"/>
    </xf>
    <xf numFmtId="0" fontId="55" fillId="0" borderId="10" xfId="0" applyFont="1" applyFill="1" applyBorder="1" applyAlignment="1" applyProtection="1">
      <alignment vertical="center"/>
    </xf>
    <xf numFmtId="0" fontId="47" fillId="0" borderId="10" xfId="0" applyNumberFormat="1" applyFont="1" applyFill="1" applyBorder="1" applyAlignment="1" applyProtection="1">
      <alignment horizontal="center" vertical="center"/>
    </xf>
    <xf numFmtId="0" fontId="55" fillId="0" borderId="10" xfId="0" applyFont="1" applyFill="1" applyBorder="1" applyAlignment="1" applyProtection="1">
      <alignment horizontal="center" vertical="center"/>
    </xf>
    <xf numFmtId="1" fontId="47" fillId="0" borderId="10" xfId="40" applyNumberFormat="1" applyFont="1" applyFill="1" applyBorder="1" applyAlignment="1" applyProtection="1">
      <alignment horizontal="center" vertical="center"/>
    </xf>
    <xf numFmtId="9" fontId="47" fillId="0" borderId="10" xfId="40" applyFont="1" applyFill="1" applyBorder="1" applyAlignment="1" applyProtection="1">
      <alignment horizontal="center" vertical="center"/>
    </xf>
    <xf numFmtId="1" fontId="47" fillId="0" borderId="10" xfId="0" applyNumberFormat="1" applyFont="1" applyFill="1" applyBorder="1" applyAlignment="1" applyProtection="1">
      <alignment horizontal="center" vertical="center"/>
    </xf>
    <xf numFmtId="1" fontId="52" fillId="0" borderId="10" xfId="0" applyNumberFormat="1" applyFont="1" applyFill="1" applyBorder="1" applyAlignment="1" applyProtection="1">
      <alignment horizontal="center" vertical="center"/>
    </xf>
    <xf numFmtId="0" fontId="47" fillId="0" borderId="0" xfId="0" applyFont="1" applyFill="1" applyBorder="1" applyAlignment="1" applyProtection="1">
      <alignment vertical="center"/>
    </xf>
    <xf numFmtId="0" fontId="56" fillId="22" borderId="0" xfId="0" applyFont="1" applyFill="1" applyBorder="1" applyAlignment="1" applyProtection="1">
      <alignment vertical="center"/>
    </xf>
    <xf numFmtId="0" fontId="44" fillId="23" borderId="0" xfId="0" applyFont="1" applyFill="1" applyAlignment="1" applyProtection="1">
      <alignment vertical="center"/>
    </xf>
    <xf numFmtId="0" fontId="57" fillId="22" borderId="0" xfId="0" applyFont="1" applyFill="1" applyBorder="1" applyAlignment="1" applyProtection="1">
      <alignment vertical="center"/>
    </xf>
    <xf numFmtId="0" fontId="57" fillId="22" borderId="0" xfId="0" applyFont="1" applyFill="1" applyBorder="1" applyAlignment="1" applyProtection="1">
      <alignment horizontal="center" vertical="center"/>
    </xf>
    <xf numFmtId="0" fontId="49" fillId="23" borderId="0" xfId="0" applyFont="1" applyFill="1" applyAlignment="1" applyProtection="1">
      <alignment vertical="center"/>
    </xf>
    <xf numFmtId="0" fontId="52" fillId="23" borderId="0" xfId="0" applyFont="1" applyFill="1" applyAlignment="1" applyProtection="1">
      <alignment vertical="center"/>
    </xf>
    <xf numFmtId="0" fontId="49" fillId="0" borderId="0" xfId="0" applyFont="1" applyFill="1" applyBorder="1" applyAlignment="1" applyProtection="1">
      <alignment vertical="center"/>
    </xf>
    <xf numFmtId="0" fontId="53" fillId="22" borderId="0" xfId="0" applyFont="1" applyFill="1" applyBorder="1" applyAlignment="1" applyProtection="1">
      <alignment vertical="center"/>
    </xf>
    <xf numFmtId="0" fontId="47" fillId="23" borderId="0" xfId="0" applyFont="1" applyFill="1" applyAlignment="1" applyProtection="1">
      <alignment vertical="center"/>
    </xf>
    <xf numFmtId="0" fontId="47" fillId="23" borderId="0" xfId="0" applyFont="1" applyFill="1" applyAlignment="1" applyProtection="1">
      <alignment horizontal="center" vertical="center"/>
    </xf>
    <xf numFmtId="0" fontId="51" fillId="0" borderId="10" xfId="0" applyNumberFormat="1" applyFont="1" applyFill="1" applyBorder="1" applyAlignment="1" applyProtection="1">
      <alignment horizontal="left" vertical="center"/>
    </xf>
    <xf numFmtId="0" fontId="58" fillId="21" borderId="11" xfId="0" applyFont="1" applyFill="1" applyBorder="1" applyAlignment="1" applyProtection="1">
      <alignment vertical="center"/>
    </xf>
    <xf numFmtId="0" fontId="53" fillId="21" borderId="11" xfId="0" applyFont="1" applyFill="1" applyBorder="1" applyAlignment="1" applyProtection="1">
      <alignment vertical="center"/>
    </xf>
    <xf numFmtId="0" fontId="53" fillId="0" borderId="12" xfId="0" quotePrefix="1" applyFont="1" applyFill="1" applyBorder="1" applyAlignment="1" applyProtection="1">
      <alignment horizontal="center" vertical="center"/>
    </xf>
    <xf numFmtId="1" fontId="53" fillId="0" borderId="12" xfId="0" applyNumberFormat="1" applyFont="1" applyFill="1" applyBorder="1" applyAlignment="1" applyProtection="1">
      <alignment horizontal="center" vertical="center"/>
    </xf>
    <xf numFmtId="1" fontId="54" fillId="0" borderId="12" xfId="0" applyNumberFormat="1" applyFont="1" applyFill="1" applyBorder="1" applyAlignment="1" applyProtection="1">
      <alignment horizontal="center" vertical="center"/>
    </xf>
    <xf numFmtId="0" fontId="53" fillId="0" borderId="12" xfId="0" applyFont="1" applyBorder="1" applyAlignment="1" applyProtection="1">
      <alignment vertical="center"/>
    </xf>
    <xf numFmtId="0" fontId="53" fillId="0" borderId="12" xfId="0" applyFont="1" applyBorder="1" applyAlignment="1" applyProtection="1">
      <alignment horizontal="left" vertical="center"/>
    </xf>
    <xf numFmtId="0" fontId="44" fillId="0" borderId="0" xfId="0" applyNumberFormat="1" applyFont="1" applyFill="1" applyBorder="1" applyProtection="1">
      <protection locked="0"/>
    </xf>
    <xf numFmtId="0" fontId="44" fillId="0" borderId="0" xfId="0" applyFont="1" applyProtection="1">
      <protection locked="0"/>
    </xf>
    <xf numFmtId="0" fontId="44" fillId="0" borderId="0" xfId="0" applyNumberFormat="1" applyFont="1" applyProtection="1">
      <protection locked="0"/>
    </xf>
    <xf numFmtId="0" fontId="44" fillId="0" borderId="0" xfId="0" applyFont="1" applyFill="1" applyBorder="1" applyProtection="1">
      <protection locked="0"/>
    </xf>
    <xf numFmtId="0" fontId="47" fillId="23" borderId="22" xfId="0" applyNumberFormat="1" applyFont="1" applyFill="1" applyBorder="1" applyAlignment="1" applyProtection="1">
      <alignment horizontal="center" vertical="center" shrinkToFit="1"/>
    </xf>
    <xf numFmtId="166" fontId="49" fillId="26" borderId="24" xfId="0" applyNumberFormat="1" applyFont="1" applyFill="1" applyBorder="1" applyAlignment="1" applyProtection="1">
      <alignment horizontal="center" vertical="center" shrinkToFit="1"/>
    </xf>
    <xf numFmtId="0" fontId="44" fillId="0" borderId="0" xfId="0" applyFont="1" applyFill="1" applyBorder="1" applyAlignment="1" applyProtection="1">
      <alignment horizontal="right" vertical="center"/>
    </xf>
    <xf numFmtId="0" fontId="44" fillId="0" borderId="0" xfId="0" applyFont="1" applyBorder="1" applyProtection="1"/>
    <xf numFmtId="0" fontId="44" fillId="0" borderId="0" xfId="0" applyNumberFormat="1" applyFont="1" applyBorder="1" applyProtection="1"/>
    <xf numFmtId="0" fontId="50" fillId="26" borderId="23" xfId="0" applyFont="1" applyFill="1" applyBorder="1" applyAlignment="1" applyProtection="1">
      <alignment horizontal="center" vertical="center" wrapText="1"/>
    </xf>
    <xf numFmtId="0" fontId="46" fillId="0" borderId="25" xfId="0" applyNumberFormat="1" applyFont="1" applyBorder="1" applyAlignment="1" applyProtection="1">
      <alignment vertical="center"/>
      <protection locked="0"/>
    </xf>
    <xf numFmtId="0" fontId="44" fillId="0" borderId="0" xfId="0" applyFont="1" applyBorder="1" applyAlignment="1" applyProtection="1">
      <alignment horizontal="right" vertical="center"/>
    </xf>
    <xf numFmtId="0" fontId="59" fillId="26" borderId="26" xfId="0" applyFont="1" applyFill="1" applyBorder="1" applyAlignment="1" applyProtection="1">
      <alignment horizontal="left" vertical="center" wrapText="1" indent="1"/>
    </xf>
    <xf numFmtId="0" fontId="44" fillId="0" borderId="0" xfId="0" applyNumberFormat="1" applyFont="1" applyFill="1" applyBorder="1" applyAlignment="1" applyProtection="1">
      <alignment horizontal="center" vertical="center"/>
      <protection locked="0"/>
    </xf>
    <xf numFmtId="0" fontId="47" fillId="29" borderId="14" xfId="44" applyNumberFormat="1" applyFont="1" applyFill="1" applyBorder="1" applyAlignment="1" applyProtection="1">
      <alignment horizontal="center" vertical="center"/>
    </xf>
    <xf numFmtId="0" fontId="50" fillId="23" borderId="14" xfId="0" applyFont="1" applyFill="1" applyBorder="1" applyAlignment="1" applyProtection="1">
      <alignment horizontal="left" vertical="center" indent="1"/>
    </xf>
    <xf numFmtId="0" fontId="60" fillId="0" borderId="0" xfId="0" applyNumberFormat="1" applyFont="1" applyFill="1" applyBorder="1" applyAlignment="1" applyProtection="1">
      <alignment vertical="center"/>
      <protection locked="0"/>
    </xf>
    <xf numFmtId="0" fontId="59" fillId="26" borderId="27" xfId="0" applyFont="1" applyFill="1" applyBorder="1" applyAlignment="1" applyProtection="1">
      <alignment horizontal="left" vertical="center" wrapText="1" indent="1"/>
    </xf>
    <xf numFmtId="0" fontId="47" fillId="30" borderId="24" xfId="0" applyNumberFormat="1" applyFont="1" applyFill="1" applyBorder="1" applyAlignment="1" applyProtection="1">
      <alignment horizontal="center" vertical="center"/>
    </xf>
    <xf numFmtId="0" fontId="47" fillId="30" borderId="13" xfId="0" applyNumberFormat="1" applyFont="1" applyFill="1" applyBorder="1" applyAlignment="1" applyProtection="1">
      <alignment horizontal="center" vertical="center"/>
    </xf>
    <xf numFmtId="0" fontId="47" fillId="30" borderId="16" xfId="0" applyNumberFormat="1" applyFont="1" applyFill="1" applyBorder="1" applyAlignment="1" applyProtection="1">
      <alignment horizontal="center" vertical="center"/>
    </xf>
    <xf numFmtId="167" fontId="44" fillId="28" borderId="20" xfId="0" applyNumberFormat="1" applyFont="1" applyFill="1" applyBorder="1" applyAlignment="1" applyProtection="1">
      <alignment horizontal="center" vertical="center"/>
    </xf>
    <xf numFmtId="167" fontId="44" fillId="28" borderId="0" xfId="0" applyNumberFormat="1" applyFont="1" applyFill="1" applyBorder="1" applyAlignment="1" applyProtection="1">
      <alignment horizontal="center" vertical="center"/>
    </xf>
    <xf numFmtId="167" fontId="44" fillId="28" borderId="21" xfId="0" applyNumberFormat="1" applyFont="1" applyFill="1" applyBorder="1" applyAlignment="1" applyProtection="1">
      <alignment horizontal="center" vertical="center"/>
    </xf>
    <xf numFmtId="0" fontId="45" fillId="0" borderId="0" xfId="34" applyFont="1" applyBorder="1" applyAlignment="1" applyProtection="1">
      <alignment horizontal="left" vertical="center"/>
    </xf>
    <xf numFmtId="164" fontId="44" fillId="0" borderId="0" xfId="0" applyNumberFormat="1" applyFont="1" applyFill="1" applyBorder="1" applyAlignment="1" applyProtection="1">
      <alignment horizontal="center" vertical="center" shrinkToFit="1"/>
      <protection locked="0"/>
    </xf>
    <xf numFmtId="164" fontId="44" fillId="0" borderId="28" xfId="0" applyNumberFormat="1" applyFont="1" applyFill="1" applyBorder="1" applyAlignment="1" applyProtection="1">
      <alignment horizontal="center" vertical="center" shrinkToFit="1"/>
      <protection locked="0"/>
    </xf>
    <xf numFmtId="164" fontId="44" fillId="0" borderId="29" xfId="0" applyNumberFormat="1" applyFont="1" applyFill="1" applyBorder="1" applyAlignment="1" applyProtection="1">
      <alignment horizontal="center" vertical="center" shrinkToFit="1"/>
      <protection locked="0"/>
    </xf>
    <xf numFmtId="164" fontId="44" fillId="0" borderId="30" xfId="0" applyNumberFormat="1" applyFont="1" applyFill="1" applyBorder="1" applyAlignment="1" applyProtection="1">
      <alignment horizontal="center" vertical="center" shrinkToFit="1"/>
      <protection locked="0"/>
    </xf>
    <xf numFmtId="0" fontId="28" fillId="0" borderId="0" xfId="0" applyFont="1" applyFill="1" applyBorder="1" applyAlignment="1">
      <alignment horizontal="left"/>
    </xf>
    <xf numFmtId="0" fontId="61" fillId="23" borderId="14" xfId="46" applyFill="1" applyBorder="1" applyAlignment="1" applyProtection="1">
      <alignment horizontal="left" vertical="center" inden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ctivity" xfId="45"/>
    <cellStyle name="Bad" xfId="25" builtinId="27" customBuiltin="1"/>
    <cellStyle name="Calculation" xfId="26" builtinId="22" customBuiltin="1"/>
    <cellStyle name="Check Cell" xfId="27" builtinId="23" customBuiltin="1"/>
    <cellStyle name="Currency" xfId="44" builtinId="4"/>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RowLevel_1" xfId="46" builtinId="1" iLevel="0"/>
    <cellStyle name="Title" xfId="41" builtinId="15" customBuiltin="1"/>
    <cellStyle name="Total" xfId="42" builtinId="25" customBuiltin="1"/>
    <cellStyle name="Warning Text" xfId="43" builtinId="11" customBuiltin="1"/>
  </cellStyles>
  <dxfs count="23">
    <dxf>
      <fill>
        <patternFill>
          <bgColor rgb="FFFF0000"/>
        </patternFill>
      </fill>
    </dxf>
    <dxf>
      <fill>
        <patternFill>
          <bgColor theme="3"/>
        </patternFill>
      </fill>
    </dxf>
    <dxf>
      <fill>
        <patternFill>
          <bgColor rgb="FFFFC000"/>
        </patternFill>
      </fill>
    </dxf>
    <dxf>
      <fill>
        <patternFill>
          <bgColor rgb="FFFF0000"/>
        </patternFill>
      </fill>
    </dxf>
    <dxf>
      <fill>
        <patternFill>
          <bgColor theme="3"/>
        </patternFill>
      </fill>
    </dxf>
    <dxf>
      <fill>
        <patternFill>
          <bgColor rgb="FFFFC000"/>
        </patternFill>
      </fill>
    </dxf>
    <dxf>
      <fill>
        <patternFill>
          <bgColor rgb="FFFF0000"/>
        </patternFill>
      </fill>
    </dxf>
    <dxf>
      <fill>
        <patternFill>
          <bgColor theme="3"/>
        </patternFill>
      </fill>
    </dxf>
    <dxf>
      <fill>
        <patternFill>
          <bgColor rgb="FFFFC000"/>
        </patternFill>
      </fill>
    </dxf>
    <dxf>
      <fill>
        <patternFill>
          <bgColor rgb="FFFF0000"/>
        </patternFill>
      </fill>
    </dxf>
    <dxf>
      <fill>
        <patternFill>
          <bgColor theme="3"/>
        </patternFill>
      </fill>
    </dxf>
    <dxf>
      <fill>
        <patternFill>
          <bgColor rgb="FFFFC000"/>
        </patternFill>
      </fill>
    </dxf>
    <dxf>
      <fill>
        <patternFill>
          <bgColor rgb="FFFF0000"/>
        </patternFill>
      </fill>
    </dxf>
    <dxf>
      <fill>
        <patternFill>
          <bgColor theme="3"/>
        </patternFill>
      </fill>
    </dxf>
    <dxf>
      <fill>
        <patternFill>
          <bgColor rgb="FFFFC000"/>
        </patternFill>
      </fill>
    </dxf>
    <dxf>
      <fill>
        <patternFill>
          <bgColor theme="9"/>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H$3"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7</xdr:col>
      <xdr:colOff>323850</xdr:colOff>
      <xdr:row>5</xdr:row>
      <xdr:rowOff>161925</xdr:rowOff>
    </xdr:from>
    <xdr:to>
      <xdr:col>23</xdr:col>
      <xdr:colOff>66675</xdr:colOff>
      <xdr:row>34</xdr:row>
      <xdr:rowOff>99483</xdr:rowOff>
    </xdr:to>
    <xdr:sp macro="" textlink="">
      <xdr:nvSpPr>
        <xdr:cNvPr id="8236" name="Text Box 44" hidden="1">
          <a:extLst>
            <a:ext uri="{FF2B5EF4-FFF2-40B4-BE49-F238E27FC236}">
              <a16:creationId xmlns:a16="http://schemas.microsoft.com/office/drawing/2014/main" xmlns=""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0</xdr:rowOff>
        </xdr:from>
        <xdr:to>
          <xdr:col>27</xdr:col>
          <xdr:colOff>104775</xdr:colOff>
          <xdr:row>2</xdr:row>
          <xdr:rowOff>0</xdr:rowOff>
        </xdr:to>
        <xdr:sp macro="" textlink="">
          <xdr:nvSpPr>
            <xdr:cNvPr id="8238" name="Scroll Bar 46" hidden="1">
              <a:extLst>
                <a:ext uri="{63B3BB69-23CF-44E3-9099-C40C66FF867C}">
                  <a14:compatExt spid="_x0000_s8238"/>
                </a:ext>
              </a:extLst>
            </xdr:cNvPr>
            <xdr:cNvSpPr/>
          </xdr:nvSpPr>
          <xdr:spPr>
            <a:xfrm>
              <a:off x="0" y="0"/>
              <a:ext cx="0" cy="0"/>
            </a:xfrm>
            <a:prstGeom prst="rect">
              <a:avLst/>
            </a:prstGeom>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2" name="Picture 1">
          <a:extLst>
            <a:ext uri="{FF2B5EF4-FFF2-40B4-BE49-F238E27FC236}">
              <a16:creationId xmlns=""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outlinePr summaryBelow="0"/>
    <pageSetUpPr fitToPage="1"/>
  </sheetPr>
  <dimension ref="A1:BN49"/>
  <sheetViews>
    <sheetView showGridLines="0" tabSelected="1" zoomScaleNormal="100" workbookViewId="0">
      <pane ySplit="6" topLeftCell="A17" activePane="bottomLeft" state="frozen"/>
      <selection pane="bottomLeft" activeCell="F41" sqref="F41"/>
    </sheetView>
  </sheetViews>
  <sheetFormatPr defaultColWidth="9.140625" defaultRowHeight="13.5" outlineLevelRow="1" x14ac:dyDescent="0.25"/>
  <cols>
    <col min="1" max="1" width="6.85546875" style="47" customWidth="1"/>
    <col min="2" max="2" width="19" style="43" customWidth="1"/>
    <col min="3" max="3" width="9.42578125" style="43" bestFit="1" customWidth="1"/>
    <col min="4" max="4" width="6.85546875" style="48" hidden="1" customWidth="1"/>
    <col min="5" max="6" width="12" style="43" customWidth="1"/>
    <col min="7" max="7" width="10.140625" style="43" customWidth="1"/>
    <col min="8" max="8" width="9.28515625" style="43" bestFit="1" customWidth="1"/>
    <col min="9" max="9" width="12.42578125" style="43" bestFit="1" customWidth="1"/>
    <col min="10" max="10" width="1.85546875" style="43" customWidth="1"/>
    <col min="11" max="66" width="2.42578125" style="43" customWidth="1"/>
    <col min="67" max="16384" width="9.140625" style="44"/>
  </cols>
  <sheetData>
    <row r="1" spans="1:66" ht="30" customHeight="1" thickBot="1" x14ac:dyDescent="0.3">
      <c r="A1" s="130" t="s">
        <v>18</v>
      </c>
      <c r="B1" s="42"/>
      <c r="C1" s="42"/>
      <c r="D1" s="42"/>
      <c r="E1" s="42"/>
      <c r="F1" s="42"/>
      <c r="G1" s="121"/>
      <c r="H1" s="121"/>
      <c r="I1" s="125"/>
      <c r="J1" s="121"/>
      <c r="K1" s="138"/>
      <c r="L1" s="138"/>
      <c r="M1" s="138"/>
      <c r="N1" s="138"/>
      <c r="O1" s="138"/>
      <c r="P1" s="138"/>
      <c r="Q1" s="138"/>
      <c r="R1" s="138"/>
      <c r="S1" s="138"/>
      <c r="T1" s="138"/>
      <c r="U1" s="138"/>
      <c r="V1" s="138"/>
      <c r="W1" s="138"/>
      <c r="X1" s="138"/>
      <c r="Y1" s="138"/>
      <c r="Z1" s="138"/>
      <c r="AA1" s="138"/>
      <c r="AB1" s="138"/>
      <c r="AC1" s="138"/>
      <c r="AD1" s="138"/>
      <c r="AE1" s="138"/>
    </row>
    <row r="2" spans="1:66" ht="17.25" thickBot="1" x14ac:dyDescent="0.3">
      <c r="A2" s="124"/>
      <c r="B2" s="55"/>
      <c r="C2" s="55"/>
      <c r="D2" s="55"/>
      <c r="E2" s="55"/>
      <c r="F2" s="55"/>
      <c r="G2" s="55"/>
      <c r="H2" s="45"/>
      <c r="I2" s="121"/>
      <c r="J2" s="121"/>
      <c r="K2" s="46"/>
      <c r="L2" s="46"/>
      <c r="M2" s="46"/>
      <c r="N2" s="46"/>
      <c r="O2" s="46"/>
      <c r="P2" s="46"/>
      <c r="Q2" s="46"/>
      <c r="R2" s="46"/>
      <c r="S2" s="46"/>
      <c r="T2" s="46"/>
      <c r="U2" s="46"/>
      <c r="V2" s="46"/>
      <c r="W2" s="46"/>
      <c r="X2" s="46"/>
      <c r="Y2" s="46"/>
      <c r="Z2" s="46"/>
      <c r="AA2" s="46"/>
    </row>
    <row r="3" spans="1:66" ht="17.25" customHeight="1" thickBot="1" x14ac:dyDescent="0.3">
      <c r="B3" s="131" t="s">
        <v>15</v>
      </c>
      <c r="C3" s="140">
        <v>43696</v>
      </c>
      <c r="D3" s="141"/>
      <c r="E3" s="142"/>
      <c r="F3" s="44"/>
      <c r="G3" s="120" t="s">
        <v>14</v>
      </c>
      <c r="H3" s="127">
        <v>1</v>
      </c>
      <c r="I3" s="44"/>
      <c r="J3" s="121"/>
      <c r="K3" s="132" t="str">
        <f>"Week "&amp;(K5-($C$3-WEEKDAY($C$3,1)+2))/7+1</f>
        <v>Week 1</v>
      </c>
      <c r="L3" s="133"/>
      <c r="M3" s="133"/>
      <c r="N3" s="133"/>
      <c r="O3" s="133"/>
      <c r="P3" s="133"/>
      <c r="Q3" s="134"/>
      <c r="R3" s="132" t="str">
        <f>"Week "&amp;(R5-($C$3-WEEKDAY($C$3,1)+2))/7+1</f>
        <v>Week 2</v>
      </c>
      <c r="S3" s="133"/>
      <c r="T3" s="133"/>
      <c r="U3" s="133"/>
      <c r="V3" s="133"/>
      <c r="W3" s="133"/>
      <c r="X3" s="134"/>
      <c r="Y3" s="132" t="str">
        <f>"Week "&amp;(Y5-($C$3-WEEKDAY($C$3,1)+2))/7+1</f>
        <v>Week 3</v>
      </c>
      <c r="Z3" s="133"/>
      <c r="AA3" s="133"/>
      <c r="AB3" s="133"/>
      <c r="AC3" s="133"/>
      <c r="AD3" s="133"/>
      <c r="AE3" s="134"/>
      <c r="AF3" s="132" t="str">
        <f>"Week "&amp;(AF5-($C$3-WEEKDAY($C$3,1)+2))/7+1</f>
        <v>Week 4</v>
      </c>
      <c r="AG3" s="133"/>
      <c r="AH3" s="133"/>
      <c r="AI3" s="133"/>
      <c r="AJ3" s="133"/>
      <c r="AK3" s="133"/>
      <c r="AL3" s="134"/>
      <c r="AM3" s="132" t="str">
        <f>"Week "&amp;(AM5-($C$3-WEEKDAY($C$3,1)+2))/7+1</f>
        <v>Week 5</v>
      </c>
      <c r="AN3" s="133"/>
      <c r="AO3" s="133"/>
      <c r="AP3" s="133"/>
      <c r="AQ3" s="133"/>
      <c r="AR3" s="133"/>
      <c r="AS3" s="134"/>
      <c r="AT3" s="132" t="str">
        <f>"Week "&amp;(AT5-($C$3-WEEKDAY($C$3,1)+2))/7+1</f>
        <v>Week 6</v>
      </c>
      <c r="AU3" s="133"/>
      <c r="AV3" s="133"/>
      <c r="AW3" s="133"/>
      <c r="AX3" s="133"/>
      <c r="AY3" s="133"/>
      <c r="AZ3" s="134"/>
      <c r="BA3" s="132" t="str">
        <f>"Week "&amp;(BA5-($C$3-WEEKDAY($C$3,1)+2))/7+1</f>
        <v>Week 7</v>
      </c>
      <c r="BB3" s="133"/>
      <c r="BC3" s="133"/>
      <c r="BD3" s="133"/>
      <c r="BE3" s="133"/>
      <c r="BF3" s="133"/>
      <c r="BG3" s="134"/>
      <c r="BH3" s="132" t="str">
        <f>"Week "&amp;(BH5-($C$3-WEEKDAY($C$3,1)+2))/7+1</f>
        <v>Week 8</v>
      </c>
      <c r="BI3" s="133"/>
      <c r="BJ3" s="133"/>
      <c r="BK3" s="133"/>
      <c r="BL3" s="133"/>
      <c r="BM3" s="133"/>
      <c r="BN3" s="134"/>
    </row>
    <row r="4" spans="1:66" ht="17.25" customHeight="1" x14ac:dyDescent="0.25">
      <c r="B4" s="120"/>
      <c r="C4" s="139"/>
      <c r="D4" s="139"/>
      <c r="E4" s="139"/>
      <c r="F4" s="121"/>
      <c r="G4" s="121"/>
      <c r="H4" s="121"/>
      <c r="I4" s="121"/>
      <c r="J4" s="121"/>
      <c r="K4" s="136">
        <f>K5</f>
        <v>43696</v>
      </c>
      <c r="L4" s="136"/>
      <c r="M4" s="136"/>
      <c r="N4" s="136"/>
      <c r="O4" s="136"/>
      <c r="P4" s="136"/>
      <c r="Q4" s="137"/>
      <c r="R4" s="135">
        <f>R5</f>
        <v>43703</v>
      </c>
      <c r="S4" s="136"/>
      <c r="T4" s="136"/>
      <c r="U4" s="136"/>
      <c r="V4" s="136"/>
      <c r="W4" s="136"/>
      <c r="X4" s="137"/>
      <c r="Y4" s="135">
        <f>Y5</f>
        <v>43710</v>
      </c>
      <c r="Z4" s="136"/>
      <c r="AA4" s="136"/>
      <c r="AB4" s="136"/>
      <c r="AC4" s="136"/>
      <c r="AD4" s="136"/>
      <c r="AE4" s="137"/>
      <c r="AF4" s="135">
        <f>AF5</f>
        <v>43717</v>
      </c>
      <c r="AG4" s="136"/>
      <c r="AH4" s="136"/>
      <c r="AI4" s="136"/>
      <c r="AJ4" s="136"/>
      <c r="AK4" s="136"/>
      <c r="AL4" s="137"/>
      <c r="AM4" s="135">
        <f>AM5</f>
        <v>43724</v>
      </c>
      <c r="AN4" s="136"/>
      <c r="AO4" s="136"/>
      <c r="AP4" s="136"/>
      <c r="AQ4" s="136"/>
      <c r="AR4" s="136"/>
      <c r="AS4" s="137"/>
      <c r="AT4" s="135">
        <f>AT5</f>
        <v>43731</v>
      </c>
      <c r="AU4" s="136"/>
      <c r="AV4" s="136"/>
      <c r="AW4" s="136"/>
      <c r="AX4" s="136"/>
      <c r="AY4" s="136"/>
      <c r="AZ4" s="137"/>
      <c r="BA4" s="135">
        <f>BA5</f>
        <v>43738</v>
      </c>
      <c r="BB4" s="136"/>
      <c r="BC4" s="136"/>
      <c r="BD4" s="136"/>
      <c r="BE4" s="136"/>
      <c r="BF4" s="136"/>
      <c r="BG4" s="137"/>
      <c r="BH4" s="135">
        <f>BH5</f>
        <v>43745</v>
      </c>
      <c r="BI4" s="136"/>
      <c r="BJ4" s="136"/>
      <c r="BK4" s="136"/>
      <c r="BL4" s="136"/>
      <c r="BM4" s="136"/>
      <c r="BN4" s="137"/>
    </row>
    <row r="5" spans="1:66" x14ac:dyDescent="0.25">
      <c r="B5" s="121"/>
      <c r="C5" s="121"/>
      <c r="D5" s="122"/>
      <c r="E5" s="121"/>
      <c r="F5" s="121"/>
      <c r="G5" s="121"/>
      <c r="H5" s="121"/>
      <c r="I5" s="121"/>
      <c r="J5" s="121"/>
      <c r="K5" s="119">
        <f>C3-WEEKDAY(C3,1)+2+7*(H3-1)</f>
        <v>43696</v>
      </c>
      <c r="L5" s="50">
        <f t="shared" ref="L5:AQ5" si="0">K5+1</f>
        <v>43697</v>
      </c>
      <c r="M5" s="50">
        <f t="shared" si="0"/>
        <v>43698</v>
      </c>
      <c r="N5" s="50">
        <f t="shared" si="0"/>
        <v>43699</v>
      </c>
      <c r="O5" s="50">
        <f t="shared" si="0"/>
        <v>43700</v>
      </c>
      <c r="P5" s="50">
        <f t="shared" si="0"/>
        <v>43701</v>
      </c>
      <c r="Q5" s="51">
        <f t="shared" si="0"/>
        <v>43702</v>
      </c>
      <c r="R5" s="49">
        <f t="shared" si="0"/>
        <v>43703</v>
      </c>
      <c r="S5" s="50">
        <f t="shared" si="0"/>
        <v>43704</v>
      </c>
      <c r="T5" s="50">
        <f t="shared" si="0"/>
        <v>43705</v>
      </c>
      <c r="U5" s="50">
        <f t="shared" si="0"/>
        <v>43706</v>
      </c>
      <c r="V5" s="50">
        <f t="shared" si="0"/>
        <v>43707</v>
      </c>
      <c r="W5" s="50">
        <f t="shared" si="0"/>
        <v>43708</v>
      </c>
      <c r="X5" s="51">
        <f t="shared" si="0"/>
        <v>43709</v>
      </c>
      <c r="Y5" s="49">
        <f t="shared" si="0"/>
        <v>43710</v>
      </c>
      <c r="Z5" s="50">
        <f t="shared" si="0"/>
        <v>43711</v>
      </c>
      <c r="AA5" s="50">
        <f t="shared" si="0"/>
        <v>43712</v>
      </c>
      <c r="AB5" s="50">
        <f t="shared" si="0"/>
        <v>43713</v>
      </c>
      <c r="AC5" s="50">
        <f t="shared" si="0"/>
        <v>43714</v>
      </c>
      <c r="AD5" s="50">
        <f t="shared" si="0"/>
        <v>43715</v>
      </c>
      <c r="AE5" s="51">
        <f t="shared" si="0"/>
        <v>43716</v>
      </c>
      <c r="AF5" s="49">
        <f t="shared" si="0"/>
        <v>43717</v>
      </c>
      <c r="AG5" s="50">
        <f t="shared" si="0"/>
        <v>43718</v>
      </c>
      <c r="AH5" s="50">
        <f t="shared" si="0"/>
        <v>43719</v>
      </c>
      <c r="AI5" s="50">
        <f t="shared" si="0"/>
        <v>43720</v>
      </c>
      <c r="AJ5" s="50">
        <f t="shared" si="0"/>
        <v>43721</v>
      </c>
      <c r="AK5" s="50">
        <f t="shared" si="0"/>
        <v>43722</v>
      </c>
      <c r="AL5" s="51">
        <f t="shared" si="0"/>
        <v>43723</v>
      </c>
      <c r="AM5" s="49">
        <f t="shared" si="0"/>
        <v>43724</v>
      </c>
      <c r="AN5" s="50">
        <f t="shared" si="0"/>
        <v>43725</v>
      </c>
      <c r="AO5" s="50">
        <f t="shared" si="0"/>
        <v>43726</v>
      </c>
      <c r="AP5" s="50">
        <f t="shared" si="0"/>
        <v>43727</v>
      </c>
      <c r="AQ5" s="50">
        <f t="shared" si="0"/>
        <v>43728</v>
      </c>
      <c r="AR5" s="50">
        <f t="shared" ref="AR5:BN5" si="1">AQ5+1</f>
        <v>43729</v>
      </c>
      <c r="AS5" s="51">
        <f t="shared" si="1"/>
        <v>43730</v>
      </c>
      <c r="AT5" s="49">
        <f t="shared" si="1"/>
        <v>43731</v>
      </c>
      <c r="AU5" s="50">
        <f t="shared" si="1"/>
        <v>43732</v>
      </c>
      <c r="AV5" s="50">
        <f t="shared" si="1"/>
        <v>43733</v>
      </c>
      <c r="AW5" s="50">
        <f t="shared" si="1"/>
        <v>43734</v>
      </c>
      <c r="AX5" s="50">
        <f t="shared" si="1"/>
        <v>43735</v>
      </c>
      <c r="AY5" s="50">
        <f t="shared" si="1"/>
        <v>43736</v>
      </c>
      <c r="AZ5" s="51">
        <f t="shared" si="1"/>
        <v>43737</v>
      </c>
      <c r="BA5" s="49">
        <f t="shared" si="1"/>
        <v>43738</v>
      </c>
      <c r="BB5" s="50">
        <f t="shared" si="1"/>
        <v>43739</v>
      </c>
      <c r="BC5" s="50">
        <f t="shared" si="1"/>
        <v>43740</v>
      </c>
      <c r="BD5" s="50">
        <f t="shared" si="1"/>
        <v>43741</v>
      </c>
      <c r="BE5" s="50">
        <f t="shared" si="1"/>
        <v>43742</v>
      </c>
      <c r="BF5" s="50">
        <f t="shared" si="1"/>
        <v>43743</v>
      </c>
      <c r="BG5" s="51">
        <f t="shared" si="1"/>
        <v>43744</v>
      </c>
      <c r="BH5" s="49">
        <f t="shared" si="1"/>
        <v>43745</v>
      </c>
      <c r="BI5" s="50">
        <f t="shared" si="1"/>
        <v>43746</v>
      </c>
      <c r="BJ5" s="50">
        <f t="shared" si="1"/>
        <v>43747</v>
      </c>
      <c r="BK5" s="50">
        <f t="shared" si="1"/>
        <v>43748</v>
      </c>
      <c r="BL5" s="50">
        <f t="shared" si="1"/>
        <v>43749</v>
      </c>
      <c r="BM5" s="50">
        <f t="shared" si="1"/>
        <v>43750</v>
      </c>
      <c r="BN5" s="51">
        <f t="shared" si="1"/>
        <v>43751</v>
      </c>
    </row>
    <row r="6" spans="1:66" s="55" customFormat="1" ht="19.5" customHeight="1" thickBot="1" x14ac:dyDescent="0.3">
      <c r="A6" s="126" t="s">
        <v>0</v>
      </c>
      <c r="B6" s="126" t="s">
        <v>7</v>
      </c>
      <c r="C6" s="126" t="s">
        <v>97</v>
      </c>
      <c r="D6" s="126" t="s">
        <v>13</v>
      </c>
      <c r="E6" s="126" t="s">
        <v>8</v>
      </c>
      <c r="F6" s="126" t="s">
        <v>9</v>
      </c>
      <c r="G6" s="126" t="s">
        <v>10</v>
      </c>
      <c r="H6" s="126" t="s">
        <v>11</v>
      </c>
      <c r="I6" s="126" t="s">
        <v>12</v>
      </c>
      <c r="J6" s="123"/>
      <c r="K6" s="118" t="str">
        <f t="shared" ref="K6:AP6" si="2">CHOOSE(WEEKDAY(K5,1),"S","M","T","W","T","F","S")</f>
        <v>M</v>
      </c>
      <c r="L6" s="53" t="str">
        <f t="shared" si="2"/>
        <v>T</v>
      </c>
      <c r="M6" s="53" t="str">
        <f t="shared" si="2"/>
        <v>W</v>
      </c>
      <c r="N6" s="53" t="str">
        <f t="shared" si="2"/>
        <v>T</v>
      </c>
      <c r="O6" s="53" t="str">
        <f t="shared" si="2"/>
        <v>F</v>
      </c>
      <c r="P6" s="53" t="str">
        <f t="shared" si="2"/>
        <v>S</v>
      </c>
      <c r="Q6" s="54" t="str">
        <f t="shared" si="2"/>
        <v>S</v>
      </c>
      <c r="R6" s="52" t="str">
        <f t="shared" si="2"/>
        <v>M</v>
      </c>
      <c r="S6" s="53" t="str">
        <f t="shared" si="2"/>
        <v>T</v>
      </c>
      <c r="T6" s="53" t="str">
        <f t="shared" si="2"/>
        <v>W</v>
      </c>
      <c r="U6" s="53" t="str">
        <f t="shared" si="2"/>
        <v>T</v>
      </c>
      <c r="V6" s="53" t="str">
        <f t="shared" si="2"/>
        <v>F</v>
      </c>
      <c r="W6" s="53" t="str">
        <f t="shared" si="2"/>
        <v>S</v>
      </c>
      <c r="X6" s="54" t="str">
        <f t="shared" si="2"/>
        <v>S</v>
      </c>
      <c r="Y6" s="52" t="str">
        <f t="shared" si="2"/>
        <v>M</v>
      </c>
      <c r="Z6" s="53" t="str">
        <f t="shared" si="2"/>
        <v>T</v>
      </c>
      <c r="AA6" s="53" t="str">
        <f t="shared" si="2"/>
        <v>W</v>
      </c>
      <c r="AB6" s="53" t="str">
        <f t="shared" si="2"/>
        <v>T</v>
      </c>
      <c r="AC6" s="53" t="str">
        <f t="shared" si="2"/>
        <v>F</v>
      </c>
      <c r="AD6" s="53" t="str">
        <f t="shared" si="2"/>
        <v>S</v>
      </c>
      <c r="AE6" s="54" t="str">
        <f t="shared" si="2"/>
        <v>S</v>
      </c>
      <c r="AF6" s="52" t="str">
        <f t="shared" si="2"/>
        <v>M</v>
      </c>
      <c r="AG6" s="53" t="str">
        <f t="shared" si="2"/>
        <v>T</v>
      </c>
      <c r="AH6" s="53" t="str">
        <f t="shared" si="2"/>
        <v>W</v>
      </c>
      <c r="AI6" s="53" t="str">
        <f t="shared" si="2"/>
        <v>T</v>
      </c>
      <c r="AJ6" s="53" t="str">
        <f t="shared" si="2"/>
        <v>F</v>
      </c>
      <c r="AK6" s="53" t="str">
        <f t="shared" si="2"/>
        <v>S</v>
      </c>
      <c r="AL6" s="54" t="str">
        <f t="shared" si="2"/>
        <v>S</v>
      </c>
      <c r="AM6" s="52" t="str">
        <f t="shared" si="2"/>
        <v>M</v>
      </c>
      <c r="AN6" s="53" t="str">
        <f t="shared" si="2"/>
        <v>T</v>
      </c>
      <c r="AO6" s="53" t="str">
        <f t="shared" si="2"/>
        <v>W</v>
      </c>
      <c r="AP6" s="53" t="str">
        <f t="shared" si="2"/>
        <v>T</v>
      </c>
      <c r="AQ6" s="53" t="str">
        <f t="shared" ref="AQ6:BN6" si="3">CHOOSE(WEEKDAY(AQ5,1),"S","M","T","W","T","F","S")</f>
        <v>F</v>
      </c>
      <c r="AR6" s="53" t="str">
        <f t="shared" si="3"/>
        <v>S</v>
      </c>
      <c r="AS6" s="54" t="str">
        <f t="shared" si="3"/>
        <v>S</v>
      </c>
      <c r="AT6" s="52" t="str">
        <f t="shared" si="3"/>
        <v>M</v>
      </c>
      <c r="AU6" s="53" t="str">
        <f t="shared" si="3"/>
        <v>T</v>
      </c>
      <c r="AV6" s="53" t="str">
        <f t="shared" si="3"/>
        <v>W</v>
      </c>
      <c r="AW6" s="53" t="str">
        <f t="shared" si="3"/>
        <v>T</v>
      </c>
      <c r="AX6" s="53" t="str">
        <f t="shared" si="3"/>
        <v>F</v>
      </c>
      <c r="AY6" s="53" t="str">
        <f t="shared" si="3"/>
        <v>S</v>
      </c>
      <c r="AZ6" s="54" t="str">
        <f t="shared" si="3"/>
        <v>S</v>
      </c>
      <c r="BA6" s="52" t="str">
        <f t="shared" si="3"/>
        <v>M</v>
      </c>
      <c r="BB6" s="53" t="str">
        <f t="shared" si="3"/>
        <v>T</v>
      </c>
      <c r="BC6" s="53" t="str">
        <f t="shared" si="3"/>
        <v>W</v>
      </c>
      <c r="BD6" s="53" t="str">
        <f t="shared" si="3"/>
        <v>T</v>
      </c>
      <c r="BE6" s="53" t="str">
        <f t="shared" si="3"/>
        <v>F</v>
      </c>
      <c r="BF6" s="53" t="str">
        <f t="shared" si="3"/>
        <v>S</v>
      </c>
      <c r="BG6" s="54" t="str">
        <f t="shared" si="3"/>
        <v>S</v>
      </c>
      <c r="BH6" s="52" t="str">
        <f t="shared" si="3"/>
        <v>M</v>
      </c>
      <c r="BI6" s="53" t="str">
        <f t="shared" si="3"/>
        <v>T</v>
      </c>
      <c r="BJ6" s="53" t="str">
        <f t="shared" si="3"/>
        <v>W</v>
      </c>
      <c r="BK6" s="53" t="str">
        <f t="shared" si="3"/>
        <v>T</v>
      </c>
      <c r="BL6" s="53" t="str">
        <f t="shared" si="3"/>
        <v>F</v>
      </c>
      <c r="BM6" s="53" t="str">
        <f t="shared" si="3"/>
        <v>S</v>
      </c>
      <c r="BN6" s="54" t="str">
        <f t="shared" si="3"/>
        <v>S</v>
      </c>
    </row>
    <row r="7" spans="1:66" s="66" customFormat="1" ht="18" collapsed="1" x14ac:dyDescent="0.2">
      <c r="A7" s="56" t="str">
        <f>IF(ISERROR(VALUE(SUBSTITUTE(prevWBS,".",""))),"1",IF(ISERROR(FIND("`",SUBSTITUTE(prevWBS,".","`",1))),TEXT(VALUE(prevWBS)+1,"#"),TEXT(VALUE(LEFT(prevWBS,FIND("`",SUBSTITUTE(prevWBS,".","`",1))-1))+1,"#")))</f>
        <v>1</v>
      </c>
      <c r="B7" s="129" t="s">
        <v>96</v>
      </c>
      <c r="C7" s="57"/>
      <c r="D7" s="58"/>
      <c r="E7" s="59"/>
      <c r="F7" s="60" t="str">
        <f>IF(ISBLANK(E7)," - ",IF(G7=0,E7,E7+G7-1))</f>
        <v xml:space="preserve"> - </v>
      </c>
      <c r="G7" s="61"/>
      <c r="H7" s="62"/>
      <c r="I7" s="63" t="str">
        <f t="shared" ref="I7:I42" si="4">IF(OR(F7=0,E7=0)," - ",NETWORKDAYS(E7,F7))</f>
        <v xml:space="preserve"> - </v>
      </c>
      <c r="J7" s="64"/>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row>
    <row r="8" spans="1:66" s="69" customFormat="1" ht="18" hidden="1" outlineLevel="1" x14ac:dyDescent="0.2">
      <c r="A8" s="67" t="str">
        <f t="shared" ref="A8:A16"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8" s="68" t="s">
        <v>2</v>
      </c>
      <c r="C8" s="128" t="s">
        <v>103</v>
      </c>
      <c r="D8" s="70"/>
      <c r="E8" s="71">
        <v>43697</v>
      </c>
      <c r="F8" s="72">
        <f>IF(ISBLANK(E8)," - ",IF(G8=0,E8,E8+G8-1))</f>
        <v>43697</v>
      </c>
      <c r="G8" s="73">
        <v>1</v>
      </c>
      <c r="H8" s="74">
        <v>0</v>
      </c>
      <c r="I8" s="75">
        <f t="shared" si="4"/>
        <v>1</v>
      </c>
      <c r="J8" s="76"/>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row>
    <row r="9" spans="1:66" s="69" customFormat="1" ht="18" hidden="1" outlineLevel="1" x14ac:dyDescent="0.2">
      <c r="A9" s="67" t="str">
        <f t="shared" si="5"/>
        <v>1.2</v>
      </c>
      <c r="B9" s="68" t="s">
        <v>2</v>
      </c>
      <c r="C9" s="128" t="s">
        <v>98</v>
      </c>
      <c r="D9" s="70"/>
      <c r="E9" s="71"/>
      <c r="F9" s="72" t="str">
        <f t="shared" ref="F9:F34" si="6">IF(ISBLANK(E9)," - ",IF(G9=0,E9,E9+G9-1))</f>
        <v xml:space="preserve"> - </v>
      </c>
      <c r="G9" s="73"/>
      <c r="H9" s="74">
        <v>0</v>
      </c>
      <c r="I9" s="75" t="str">
        <f t="shared" si="4"/>
        <v xml:space="preserve"> - </v>
      </c>
      <c r="J9" s="76"/>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row>
    <row r="10" spans="1:66" s="69" customFormat="1" ht="18" hidden="1" outlineLevel="1" x14ac:dyDescent="0.2">
      <c r="A10" s="67" t="str">
        <f t="shared" si="5"/>
        <v>1.3</v>
      </c>
      <c r="B10" s="68" t="s">
        <v>2</v>
      </c>
      <c r="C10" s="128" t="s">
        <v>98</v>
      </c>
      <c r="D10" s="70"/>
      <c r="E10" s="71"/>
      <c r="F10" s="72" t="str">
        <f t="shared" si="6"/>
        <v xml:space="preserve"> - </v>
      </c>
      <c r="G10" s="73"/>
      <c r="H10" s="74">
        <v>0</v>
      </c>
      <c r="I10" s="75" t="str">
        <f t="shared" si="4"/>
        <v xml:space="preserve"> - </v>
      </c>
      <c r="J10" s="76"/>
      <c r="K10" s="77"/>
      <c r="L10" s="77"/>
      <c r="M10" s="78"/>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row>
    <row r="11" spans="1:66" s="69" customFormat="1" ht="18" hidden="1" outlineLevel="1" x14ac:dyDescent="0.2">
      <c r="A11" s="67" t="str">
        <f t="shared" si="5"/>
        <v>1.4</v>
      </c>
      <c r="B11" s="68" t="s">
        <v>2</v>
      </c>
      <c r="C11" s="128" t="s">
        <v>102</v>
      </c>
      <c r="D11" s="70"/>
      <c r="E11" s="71"/>
      <c r="F11" s="72" t="str">
        <f t="shared" si="6"/>
        <v xml:space="preserve"> - </v>
      </c>
      <c r="G11" s="73"/>
      <c r="H11" s="74">
        <v>0</v>
      </c>
      <c r="I11" s="75" t="str">
        <f t="shared" si="4"/>
        <v xml:space="preserve"> - </v>
      </c>
      <c r="J11" s="76"/>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row>
    <row r="12" spans="1:66" s="69" customFormat="1" ht="18" hidden="1" outlineLevel="1" x14ac:dyDescent="0.2">
      <c r="A12" s="6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2" s="79" t="s">
        <v>17</v>
      </c>
      <c r="C12" s="128" t="s">
        <v>101</v>
      </c>
      <c r="D12" s="70"/>
      <c r="E12" s="71"/>
      <c r="F12" s="72" t="str">
        <f t="shared" si="6"/>
        <v xml:space="preserve"> - </v>
      </c>
      <c r="G12" s="73"/>
      <c r="H12" s="74">
        <v>0</v>
      </c>
      <c r="I12" s="75" t="str">
        <f t="shared" si="4"/>
        <v xml:space="preserve"> - </v>
      </c>
      <c r="J12" s="76"/>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row>
    <row r="13" spans="1:66" s="69" customFormat="1" ht="18" hidden="1" outlineLevel="1" x14ac:dyDescent="0.2">
      <c r="A13" s="6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3" s="79" t="s">
        <v>17</v>
      </c>
      <c r="C13" s="128" t="s">
        <v>98</v>
      </c>
      <c r="D13" s="70"/>
      <c r="E13" s="71"/>
      <c r="F13" s="72" t="str">
        <f t="shared" si="6"/>
        <v xml:space="preserve"> - </v>
      </c>
      <c r="G13" s="73"/>
      <c r="H13" s="74">
        <v>0</v>
      </c>
      <c r="I13" s="75" t="str">
        <f t="shared" si="4"/>
        <v xml:space="preserve"> - </v>
      </c>
      <c r="J13" s="76"/>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row>
    <row r="14" spans="1:66" s="69" customFormat="1" ht="18" hidden="1" outlineLevel="1" x14ac:dyDescent="0.2">
      <c r="A14" s="67" t="str">
        <f t="shared" si="5"/>
        <v>1.5</v>
      </c>
      <c r="B14" s="68" t="s">
        <v>2</v>
      </c>
      <c r="C14" s="128" t="s">
        <v>98</v>
      </c>
      <c r="D14" s="70"/>
      <c r="E14" s="71"/>
      <c r="F14" s="72" t="str">
        <f t="shared" si="6"/>
        <v xml:space="preserve"> - </v>
      </c>
      <c r="G14" s="73"/>
      <c r="H14" s="74">
        <v>0</v>
      </c>
      <c r="I14" s="75" t="str">
        <f t="shared" si="4"/>
        <v xml:space="preserve"> - </v>
      </c>
      <c r="J14" s="76"/>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row>
    <row r="15" spans="1:66" s="69" customFormat="1" ht="18" hidden="1" outlineLevel="1" x14ac:dyDescent="0.2">
      <c r="A15" s="67" t="str">
        <f t="shared" si="5"/>
        <v>1.6</v>
      </c>
      <c r="B15" s="68" t="s">
        <v>2</v>
      </c>
      <c r="C15" s="128" t="s">
        <v>98</v>
      </c>
      <c r="D15" s="70"/>
      <c r="E15" s="71"/>
      <c r="F15" s="72" t="str">
        <f t="shared" si="6"/>
        <v xml:space="preserve"> - </v>
      </c>
      <c r="G15" s="73"/>
      <c r="H15" s="74">
        <v>0</v>
      </c>
      <c r="I15" s="75" t="str">
        <f t="shared" si="4"/>
        <v xml:space="preserve"> - </v>
      </c>
      <c r="J15" s="76"/>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row>
    <row r="16" spans="1:66" s="69" customFormat="1" ht="18" hidden="1" outlineLevel="1" x14ac:dyDescent="0.2">
      <c r="A16" s="67" t="str">
        <f t="shared" si="5"/>
        <v>1.7</v>
      </c>
      <c r="B16" s="68" t="s">
        <v>2</v>
      </c>
      <c r="C16" s="128" t="s">
        <v>98</v>
      </c>
      <c r="D16" s="70"/>
      <c r="E16" s="71"/>
      <c r="F16" s="72" t="str">
        <f t="shared" si="6"/>
        <v xml:space="preserve"> - </v>
      </c>
      <c r="G16" s="73"/>
      <c r="H16" s="74">
        <v>0</v>
      </c>
      <c r="I16" s="75" t="str">
        <f t="shared" si="4"/>
        <v xml:space="preserve"> - </v>
      </c>
      <c r="J16" s="76"/>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row>
    <row r="17" spans="1:66" s="66" customFormat="1" ht="18" collapsed="1" x14ac:dyDescent="0.2">
      <c r="A17" s="80" t="str">
        <f>IF(ISERROR(VALUE(SUBSTITUTE(prevWBS,".",""))),"1",IF(ISERROR(FIND("`",SUBSTITUTE(prevWBS,".","`",1))),TEXT(VALUE(prevWBS)+1,"#"),TEXT(VALUE(LEFT(prevWBS,FIND("`",SUBSTITUTE(prevWBS,".","`",1))-1))+1,"#")))</f>
        <v>2</v>
      </c>
      <c r="B17" s="129" t="s">
        <v>99</v>
      </c>
      <c r="D17" s="81"/>
      <c r="E17" s="82"/>
      <c r="F17" s="82" t="str">
        <f t="shared" si="6"/>
        <v xml:space="preserve"> - </v>
      </c>
      <c r="G17" s="83"/>
      <c r="H17" s="84"/>
      <c r="I17" s="85" t="str">
        <f t="shared" si="4"/>
        <v xml:space="preserve"> - </v>
      </c>
      <c r="J17" s="86"/>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row>
    <row r="18" spans="1:66" s="69" customFormat="1" ht="18" hidden="1" outlineLevel="1" x14ac:dyDescent="0.2">
      <c r="A18"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8" s="68" t="s">
        <v>2</v>
      </c>
      <c r="C18" s="128" t="s">
        <v>98</v>
      </c>
      <c r="D18" s="70"/>
      <c r="E18" s="71">
        <v>43141</v>
      </c>
      <c r="F18" s="72">
        <f t="shared" si="6"/>
        <v>43144</v>
      </c>
      <c r="G18" s="73">
        <v>4</v>
      </c>
      <c r="H18" s="74">
        <v>0</v>
      </c>
      <c r="I18" s="75">
        <f t="shared" si="4"/>
        <v>2</v>
      </c>
      <c r="J18" s="76"/>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row>
    <row r="19" spans="1:66" s="69" customFormat="1" ht="18" hidden="1" outlineLevel="1" x14ac:dyDescent="0.2">
      <c r="A19"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9" s="68" t="s">
        <v>2</v>
      </c>
      <c r="C19" s="128" t="s">
        <v>98</v>
      </c>
      <c r="D19" s="70"/>
      <c r="E19" s="71">
        <v>43145</v>
      </c>
      <c r="F19" s="72">
        <f t="shared" si="6"/>
        <v>43147</v>
      </c>
      <c r="G19" s="73">
        <v>3</v>
      </c>
      <c r="H19" s="74">
        <v>0</v>
      </c>
      <c r="I19" s="75">
        <f t="shared" si="4"/>
        <v>3</v>
      </c>
      <c r="J19" s="76"/>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row>
    <row r="20" spans="1:66" s="69" customFormat="1" ht="18" hidden="1" outlineLevel="1" x14ac:dyDescent="0.2">
      <c r="A20"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0" s="68" t="s">
        <v>2</v>
      </c>
      <c r="C20" s="128" t="s">
        <v>98</v>
      </c>
      <c r="D20" s="70"/>
      <c r="E20" s="71">
        <v>43145</v>
      </c>
      <c r="F20" s="72">
        <f t="shared" si="6"/>
        <v>43147</v>
      </c>
      <c r="G20" s="73">
        <v>3</v>
      </c>
      <c r="H20" s="74">
        <v>0</v>
      </c>
      <c r="I20" s="75">
        <f t="shared" si="4"/>
        <v>3</v>
      </c>
      <c r="J20" s="76"/>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row>
    <row r="21" spans="1:66" s="69" customFormat="1" ht="18" hidden="1" outlineLevel="1" x14ac:dyDescent="0.2">
      <c r="A21"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1" s="68" t="s">
        <v>2</v>
      </c>
      <c r="C21" s="128" t="s">
        <v>98</v>
      </c>
      <c r="D21" s="70"/>
      <c r="E21" s="71">
        <v>43148</v>
      </c>
      <c r="F21" s="72">
        <f t="shared" si="6"/>
        <v>43153</v>
      </c>
      <c r="G21" s="73">
        <v>6</v>
      </c>
      <c r="H21" s="74">
        <v>0</v>
      </c>
      <c r="I21" s="75">
        <f t="shared" si="4"/>
        <v>4</v>
      </c>
      <c r="J21" s="76"/>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row>
    <row r="22" spans="1:66" s="69" customFormat="1" ht="18" hidden="1" outlineLevel="1" x14ac:dyDescent="0.2">
      <c r="A22"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2" s="68" t="s">
        <v>2</v>
      </c>
      <c r="C22" s="128" t="s">
        <v>98</v>
      </c>
      <c r="D22" s="70"/>
      <c r="E22" s="71">
        <v>43154</v>
      </c>
      <c r="F22" s="72">
        <f t="shared" si="6"/>
        <v>43156</v>
      </c>
      <c r="G22" s="73">
        <v>3</v>
      </c>
      <c r="H22" s="74">
        <v>0</v>
      </c>
      <c r="I22" s="75">
        <f t="shared" si="4"/>
        <v>1</v>
      </c>
      <c r="J22" s="76"/>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row>
    <row r="23" spans="1:66" s="66" customFormat="1" ht="18" collapsed="1" x14ac:dyDescent="0.2">
      <c r="A23" s="80" t="str">
        <f>IF(ISERROR(VALUE(SUBSTITUTE(prevWBS,".",""))),"1",IF(ISERROR(FIND("`",SUBSTITUTE(prevWBS,".","`",1))),TEXT(VALUE(prevWBS)+1,"#"),TEXT(VALUE(LEFT(prevWBS,FIND("`",SUBSTITUTE(prevWBS,".","`",1))-1))+1,"#")))</f>
        <v>3</v>
      </c>
      <c r="B23" s="129" t="s">
        <v>100</v>
      </c>
      <c r="D23" s="81"/>
      <c r="E23" s="82"/>
      <c r="F23" s="82" t="str">
        <f t="shared" si="6"/>
        <v xml:space="preserve"> - </v>
      </c>
      <c r="G23" s="83"/>
      <c r="H23" s="84"/>
      <c r="I23" s="85" t="str">
        <f t="shared" si="4"/>
        <v xml:space="preserve"> - </v>
      </c>
      <c r="J23" s="86"/>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row>
    <row r="24" spans="1:66" s="69" customFormat="1" ht="18" hidden="1" outlineLevel="1" x14ac:dyDescent="0.2">
      <c r="A24"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4" s="68" t="s">
        <v>2</v>
      </c>
      <c r="C24" s="128" t="s">
        <v>98</v>
      </c>
      <c r="D24" s="70"/>
      <c r="E24" s="71">
        <v>43141</v>
      </c>
      <c r="F24" s="72">
        <f t="shared" si="6"/>
        <v>43144</v>
      </c>
      <c r="G24" s="73">
        <v>4</v>
      </c>
      <c r="H24" s="74">
        <v>0</v>
      </c>
      <c r="I24" s="75">
        <f t="shared" si="4"/>
        <v>2</v>
      </c>
      <c r="J24" s="76"/>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row>
    <row r="25" spans="1:66" s="69" customFormat="1" ht="18" hidden="1" outlineLevel="1" x14ac:dyDescent="0.2">
      <c r="A25"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5" s="68" t="s">
        <v>2</v>
      </c>
      <c r="C25" s="128" t="s">
        <v>98</v>
      </c>
      <c r="D25" s="70"/>
      <c r="E25" s="71">
        <v>43145</v>
      </c>
      <c r="F25" s="72">
        <f t="shared" si="6"/>
        <v>43147</v>
      </c>
      <c r="G25" s="73">
        <v>3</v>
      </c>
      <c r="H25" s="74">
        <v>0</v>
      </c>
      <c r="I25" s="75">
        <f t="shared" si="4"/>
        <v>3</v>
      </c>
      <c r="J25" s="76"/>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row>
    <row r="26" spans="1:66" s="69" customFormat="1" ht="18" hidden="1" outlineLevel="1" x14ac:dyDescent="0.2">
      <c r="A26"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6" s="68" t="s">
        <v>2</v>
      </c>
      <c r="C26" s="128" t="s">
        <v>98</v>
      </c>
      <c r="D26" s="70"/>
      <c r="E26" s="71">
        <v>43145</v>
      </c>
      <c r="F26" s="72">
        <f t="shared" si="6"/>
        <v>43147</v>
      </c>
      <c r="G26" s="73">
        <v>3</v>
      </c>
      <c r="H26" s="74">
        <v>0</v>
      </c>
      <c r="I26" s="75">
        <f t="shared" si="4"/>
        <v>3</v>
      </c>
      <c r="J26" s="76"/>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row>
    <row r="27" spans="1:66" s="69" customFormat="1" ht="18" hidden="1" outlineLevel="1" x14ac:dyDescent="0.2">
      <c r="A27"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7" s="68" t="s">
        <v>2</v>
      </c>
      <c r="C27" s="128" t="s">
        <v>98</v>
      </c>
      <c r="D27" s="70"/>
      <c r="E27" s="71">
        <v>43148</v>
      </c>
      <c r="F27" s="72">
        <f t="shared" si="6"/>
        <v>43153</v>
      </c>
      <c r="G27" s="73">
        <v>6</v>
      </c>
      <c r="H27" s="74">
        <v>0</v>
      </c>
      <c r="I27" s="75">
        <f t="shared" si="4"/>
        <v>4</v>
      </c>
      <c r="J27" s="76"/>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row>
    <row r="28" spans="1:66" s="69" customFormat="1" ht="18" hidden="1" outlineLevel="1" x14ac:dyDescent="0.2">
      <c r="A28"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8" s="68" t="s">
        <v>2</v>
      </c>
      <c r="C28" s="128" t="s">
        <v>98</v>
      </c>
      <c r="D28" s="70"/>
      <c r="E28" s="71">
        <v>43154</v>
      </c>
      <c r="F28" s="72">
        <f t="shared" si="6"/>
        <v>43156</v>
      </c>
      <c r="G28" s="73">
        <v>3</v>
      </c>
      <c r="H28" s="74">
        <v>0</v>
      </c>
      <c r="I28" s="75">
        <f t="shared" si="4"/>
        <v>1</v>
      </c>
      <c r="J28" s="76"/>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row>
    <row r="29" spans="1:66" s="66" customFormat="1" ht="18" collapsed="1" x14ac:dyDescent="0.2">
      <c r="A29" s="80" t="str">
        <f>IF(ISERROR(VALUE(SUBSTITUTE(prevWBS,".",""))),"1",IF(ISERROR(FIND("`",SUBSTITUTE(prevWBS,".","`",1))),TEXT(VALUE(prevWBS)+1,"#"),TEXT(VALUE(LEFT(prevWBS,FIND("`",SUBSTITUTE(prevWBS,".","`",1))-1))+1,"#")))</f>
        <v>4</v>
      </c>
      <c r="B29" s="144" t="s">
        <v>105</v>
      </c>
      <c r="D29" s="81"/>
      <c r="E29" s="82"/>
      <c r="F29" s="82" t="str">
        <f t="shared" si="6"/>
        <v xml:space="preserve"> - </v>
      </c>
      <c r="G29" s="83"/>
      <c r="H29" s="84"/>
      <c r="I29" s="85" t="str">
        <f t="shared" si="4"/>
        <v xml:space="preserve"> - </v>
      </c>
      <c r="J29" s="86"/>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row>
    <row r="30" spans="1:66" s="69" customFormat="1" ht="18" hidden="1" outlineLevel="1" x14ac:dyDescent="0.2">
      <c r="A30"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0" s="68" t="s">
        <v>2</v>
      </c>
      <c r="C30" s="128" t="s">
        <v>98</v>
      </c>
      <c r="D30" s="70"/>
      <c r="E30" s="71">
        <v>43129</v>
      </c>
      <c r="F30" s="72">
        <f t="shared" si="6"/>
        <v>43129</v>
      </c>
      <c r="G30" s="73">
        <v>1</v>
      </c>
      <c r="H30" s="74">
        <v>0</v>
      </c>
      <c r="I30" s="75">
        <f t="shared" si="4"/>
        <v>1</v>
      </c>
      <c r="J30" s="76"/>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row>
    <row r="31" spans="1:66" s="69" customFormat="1" ht="18" hidden="1" outlineLevel="1" x14ac:dyDescent="0.2">
      <c r="A31"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1" s="68" t="s">
        <v>2</v>
      </c>
      <c r="C31" s="128" t="s">
        <v>98</v>
      </c>
      <c r="D31" s="70"/>
      <c r="E31" s="71">
        <v>43130</v>
      </c>
      <c r="F31" s="72">
        <f t="shared" si="6"/>
        <v>43130</v>
      </c>
      <c r="G31" s="73">
        <v>1</v>
      </c>
      <c r="H31" s="74">
        <v>0</v>
      </c>
      <c r="I31" s="75">
        <f t="shared" si="4"/>
        <v>1</v>
      </c>
      <c r="J31" s="76"/>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row>
    <row r="32" spans="1:66" s="69" customFormat="1" ht="18" hidden="1" outlineLevel="1" x14ac:dyDescent="0.2">
      <c r="A32"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2" s="68" t="s">
        <v>2</v>
      </c>
      <c r="C32" s="128" t="s">
        <v>98</v>
      </c>
      <c r="D32" s="70"/>
      <c r="E32" s="71">
        <v>43131</v>
      </c>
      <c r="F32" s="72">
        <f t="shared" si="6"/>
        <v>43131</v>
      </c>
      <c r="G32" s="73">
        <v>1</v>
      </c>
      <c r="H32" s="74">
        <v>0</v>
      </c>
      <c r="I32" s="75">
        <f t="shared" si="4"/>
        <v>1</v>
      </c>
      <c r="J32" s="76"/>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row>
    <row r="33" spans="1:66" s="69" customFormat="1" ht="18" hidden="1" outlineLevel="1" x14ac:dyDescent="0.2">
      <c r="A33"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3" s="68" t="s">
        <v>2</v>
      </c>
      <c r="C33" s="128" t="s">
        <v>98</v>
      </c>
      <c r="D33" s="70"/>
      <c r="E33" s="71">
        <v>43132</v>
      </c>
      <c r="F33" s="72">
        <f t="shared" si="6"/>
        <v>43132</v>
      </c>
      <c r="G33" s="73">
        <v>1</v>
      </c>
      <c r="H33" s="74">
        <v>0</v>
      </c>
      <c r="I33" s="75">
        <f t="shared" si="4"/>
        <v>1</v>
      </c>
      <c r="J33" s="76"/>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row>
    <row r="34" spans="1:66" s="69" customFormat="1" ht="18" hidden="1" outlineLevel="1" x14ac:dyDescent="0.2">
      <c r="A34"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4" s="68" t="s">
        <v>2</v>
      </c>
      <c r="C34" s="128" t="s">
        <v>98</v>
      </c>
      <c r="D34" s="70"/>
      <c r="E34" s="71">
        <v>43133</v>
      </c>
      <c r="F34" s="72">
        <f t="shared" si="6"/>
        <v>43133</v>
      </c>
      <c r="G34" s="73">
        <v>1</v>
      </c>
      <c r="H34" s="74">
        <v>0</v>
      </c>
      <c r="I34" s="75">
        <f t="shared" si="4"/>
        <v>1</v>
      </c>
      <c r="J34" s="76"/>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row>
    <row r="35" spans="1:66" s="66" customFormat="1" ht="18" collapsed="1" x14ac:dyDescent="0.2">
      <c r="A35" s="80" t="str">
        <f>IF(ISERROR(VALUE(SUBSTITUTE(prevWBS,".",""))),"1",IF(ISERROR(FIND("`",SUBSTITUTE(prevWBS,".","`",1))),TEXT(VALUE(prevWBS)+1,"#"),TEXT(VALUE(LEFT(prevWBS,FIND("`",SUBSTITUTE(prevWBS,".","`",1))-1))+1,"#")))</f>
        <v>5</v>
      </c>
      <c r="B35" s="129" t="s">
        <v>104</v>
      </c>
      <c r="D35" s="81"/>
      <c r="E35" s="82"/>
      <c r="F35" s="82" t="str">
        <f t="shared" ref="F35:F40" si="7">IF(ISBLANK(E35)," - ",IF(G35=0,E35,E35+G35-1))</f>
        <v xml:space="preserve"> - </v>
      </c>
      <c r="G35" s="83"/>
      <c r="H35" s="84"/>
      <c r="I35" s="85" t="str">
        <f t="shared" ref="I35:I40" si="8">IF(OR(F35=0,E35=0)," - ",NETWORKDAYS(E35,F35))</f>
        <v xml:space="preserve"> - </v>
      </c>
      <c r="J35" s="86"/>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row>
    <row r="36" spans="1:66" s="69" customFormat="1" ht="18" hidden="1" outlineLevel="1" x14ac:dyDescent="0.2">
      <c r="A36"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36" s="68" t="s">
        <v>2</v>
      </c>
      <c r="C36" s="128" t="s">
        <v>98</v>
      </c>
      <c r="D36" s="70"/>
      <c r="E36" s="71">
        <v>43129</v>
      </c>
      <c r="F36" s="72">
        <f t="shared" si="7"/>
        <v>43129</v>
      </c>
      <c r="G36" s="73">
        <v>1</v>
      </c>
      <c r="H36" s="74">
        <v>0</v>
      </c>
      <c r="I36" s="75">
        <f t="shared" si="8"/>
        <v>1</v>
      </c>
      <c r="J36" s="76"/>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row>
    <row r="37" spans="1:66" s="69" customFormat="1" ht="18" hidden="1" outlineLevel="1" x14ac:dyDescent="0.2">
      <c r="A37"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37" s="68" t="s">
        <v>2</v>
      </c>
      <c r="C37" s="128" t="s">
        <v>98</v>
      </c>
      <c r="D37" s="70"/>
      <c r="E37" s="71">
        <v>43130</v>
      </c>
      <c r="F37" s="72">
        <f t="shared" si="7"/>
        <v>43130</v>
      </c>
      <c r="G37" s="73">
        <v>1</v>
      </c>
      <c r="H37" s="74">
        <v>0</v>
      </c>
      <c r="I37" s="75">
        <f t="shared" si="8"/>
        <v>1</v>
      </c>
      <c r="J37" s="76"/>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row>
    <row r="38" spans="1:66" s="69" customFormat="1" ht="18" hidden="1" outlineLevel="1" x14ac:dyDescent="0.2">
      <c r="A38"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38" s="68" t="s">
        <v>2</v>
      </c>
      <c r="C38" s="128" t="s">
        <v>98</v>
      </c>
      <c r="D38" s="70"/>
      <c r="E38" s="71">
        <v>43131</v>
      </c>
      <c r="F38" s="72">
        <f t="shared" si="7"/>
        <v>43131</v>
      </c>
      <c r="G38" s="73">
        <v>1</v>
      </c>
      <c r="H38" s="74">
        <v>0</v>
      </c>
      <c r="I38" s="75">
        <f t="shared" si="8"/>
        <v>1</v>
      </c>
      <c r="J38" s="76"/>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row>
    <row r="39" spans="1:66" s="69" customFormat="1" ht="18" hidden="1" outlineLevel="1" x14ac:dyDescent="0.2">
      <c r="A39"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5.4</v>
      </c>
      <c r="B39" s="68" t="s">
        <v>2</v>
      </c>
      <c r="C39" s="128" t="s">
        <v>98</v>
      </c>
      <c r="D39" s="70"/>
      <c r="E39" s="71">
        <v>43132</v>
      </c>
      <c r="F39" s="72">
        <f t="shared" si="7"/>
        <v>43132</v>
      </c>
      <c r="G39" s="73">
        <v>1</v>
      </c>
      <c r="H39" s="74">
        <v>0</v>
      </c>
      <c r="I39" s="75">
        <f t="shared" si="8"/>
        <v>1</v>
      </c>
      <c r="J39" s="76"/>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c r="BL39" s="77"/>
      <c r="BM39" s="77"/>
      <c r="BN39" s="77"/>
    </row>
    <row r="40" spans="1:66" s="69" customFormat="1" ht="18" hidden="1" outlineLevel="1" x14ac:dyDescent="0.2">
      <c r="A40"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5.5</v>
      </c>
      <c r="B40" s="68" t="s">
        <v>2</v>
      </c>
      <c r="C40" s="128" t="s">
        <v>98</v>
      </c>
      <c r="D40" s="70"/>
      <c r="E40" s="71">
        <v>43133</v>
      </c>
      <c r="F40" s="72">
        <f t="shared" si="7"/>
        <v>43133</v>
      </c>
      <c r="G40" s="73">
        <v>1</v>
      </c>
      <c r="H40" s="74">
        <v>0</v>
      </c>
      <c r="I40" s="75">
        <f t="shared" si="8"/>
        <v>1</v>
      </c>
      <c r="J40" s="76"/>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row>
    <row r="41" spans="1:66" s="95" customFormat="1" ht="18" x14ac:dyDescent="0.2">
      <c r="A41" s="67"/>
      <c r="B41" s="88"/>
      <c r="C41" s="88"/>
      <c r="D41" s="89"/>
      <c r="E41" s="90"/>
      <c r="F41" s="90"/>
      <c r="G41" s="91"/>
      <c r="H41" s="92"/>
      <c r="I41" s="93" t="str">
        <f t="shared" si="4"/>
        <v xml:space="preserve"> - </v>
      </c>
      <c r="J41" s="94"/>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row>
    <row r="42" spans="1:66" s="95" customFormat="1" ht="18" x14ac:dyDescent="0.2">
      <c r="A42" s="67"/>
      <c r="B42" s="88"/>
      <c r="C42" s="88"/>
      <c r="D42" s="89"/>
      <c r="E42" s="90"/>
      <c r="F42" s="90"/>
      <c r="G42" s="91"/>
      <c r="H42" s="92"/>
      <c r="I42" s="93" t="str">
        <f t="shared" si="4"/>
        <v xml:space="preserve"> - </v>
      </c>
      <c r="J42" s="94"/>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row>
    <row r="43" spans="1:66" s="102" customFormat="1" ht="18" x14ac:dyDescent="0.2">
      <c r="A43" s="96" t="s">
        <v>1</v>
      </c>
      <c r="B43" s="97"/>
      <c r="C43" s="98"/>
      <c r="D43" s="98"/>
      <c r="E43" s="99"/>
      <c r="F43" s="99"/>
      <c r="G43" s="100"/>
      <c r="H43" s="100"/>
      <c r="I43" s="100"/>
      <c r="J43" s="101"/>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row>
    <row r="44" spans="1:66" s="95" customFormat="1" ht="18" x14ac:dyDescent="0.2">
      <c r="A44" s="103" t="s">
        <v>3</v>
      </c>
      <c r="B44" s="104"/>
      <c r="C44" s="104"/>
      <c r="D44" s="104"/>
      <c r="E44" s="105"/>
      <c r="F44" s="105"/>
      <c r="G44" s="104"/>
      <c r="H44" s="104"/>
      <c r="I44" s="104"/>
      <c r="J44" s="101"/>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row>
    <row r="45" spans="1:66" s="95" customFormat="1" ht="18" x14ac:dyDescent="0.2">
      <c r="A45" s="106" t="str">
        <f>IF(ISERROR(VALUE(SUBSTITUTE(prevWBS,".",""))),"1",IF(ISERROR(FIND("`",SUBSTITUTE(prevWBS,".","`",1))),TEXT(VALUE(prevWBS)+1,"#"),TEXT(VALUE(LEFT(prevWBS,FIND("`",SUBSTITUTE(prevWBS,".","`",1))-1))+1,"#")))</f>
        <v>1</v>
      </c>
      <c r="B45" s="107" t="s">
        <v>16</v>
      </c>
      <c r="C45" s="108"/>
      <c r="D45" s="109"/>
      <c r="E45" s="71"/>
      <c r="F45" s="72" t="str">
        <f t="shared" ref="F45:F48" si="9">IF(ISBLANK(E45)," - ",IF(G45=0,E45,E45+G45-1))</f>
        <v xml:space="preserve"> - </v>
      </c>
      <c r="G45" s="73"/>
      <c r="H45" s="74"/>
      <c r="I45" s="110" t="str">
        <f>IF(OR(F45=0,E45=0)," - ",NETWORKDAYS(E45,F45))</f>
        <v xml:space="preserve"> - </v>
      </c>
      <c r="J45" s="111"/>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row>
    <row r="46" spans="1:66" s="95" customFormat="1" ht="18" x14ac:dyDescent="0.2">
      <c r="A46" s="6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6" s="112" t="s">
        <v>4</v>
      </c>
      <c r="C46" s="112"/>
      <c r="D46" s="109"/>
      <c r="E46" s="71"/>
      <c r="F46" s="72" t="str">
        <f t="shared" si="9"/>
        <v xml:space="preserve"> - </v>
      </c>
      <c r="G46" s="73"/>
      <c r="H46" s="74"/>
      <c r="I46" s="110" t="str">
        <f t="shared" ref="I46:I48" si="10">IF(OR(F46=0,E46=0)," - ",NETWORKDAYS(E46,F46))</f>
        <v xml:space="preserve"> - </v>
      </c>
      <c r="J46" s="111"/>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row>
    <row r="47" spans="1:66" s="95" customFormat="1" ht="18" x14ac:dyDescent="0.2">
      <c r="A47" s="6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7" s="113" t="s">
        <v>5</v>
      </c>
      <c r="C47" s="112"/>
      <c r="D47" s="109"/>
      <c r="E47" s="71"/>
      <c r="F47" s="72" t="str">
        <f t="shared" si="9"/>
        <v xml:space="preserve"> - </v>
      </c>
      <c r="G47" s="73"/>
      <c r="H47" s="74"/>
      <c r="I47" s="110" t="str">
        <f t="shared" si="10"/>
        <v xml:space="preserve"> - </v>
      </c>
      <c r="J47" s="111"/>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row>
    <row r="48" spans="1:66" s="95" customFormat="1" ht="18" x14ac:dyDescent="0.2">
      <c r="A48" s="67"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8" s="113" t="s">
        <v>6</v>
      </c>
      <c r="C48" s="112"/>
      <c r="D48" s="109"/>
      <c r="E48" s="71"/>
      <c r="F48" s="72" t="str">
        <f t="shared" si="9"/>
        <v xml:space="preserve"> - </v>
      </c>
      <c r="G48" s="73"/>
      <c r="H48" s="74"/>
      <c r="I48" s="110" t="str">
        <f t="shared" si="10"/>
        <v xml:space="preserve"> - </v>
      </c>
      <c r="J48" s="111"/>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row>
    <row r="49" spans="1:66" s="117" customFormat="1" x14ac:dyDescent="0.25">
      <c r="A49" s="114"/>
      <c r="B49" s="115"/>
      <c r="C49" s="115"/>
      <c r="D49" s="116"/>
      <c r="E49" s="115"/>
      <c r="F49" s="115"/>
      <c r="G49" s="115"/>
      <c r="H49" s="115"/>
      <c r="I49" s="115"/>
      <c r="J49" s="115"/>
      <c r="K49" s="115"/>
      <c r="L49" s="115"/>
      <c r="M49" s="115"/>
      <c r="N49" s="115"/>
      <c r="O49" s="115"/>
      <c r="P49" s="115"/>
      <c r="Q49" s="115"/>
      <c r="R49" s="115"/>
      <c r="S49" s="115"/>
      <c r="T49" s="115"/>
      <c r="U49" s="115"/>
      <c r="V49" s="115"/>
      <c r="W49" s="115"/>
      <c r="X49" s="115"/>
      <c r="Y49" s="115"/>
      <c r="Z49" s="115"/>
      <c r="AA49" s="115"/>
      <c r="AB49" s="115"/>
      <c r="AC49" s="115"/>
      <c r="AD49" s="115"/>
      <c r="AE49" s="115"/>
      <c r="AF49" s="115"/>
      <c r="AG49" s="115"/>
      <c r="AH49" s="115"/>
      <c r="AI49" s="115"/>
      <c r="AJ49" s="115"/>
      <c r="AK49" s="115"/>
      <c r="AL49" s="115"/>
      <c r="AM49" s="115"/>
      <c r="AN49" s="115"/>
      <c r="AO49" s="115"/>
      <c r="AP49" s="115"/>
      <c r="AQ49" s="115"/>
      <c r="AR49" s="115"/>
      <c r="AS49" s="115"/>
      <c r="AT49" s="115"/>
      <c r="AU49" s="115"/>
      <c r="AV49" s="115"/>
      <c r="AW49" s="115"/>
      <c r="AX49" s="115"/>
      <c r="AY49" s="115"/>
      <c r="AZ49" s="115"/>
      <c r="BA49" s="115"/>
      <c r="BB49" s="115"/>
      <c r="BC49" s="115"/>
      <c r="BD49" s="115"/>
      <c r="BE49" s="115"/>
      <c r="BF49" s="115"/>
      <c r="BG49" s="115"/>
      <c r="BH49" s="115"/>
      <c r="BI49" s="115"/>
      <c r="BJ49" s="115"/>
      <c r="BK49" s="115"/>
      <c r="BL49" s="115"/>
      <c r="BM49" s="115"/>
      <c r="BN49" s="115"/>
    </row>
  </sheetData>
  <sheetProtection formatCells="0" formatColumns="0" formatRows="0" insertRows="0" deleteRows="0"/>
  <dataConsolidate/>
  <mergeCells count="19">
    <mergeCell ref="K1:AE1"/>
    <mergeCell ref="C4:E4"/>
    <mergeCell ref="R3:X3"/>
    <mergeCell ref="K3:Q3"/>
    <mergeCell ref="C3:E3"/>
    <mergeCell ref="R4:X4"/>
    <mergeCell ref="K4:Q4"/>
    <mergeCell ref="Y3:AE3"/>
    <mergeCell ref="Y4:AE4"/>
    <mergeCell ref="AF3:AL3"/>
    <mergeCell ref="AF4:AL4"/>
    <mergeCell ref="BH3:BN3"/>
    <mergeCell ref="BH4:BN4"/>
    <mergeCell ref="AM4:AS4"/>
    <mergeCell ref="AT3:AZ3"/>
    <mergeCell ref="AT4:AZ4"/>
    <mergeCell ref="AM3:AS3"/>
    <mergeCell ref="BA3:BG3"/>
    <mergeCell ref="BA4:BG4"/>
  </mergeCells>
  <phoneticPr fontId="3" type="noConversion"/>
  <conditionalFormatting sqref="H41:H48 H7:H34">
    <cfRule type="dataBar" priority="2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5:BN6">
    <cfRule type="expression" dxfId="22" priority="65">
      <formula>K$5=TODAY()</formula>
    </cfRule>
  </conditionalFormatting>
  <conditionalFormatting sqref="K7:BN34 K41:BN48">
    <cfRule type="expression" dxfId="21" priority="68">
      <formula>AND($E7&lt;=K$5,ROUNDDOWN(($F7-$E7+1)*$H7,0)+$E7-1&gt;=K$5)</formula>
    </cfRule>
    <cfRule type="expression" dxfId="20" priority="69">
      <formula>AND(NOT(ISBLANK($E7)),$E7&lt;=K$5,$F7&gt;=K$5)</formula>
    </cfRule>
  </conditionalFormatting>
  <conditionalFormatting sqref="K5:BN34 K41:BN48">
    <cfRule type="expression" dxfId="19" priority="28">
      <formula>K$5=TODAY()</formula>
    </cfRule>
  </conditionalFormatting>
  <conditionalFormatting sqref="H35:H40">
    <cfRule type="dataBar" priority="17">
      <dataBar>
        <cfvo type="num" val="0"/>
        <cfvo type="num" val="1"/>
        <color theme="0" tint="-0.34998626667073579"/>
      </dataBar>
      <extLst>
        <ext xmlns:x14="http://schemas.microsoft.com/office/spreadsheetml/2009/9/main" uri="{B025F937-C7B1-47D3-B67F-A62EFF666E3E}">
          <x14:id>{53C68863-33B9-4D49-B30C-5180F7D86AF3}</x14:id>
        </ext>
      </extLst>
    </cfRule>
  </conditionalFormatting>
  <conditionalFormatting sqref="K35:BN40">
    <cfRule type="expression" dxfId="18" priority="19">
      <formula>AND($E35&lt;=K$5,ROUNDDOWN(($F35-$E35+1)*$H35,0)+$E35-1&gt;=K$5)</formula>
    </cfRule>
    <cfRule type="expression" dxfId="17" priority="20">
      <formula>AND(NOT(ISBLANK($E35)),$E35&lt;=K$5,$F35&gt;=K$5)</formula>
    </cfRule>
  </conditionalFormatting>
  <conditionalFormatting sqref="K35:BN40">
    <cfRule type="expression" dxfId="16" priority="18">
      <formula>K$5=TODAY()</formula>
    </cfRule>
  </conditionalFormatting>
  <conditionalFormatting sqref="C8:C16">
    <cfRule type="cellIs" dxfId="15" priority="1" operator="equal">
      <formula>"Blue"</formula>
    </cfRule>
    <cfRule type="cellIs" dxfId="14" priority="14" stopIfTrue="1" operator="equal">
      <formula>"InProgress"</formula>
    </cfRule>
    <cfRule type="cellIs" dxfId="13" priority="15" stopIfTrue="1" operator="equal">
      <formula>"Green"</formula>
    </cfRule>
    <cfRule type="cellIs" dxfId="12" priority="16" stopIfTrue="1" operator="equal">
      <formula>"Red"</formula>
    </cfRule>
  </conditionalFormatting>
  <conditionalFormatting sqref="C18:C22">
    <cfRule type="cellIs" dxfId="11" priority="11" stopIfTrue="1" operator="equal">
      <formula>"Yellow"</formula>
    </cfRule>
    <cfRule type="cellIs" dxfId="10" priority="12" stopIfTrue="1" operator="equal">
      <formula>"Green"</formula>
    </cfRule>
    <cfRule type="cellIs" dxfId="9" priority="13" stopIfTrue="1" operator="equal">
      <formula>"Red"</formula>
    </cfRule>
  </conditionalFormatting>
  <conditionalFormatting sqref="C24:C28">
    <cfRule type="cellIs" dxfId="8" priority="8" stopIfTrue="1" operator="equal">
      <formula>"Yellow"</formula>
    </cfRule>
    <cfRule type="cellIs" dxfId="7" priority="9" stopIfTrue="1" operator="equal">
      <formula>"Green"</formula>
    </cfRule>
    <cfRule type="cellIs" dxfId="6" priority="10" stopIfTrue="1" operator="equal">
      <formula>"Red"</formula>
    </cfRule>
  </conditionalFormatting>
  <conditionalFormatting sqref="C30:C34">
    <cfRule type="cellIs" dxfId="5" priority="5" stopIfTrue="1" operator="equal">
      <formula>"Yellow"</formula>
    </cfRule>
    <cfRule type="cellIs" dxfId="4" priority="6" stopIfTrue="1" operator="equal">
      <formula>"Green"</formula>
    </cfRule>
    <cfRule type="cellIs" dxfId="3" priority="7" stopIfTrue="1" operator="equal">
      <formula>"Red"</formula>
    </cfRule>
  </conditionalFormatting>
  <conditionalFormatting sqref="C36:C40">
    <cfRule type="cellIs" dxfId="2" priority="2" stopIfTrue="1" operator="equal">
      <formula>"Yellow"</formula>
    </cfRule>
    <cfRule type="cellIs" dxfId="1" priority="3" stopIfTrue="1" operator="equal">
      <formula>"Green"</formula>
    </cfRule>
    <cfRule type="cellIs" dxfId="0" priority="4" stopIfTrue="1" operator="equal">
      <formula>"Red"</formula>
    </cfRule>
  </conditionalFormatting>
  <dataValidations count="2">
    <dataValidation allowBlank="1" showInputMessage="1" promptTitle="Display Week" prompt="Enter the week number to display first in the Gantt Chart. The weeks are numbered starting from the week containing the Project Start Date." sqref="H3"/>
    <dataValidation type="list" allowBlank="1" showInputMessage="1" showErrorMessage="1" sqref="C8:C16 C18:C22 C24:C28 C30:C34 C36:C40">
      <formula1>"Red, InProgress,Green,Orange,Blue,OnHold,Yet To Start,BackLog"</formula1>
    </dataValidation>
  </dataValidations>
  <pageMargins left="0.25" right="0.25" top="0.5" bottom="0.5" header="0.5" footer="0.25"/>
  <pageSetup scale="63" fitToHeight="0" orientation="landscape" r:id="rId1"/>
  <headerFooter alignWithMargins="0"/>
  <ignoredErrors>
    <ignoredError sqref="A41:B42 B30 B31:B33 B24:B27 B18:B21 A44:B44 B43 E17 E23 E29 E41:H44 G17:H17 G23:H23 G29:H33 H21 G45 G46:G47 G48 H19 H20 H24:H27" unlockedFormula="1"/>
    <ignoredError sqref="A29 A23 A1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0</xdr:rowOff>
                  </from>
                  <to>
                    <xdr:col>27</xdr:col>
                    <xdr:colOff>104775</xdr:colOff>
                    <xdr:row>2</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H41:H48 H7:H34</xm:sqref>
        </x14:conditionalFormatting>
        <x14:conditionalFormatting xmlns:xm="http://schemas.microsoft.com/office/excel/2006/main">
          <x14:cfRule type="dataBar" id="{53C68863-33B9-4D49-B30C-5180F7D86AF3}">
            <x14:dataBar minLength="0" maxLength="100" gradient="0">
              <x14:cfvo type="num">
                <xm:f>0</xm:f>
              </x14:cfvo>
              <x14:cfvo type="num">
                <xm:f>1</xm:f>
              </x14:cfvo>
              <x14:negativeFillColor rgb="FFFF0000"/>
              <x14:axisColor rgb="FF000000"/>
            </x14:dataBar>
          </x14:cfRule>
          <xm:sqref>H35:H40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4"/>
  <sheetViews>
    <sheetView showGridLines="0" topLeftCell="A73" zoomScale="85" zoomScaleNormal="85" workbookViewId="0">
      <selection activeCell="B86" sqref="B86"/>
    </sheetView>
  </sheetViews>
  <sheetFormatPr defaultColWidth="8.85546875" defaultRowHeight="12.75" x14ac:dyDescent="0.2"/>
  <cols>
    <col min="1" max="1" width="5.5703125" style="4" customWidth="1"/>
    <col min="2" max="2" width="90.42578125" style="4" customWidth="1"/>
    <col min="3" max="3" width="16.42578125" style="4" bestFit="1" customWidth="1"/>
    <col min="4" max="16384" width="8.85546875" style="4"/>
  </cols>
  <sheetData>
    <row r="1" spans="1:3" ht="30" customHeight="1" x14ac:dyDescent="0.2">
      <c r="A1" s="1" t="s">
        <v>19</v>
      </c>
      <c r="B1" s="2"/>
      <c r="C1" s="3"/>
    </row>
    <row r="2" spans="1:3" ht="14.25" x14ac:dyDescent="0.2">
      <c r="A2" s="5" t="s">
        <v>20</v>
      </c>
      <c r="B2" s="6"/>
      <c r="C2" s="7"/>
    </row>
    <row r="3" spans="1:3" x14ac:dyDescent="0.2">
      <c r="A3" s="7"/>
      <c r="B3" s="6"/>
      <c r="C3" s="7"/>
    </row>
    <row r="4" spans="1:3" s="7" customFormat="1" ht="18" x14ac:dyDescent="0.25">
      <c r="A4" s="8" t="s">
        <v>21</v>
      </c>
      <c r="B4" s="9"/>
    </row>
    <row r="5" spans="1:3" s="7" customFormat="1" ht="57" x14ac:dyDescent="0.2">
      <c r="B5" s="10" t="s">
        <v>22</v>
      </c>
    </row>
    <row r="7" spans="1:3" ht="28.5" x14ac:dyDescent="0.2">
      <c r="B7" s="10" t="s">
        <v>23</v>
      </c>
    </row>
    <row r="9" spans="1:3" ht="14.25" x14ac:dyDescent="0.2">
      <c r="B9" s="5" t="s">
        <v>24</v>
      </c>
    </row>
    <row r="11" spans="1:3" ht="28.5" x14ac:dyDescent="0.2">
      <c r="B11" s="11" t="s">
        <v>25</v>
      </c>
    </row>
    <row r="13" spans="1:3" ht="18" x14ac:dyDescent="0.25">
      <c r="A13" s="143" t="s">
        <v>26</v>
      </c>
      <c r="B13" s="143"/>
    </row>
    <row r="15" spans="1:3" s="14" customFormat="1" ht="18" x14ac:dyDescent="0.2">
      <c r="A15" s="12"/>
      <c r="B15" s="13" t="s">
        <v>27</v>
      </c>
    </row>
    <row r="16" spans="1:3" s="14" customFormat="1" ht="18" x14ac:dyDescent="0.2">
      <c r="A16" s="12"/>
      <c r="B16" s="15" t="s">
        <v>28</v>
      </c>
      <c r="C16" s="16" t="s">
        <v>29</v>
      </c>
    </row>
    <row r="17" spans="1:3" ht="18" x14ac:dyDescent="0.25">
      <c r="A17" s="17"/>
      <c r="B17" s="15" t="s">
        <v>30</v>
      </c>
    </row>
    <row r="18" spans="1:3" ht="18" x14ac:dyDescent="0.25">
      <c r="A18" s="17"/>
      <c r="B18" s="15" t="s">
        <v>31</v>
      </c>
    </row>
    <row r="19" spans="1:3" s="3" customFormat="1" ht="18" x14ac:dyDescent="0.25">
      <c r="A19" s="18"/>
      <c r="B19" s="15" t="s">
        <v>32</v>
      </c>
    </row>
    <row r="20" spans="1:3" s="14" customFormat="1" ht="18" x14ac:dyDescent="0.2">
      <c r="A20" s="12"/>
      <c r="B20" s="13" t="s">
        <v>33</v>
      </c>
      <c r="C20" s="19" t="s">
        <v>34</v>
      </c>
    </row>
    <row r="21" spans="1:3" ht="18" x14ac:dyDescent="0.25">
      <c r="A21" s="17"/>
      <c r="B21" s="15" t="s">
        <v>35</v>
      </c>
    </row>
    <row r="22" spans="1:3" s="7" customFormat="1" ht="18" x14ac:dyDescent="0.25">
      <c r="A22" s="20"/>
      <c r="B22" s="21" t="s">
        <v>36</v>
      </c>
    </row>
    <row r="23" spans="1:3" s="7" customFormat="1" ht="18" x14ac:dyDescent="0.25">
      <c r="A23" s="20"/>
      <c r="B23" s="22"/>
    </row>
    <row r="24" spans="1:3" s="7" customFormat="1" ht="18" x14ac:dyDescent="0.25">
      <c r="A24" s="143" t="s">
        <v>37</v>
      </c>
      <c r="B24" s="143"/>
    </row>
    <row r="25" spans="1:3" s="7" customFormat="1" ht="43.5" x14ac:dyDescent="0.25">
      <c r="A25" s="20"/>
      <c r="B25" s="15" t="s">
        <v>38</v>
      </c>
    </row>
    <row r="26" spans="1:3" s="7" customFormat="1" ht="18" x14ac:dyDescent="0.25">
      <c r="A26" s="20"/>
      <c r="B26" s="15"/>
    </row>
    <row r="27" spans="1:3" s="7" customFormat="1" ht="18" x14ac:dyDescent="0.25">
      <c r="A27" s="20"/>
      <c r="B27" s="23" t="s">
        <v>39</v>
      </c>
    </row>
    <row r="28" spans="1:3" s="7" customFormat="1" ht="18" x14ac:dyDescent="0.25">
      <c r="A28" s="20"/>
      <c r="B28" s="15" t="s">
        <v>40</v>
      </c>
    </row>
    <row r="29" spans="1:3" s="7" customFormat="1" ht="28.5" x14ac:dyDescent="0.25">
      <c r="A29" s="20"/>
      <c r="B29" s="15" t="s">
        <v>41</v>
      </c>
    </row>
    <row r="30" spans="1:3" s="7" customFormat="1" ht="18" x14ac:dyDescent="0.25">
      <c r="A30" s="20"/>
      <c r="B30" s="15"/>
    </row>
    <row r="31" spans="1:3" s="7" customFormat="1" ht="18" x14ac:dyDescent="0.25">
      <c r="A31" s="20"/>
      <c r="B31" s="23" t="s">
        <v>42</v>
      </c>
    </row>
    <row r="32" spans="1:3" s="7" customFormat="1" ht="18" x14ac:dyDescent="0.25">
      <c r="A32" s="20"/>
      <c r="B32" s="15" t="s">
        <v>43</v>
      </c>
    </row>
    <row r="33" spans="1:2" s="7" customFormat="1" ht="18" x14ac:dyDescent="0.25">
      <c r="A33" s="20"/>
      <c r="B33" s="15" t="s">
        <v>44</v>
      </c>
    </row>
    <row r="34" spans="1:2" s="7" customFormat="1" ht="18" x14ac:dyDescent="0.25">
      <c r="A34" s="20"/>
      <c r="B34" s="22"/>
    </row>
    <row r="35" spans="1:2" s="7" customFormat="1" ht="28.5" x14ac:dyDescent="0.25">
      <c r="A35" s="20"/>
      <c r="B35" s="15" t="s">
        <v>45</v>
      </c>
    </row>
    <row r="36" spans="1:2" s="7" customFormat="1" ht="18" x14ac:dyDescent="0.25">
      <c r="A36" s="20"/>
      <c r="B36" s="24" t="s">
        <v>46</v>
      </c>
    </row>
    <row r="37" spans="1:2" s="7" customFormat="1" ht="18" x14ac:dyDescent="0.25">
      <c r="A37" s="20"/>
      <c r="B37" s="22"/>
    </row>
    <row r="38" spans="1:2" ht="18" x14ac:dyDescent="0.25">
      <c r="A38" s="143" t="s">
        <v>47</v>
      </c>
      <c r="B38" s="143"/>
    </row>
    <row r="39" spans="1:2" ht="28.5" x14ac:dyDescent="0.2">
      <c r="B39" s="15" t="s">
        <v>48</v>
      </c>
    </row>
    <row r="41" spans="1:2" ht="14.25" x14ac:dyDescent="0.2">
      <c r="B41" s="15" t="s">
        <v>49</v>
      </c>
    </row>
    <row r="43" spans="1:2" ht="28.5" x14ac:dyDescent="0.2">
      <c r="B43" s="15" t="s">
        <v>50</v>
      </c>
    </row>
    <row r="45" spans="1:2" ht="28.5" x14ac:dyDescent="0.2">
      <c r="B45" s="15" t="s">
        <v>51</v>
      </c>
    </row>
    <row r="46" spans="1:2" x14ac:dyDescent="0.2">
      <c r="B46" s="25"/>
    </row>
    <row r="47" spans="1:2" ht="28.5" x14ac:dyDescent="0.2">
      <c r="B47" s="15" t="s">
        <v>52</v>
      </c>
    </row>
    <row r="48" spans="1:2" x14ac:dyDescent="0.2">
      <c r="B48" s="26"/>
    </row>
    <row r="49" spans="1:2" ht="18" x14ac:dyDescent="0.25">
      <c r="A49" s="143" t="s">
        <v>53</v>
      </c>
      <c r="B49" s="143"/>
    </row>
    <row r="50" spans="1:2" ht="28.5" x14ac:dyDescent="0.2">
      <c r="B50" s="15" t="s">
        <v>54</v>
      </c>
    </row>
    <row r="51" spans="1:2" x14ac:dyDescent="0.2">
      <c r="B51" s="26"/>
    </row>
    <row r="52" spans="1:2" ht="14.25" x14ac:dyDescent="0.2">
      <c r="A52" s="27" t="s">
        <v>55</v>
      </c>
      <c r="B52" s="15" t="s">
        <v>56</v>
      </c>
    </row>
    <row r="53" spans="1:2" ht="14.25" x14ac:dyDescent="0.2">
      <c r="A53" s="27" t="s">
        <v>57</v>
      </c>
      <c r="B53" s="15" t="s">
        <v>58</v>
      </c>
    </row>
    <row r="54" spans="1:2" ht="14.25" x14ac:dyDescent="0.2">
      <c r="A54" s="27" t="s">
        <v>59</v>
      </c>
      <c r="B54" s="15" t="s">
        <v>60</v>
      </c>
    </row>
    <row r="55" spans="1:2" ht="28.5" x14ac:dyDescent="0.2">
      <c r="A55" s="11"/>
      <c r="B55" s="15" t="s">
        <v>61</v>
      </c>
    </row>
    <row r="56" spans="1:2" ht="28.5" x14ac:dyDescent="0.2">
      <c r="A56" s="11"/>
      <c r="B56" s="15" t="s">
        <v>62</v>
      </c>
    </row>
    <row r="57" spans="1:2" ht="14.25" x14ac:dyDescent="0.2">
      <c r="A57" s="27" t="s">
        <v>63</v>
      </c>
      <c r="B57" s="15" t="s">
        <v>64</v>
      </c>
    </row>
    <row r="58" spans="1:2" ht="14.25" x14ac:dyDescent="0.2">
      <c r="A58" s="11"/>
      <c r="B58" s="15" t="s">
        <v>65</v>
      </c>
    </row>
    <row r="59" spans="1:2" ht="14.25" x14ac:dyDescent="0.2">
      <c r="A59" s="11"/>
      <c r="B59" s="15" t="s">
        <v>66</v>
      </c>
    </row>
    <row r="60" spans="1:2" ht="14.25" x14ac:dyDescent="0.2">
      <c r="A60" s="27" t="s">
        <v>67</v>
      </c>
      <c r="B60" s="15" t="s">
        <v>68</v>
      </c>
    </row>
    <row r="61" spans="1:2" ht="28.5" x14ac:dyDescent="0.2">
      <c r="A61" s="11"/>
      <c r="B61" s="15" t="s">
        <v>69</v>
      </c>
    </row>
    <row r="62" spans="1:2" ht="14.25" x14ac:dyDescent="0.2">
      <c r="A62" s="27" t="s">
        <v>70</v>
      </c>
      <c r="B62" s="15" t="s">
        <v>71</v>
      </c>
    </row>
    <row r="63" spans="1:2" ht="14.25" x14ac:dyDescent="0.2">
      <c r="A63" s="28"/>
      <c r="B63" s="15" t="s">
        <v>72</v>
      </c>
    </row>
    <row r="64" spans="1:2" x14ac:dyDescent="0.2">
      <c r="B64" s="29"/>
    </row>
    <row r="65" spans="1:2" ht="18" x14ac:dyDescent="0.25">
      <c r="A65" s="143" t="s">
        <v>73</v>
      </c>
      <c r="B65" s="143"/>
    </row>
    <row r="66" spans="1:2" ht="42.75" x14ac:dyDescent="0.2">
      <c r="B66" s="15" t="s">
        <v>74</v>
      </c>
    </row>
    <row r="67" spans="1:2" x14ac:dyDescent="0.2">
      <c r="B67" s="26"/>
    </row>
    <row r="68" spans="1:2" s="7" customFormat="1" ht="18" x14ac:dyDescent="0.25">
      <c r="A68" s="143" t="s">
        <v>75</v>
      </c>
      <c r="B68" s="143"/>
    </row>
    <row r="69" spans="1:2" ht="15" x14ac:dyDescent="0.25">
      <c r="A69" s="30" t="s">
        <v>76</v>
      </c>
      <c r="B69" s="31" t="s">
        <v>77</v>
      </c>
    </row>
    <row r="70" spans="1:2" s="7" customFormat="1" ht="28.5" x14ac:dyDescent="0.2">
      <c r="A70" s="32"/>
      <c r="B70" s="33" t="s">
        <v>78</v>
      </c>
    </row>
    <row r="71" spans="1:2" s="7" customFormat="1" ht="14.25" x14ac:dyDescent="0.2">
      <c r="A71" s="32"/>
      <c r="B71" s="34"/>
    </row>
    <row r="72" spans="1:2" ht="15" x14ac:dyDescent="0.25">
      <c r="A72" s="30" t="s">
        <v>76</v>
      </c>
      <c r="B72" s="31" t="s">
        <v>79</v>
      </c>
    </row>
    <row r="73" spans="1:2" s="7" customFormat="1" ht="28.5" x14ac:dyDescent="0.2">
      <c r="A73" s="32"/>
      <c r="B73" s="33" t="s">
        <v>80</v>
      </c>
    </row>
    <row r="74" spans="1:2" s="7" customFormat="1" ht="14.25" x14ac:dyDescent="0.2">
      <c r="A74" s="32"/>
      <c r="B74" s="34"/>
    </row>
    <row r="75" spans="1:2" ht="15" x14ac:dyDescent="0.25">
      <c r="A75" s="30" t="s">
        <v>76</v>
      </c>
      <c r="B75" s="35" t="s">
        <v>81</v>
      </c>
    </row>
    <row r="76" spans="1:2" s="7" customFormat="1" ht="42.75" x14ac:dyDescent="0.2">
      <c r="A76" s="32"/>
      <c r="B76" s="10" t="s">
        <v>82</v>
      </c>
    </row>
    <row r="77" spans="1:2" ht="14.25" x14ac:dyDescent="0.2">
      <c r="A77" s="28"/>
      <c r="B77" s="28"/>
    </row>
    <row r="78" spans="1:2" ht="15" x14ac:dyDescent="0.25">
      <c r="A78" s="30" t="s">
        <v>76</v>
      </c>
      <c r="B78" s="35" t="s">
        <v>83</v>
      </c>
    </row>
    <row r="79" spans="1:2" s="7" customFormat="1" ht="28.5" x14ac:dyDescent="0.2">
      <c r="A79" s="32"/>
      <c r="B79" s="10" t="s">
        <v>84</v>
      </c>
    </row>
    <row r="80" spans="1:2" ht="14.25" x14ac:dyDescent="0.2">
      <c r="A80" s="28"/>
      <c r="B80" s="28"/>
    </row>
    <row r="81" spans="1:2" ht="15" x14ac:dyDescent="0.25">
      <c r="A81" s="30" t="s">
        <v>76</v>
      </c>
      <c r="B81" s="35" t="s">
        <v>85</v>
      </c>
    </row>
    <row r="82" spans="1:2" s="7" customFormat="1" ht="14.25" x14ac:dyDescent="0.2">
      <c r="A82" s="32"/>
      <c r="B82" s="36" t="s">
        <v>86</v>
      </c>
    </row>
    <row r="83" spans="1:2" s="7" customFormat="1" ht="14.25" x14ac:dyDescent="0.2">
      <c r="A83" s="32"/>
      <c r="B83" s="36" t="s">
        <v>87</v>
      </c>
    </row>
    <row r="84" spans="1:2" s="7" customFormat="1" ht="14.25" x14ac:dyDescent="0.2">
      <c r="A84" s="32"/>
      <c r="B84" s="36" t="s">
        <v>88</v>
      </c>
    </row>
    <row r="85" spans="1:2" ht="15" x14ac:dyDescent="0.25">
      <c r="A85" s="28"/>
      <c r="B85" s="37"/>
    </row>
    <row r="86" spans="1:2" ht="15" x14ac:dyDescent="0.25">
      <c r="A86" s="30" t="s">
        <v>76</v>
      </c>
      <c r="B86" s="35" t="s">
        <v>89</v>
      </c>
    </row>
    <row r="87" spans="1:2" s="7" customFormat="1" ht="42.75" x14ac:dyDescent="0.2">
      <c r="A87" s="32"/>
      <c r="B87" s="10" t="s">
        <v>90</v>
      </c>
    </row>
    <row r="88" spans="1:2" s="7" customFormat="1" ht="14.25" x14ac:dyDescent="0.2">
      <c r="A88" s="32"/>
      <c r="B88" s="38" t="s">
        <v>91</v>
      </c>
    </row>
    <row r="89" spans="1:2" s="7" customFormat="1" ht="57" x14ac:dyDescent="0.2">
      <c r="A89" s="32"/>
      <c r="B89" s="39" t="s">
        <v>92</v>
      </c>
    </row>
    <row r="90" spans="1:2" ht="14.25" x14ac:dyDescent="0.2">
      <c r="A90" s="28"/>
      <c r="B90" s="28"/>
    </row>
    <row r="91" spans="1:2" ht="15" x14ac:dyDescent="0.25">
      <c r="A91" s="30" t="s">
        <v>76</v>
      </c>
      <c r="B91" s="40" t="s">
        <v>93</v>
      </c>
    </row>
    <row r="92" spans="1:2" ht="28.5" x14ac:dyDescent="0.2">
      <c r="A92" s="11"/>
      <c r="B92" s="36" t="s">
        <v>94</v>
      </c>
    </row>
    <row r="94" spans="1:2" x14ac:dyDescent="0.2">
      <c r="A94" s="41" t="s">
        <v>95</v>
      </c>
    </row>
  </sheetData>
  <mergeCells count="6">
    <mergeCell ref="A68:B68"/>
    <mergeCell ref="A13:B13"/>
    <mergeCell ref="A24:B24"/>
    <mergeCell ref="A38:B38"/>
    <mergeCell ref="A49:B49"/>
    <mergeCell ref="A65:B65"/>
  </mergeCells>
  <hyperlinks>
    <hyperlink ref="B9" r:id="rId1"/>
    <hyperlink ref="A2" r:id="rId2"/>
    <hyperlink ref="B36" r:id="rId3"/>
  </hyperlinks>
  <pageMargins left="0.5" right="0.5" top="0.25" bottom="0.25" header="0.5" footer="0.5"/>
  <pageSetup orientation="portrait" r:id="rId4"/>
  <headerFooter alignWithMargins="0"/>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GanttChart</vt:lpstr>
      <vt:lpstr>Help</vt:lpstr>
      <vt:lpstr>GanttChart!prevWBS</vt:lpstr>
      <vt:lpstr>GanttChart!Print_Area</vt:lpstr>
      <vt:lpstr>GanttChart!Print_Titles</vt:lpstr>
    </vt:vector>
  </TitlesOfParts>
  <Company>Vertex42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Selva Kumar M</cp:lastModifiedBy>
  <cp:lastPrinted>2018-02-12T20:25:38Z</cp:lastPrinted>
  <dcterms:created xsi:type="dcterms:W3CDTF">2010-06-09T16:05:03Z</dcterms:created>
  <dcterms:modified xsi:type="dcterms:W3CDTF">2019-08-20T15:35:07Z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